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1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2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3.xml" ContentType="application/vnd.openxmlformats-officedocument.themeOverrid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4.xml" ContentType="application/vnd.openxmlformats-officedocument.themeOverrid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5.xml" ContentType="application/vnd.openxmlformats-officedocument.themeOverrid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6.xml" ContentType="application/vnd.openxmlformats-officedocument.themeOverrid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7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8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f692ab364a713e5/Documents/Uni Stuff/Assignments/Year 2/Alt Pro/Hyb Ass/"/>
    </mc:Choice>
  </mc:AlternateContent>
  <xr:revisionPtr revIDLastSave="0" documentId="8_{A6CAF920-9406-42A0-90D9-97300E74B115}" xr6:coauthVersionLast="47" xr6:coauthVersionMax="47" xr10:uidLastSave="{00000000-0000-0000-0000-000000000000}"/>
  <bookViews>
    <workbookView xWindow="-2775" yWindow="-10890" windowWidth="19380" windowHeight="10260" tabRatio="822" activeTab="7" xr2:uid="{00000000-000D-0000-FFFF-FFFF00000000}"/>
  </bookViews>
  <sheets>
    <sheet name="WLTP Class 3" sheetId="1" r:id="rId1"/>
    <sheet name="Low" sheetId="20" r:id="rId2"/>
    <sheet name="Medium" sheetId="21" r:id="rId3"/>
    <sheet name="High" sheetId="22" r:id="rId4"/>
    <sheet name="Extra High" sheetId="23" r:id="rId5"/>
    <sheet name="Full" sheetId="24" r:id="rId6"/>
    <sheet name="Resistances" sheetId="25" r:id="rId7"/>
    <sheet name="Graphs" sheetId="4" r:id="rId8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4" i="1" l="1"/>
  <c r="O16" i="1"/>
  <c r="K17" i="1"/>
  <c r="L17" i="1"/>
  <c r="L16" i="1"/>
  <c r="M16" i="1" s="1"/>
  <c r="K16" i="1"/>
  <c r="F21" i="1"/>
  <c r="J18" i="1"/>
  <c r="J17" i="1"/>
  <c r="J16" i="1"/>
  <c r="J21" i="1"/>
  <c r="W606" i="1"/>
  <c r="C4" i="1"/>
  <c r="Y16" i="1"/>
  <c r="H4" i="1"/>
  <c r="R16" i="1"/>
  <c r="AE31" i="1"/>
  <c r="T16" i="1"/>
  <c r="AE29" i="1" l="1"/>
  <c r="C5" i="1"/>
  <c r="F17" i="1"/>
  <c r="F18" i="1"/>
  <c r="F19" i="1"/>
  <c r="F20" i="1"/>
  <c r="V20" i="1" s="1"/>
  <c r="F22" i="1"/>
  <c r="G40" i="1"/>
  <c r="J40" i="1" s="1"/>
  <c r="G32" i="1"/>
  <c r="J32" i="1" s="1"/>
  <c r="F56" i="1"/>
  <c r="F57" i="1"/>
  <c r="F58" i="1"/>
  <c r="F59" i="1"/>
  <c r="F60" i="1"/>
  <c r="F61" i="1"/>
  <c r="F62" i="1"/>
  <c r="F63" i="1"/>
  <c r="L63" i="1" s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L79" i="1" s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L95" i="1" s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L111" i="1" s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L127" i="1" s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L143" i="1" s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L159" i="1" s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L175" i="1" s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L191" i="1" s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L207" i="1" s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L223" i="1" s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L239" i="1" s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L255" i="1" s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L271" i="1" s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L287" i="1" s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L303" i="1" s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L319" i="1" s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L335" i="1" s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L351" i="1" s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L367" i="1" s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L383" i="1" s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L399" i="1" s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L415" i="1" s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L431" i="1" s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L447" i="1" s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L463" i="1" s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L479" i="1" s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L495" i="1" s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L511" i="1" s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L527" i="1" s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L543" i="1" s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L559" i="1" s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L575" i="1" s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L591" i="1" s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L607" i="1" s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L623" i="1" s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L639" i="1" s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L655" i="1" s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L671" i="1" s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L687" i="1" s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L703" i="1" s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L719" i="1" s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L735" i="1" s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L751" i="1" s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L767" i="1" s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L783" i="1" s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L799" i="1" s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L815" i="1" s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L831" i="1" s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L847" i="1" s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L863" i="1" s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L879" i="1" s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L895" i="1" s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L911" i="1" s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L927" i="1" s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L943" i="1" s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L959" i="1" s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L975" i="1" s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L991" i="1" s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L1007" i="1" s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L1023" i="1" s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L1055" i="1" s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L1071" i="1" s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L1087" i="1" s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L1103" i="1" s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L1119" i="1" s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L1135" i="1" s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L1151" i="1" s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L1167" i="1" s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L1183" i="1" s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L1199" i="1" s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L1215" i="1" s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L1231" i="1" s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L1247" i="1" s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L1263" i="1" s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L1279" i="1" s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L1295" i="1" s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L1311" i="1" s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L1327" i="1" s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L1343" i="1" s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L1359" i="1" s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L1375" i="1" s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L1391" i="1" s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L1407" i="1" s="1"/>
  <c r="F1408" i="1"/>
  <c r="L1408" i="1" s="1"/>
  <c r="F1409" i="1"/>
  <c r="L1409" i="1" s="1"/>
  <c r="F1410" i="1"/>
  <c r="L1410" i="1" s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L1423" i="1" s="1"/>
  <c r="F1424" i="1"/>
  <c r="L1424" i="1" s="1"/>
  <c r="F1425" i="1"/>
  <c r="L1425" i="1" s="1"/>
  <c r="F1426" i="1"/>
  <c r="L1426" i="1" s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L1439" i="1" s="1"/>
  <c r="F1440" i="1"/>
  <c r="L1440" i="1" s="1"/>
  <c r="F1441" i="1"/>
  <c r="L1441" i="1" s="1"/>
  <c r="F1442" i="1"/>
  <c r="L1442" i="1" s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L1455" i="1" s="1"/>
  <c r="F1456" i="1"/>
  <c r="L1456" i="1" s="1"/>
  <c r="F1457" i="1"/>
  <c r="L1457" i="1" s="1"/>
  <c r="F1458" i="1"/>
  <c r="L1458" i="1" s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L1471" i="1" s="1"/>
  <c r="F1472" i="1"/>
  <c r="L1472" i="1" s="1"/>
  <c r="F1473" i="1"/>
  <c r="L1473" i="1" s="1"/>
  <c r="F1474" i="1"/>
  <c r="L1474" i="1" s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L1487" i="1" s="1"/>
  <c r="F1488" i="1"/>
  <c r="L1488" i="1" s="1"/>
  <c r="F1489" i="1"/>
  <c r="L1489" i="1" s="1"/>
  <c r="F1490" i="1"/>
  <c r="L1490" i="1" s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L1503" i="1" s="1"/>
  <c r="F1504" i="1"/>
  <c r="L1504" i="1" s="1"/>
  <c r="F1505" i="1"/>
  <c r="L1505" i="1" s="1"/>
  <c r="F1506" i="1"/>
  <c r="L1506" i="1" s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L1519" i="1" s="1"/>
  <c r="F1520" i="1"/>
  <c r="L1520" i="1" s="1"/>
  <c r="F1521" i="1"/>
  <c r="L1521" i="1" s="1"/>
  <c r="F1522" i="1"/>
  <c r="L1522" i="1" s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L1535" i="1" s="1"/>
  <c r="F1536" i="1"/>
  <c r="L1536" i="1" s="1"/>
  <c r="F1537" i="1"/>
  <c r="L1537" i="1" s="1"/>
  <c r="F1538" i="1"/>
  <c r="L1538" i="1" s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L1551" i="1" s="1"/>
  <c r="F1552" i="1"/>
  <c r="L1552" i="1" s="1"/>
  <c r="F1553" i="1"/>
  <c r="L1553" i="1" s="1"/>
  <c r="F1554" i="1"/>
  <c r="L1554" i="1" s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L1567" i="1" s="1"/>
  <c r="F1568" i="1"/>
  <c r="L1568" i="1" s="1"/>
  <c r="F1569" i="1"/>
  <c r="L1569" i="1" s="1"/>
  <c r="F1570" i="1"/>
  <c r="L1570" i="1" s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L1583" i="1" s="1"/>
  <c r="F1584" i="1"/>
  <c r="L1584" i="1" s="1"/>
  <c r="F1585" i="1"/>
  <c r="L1585" i="1" s="1"/>
  <c r="F1586" i="1"/>
  <c r="L1586" i="1" s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L1599" i="1" s="1"/>
  <c r="F1600" i="1"/>
  <c r="L1600" i="1" s="1"/>
  <c r="F1601" i="1"/>
  <c r="L1601" i="1" s="1"/>
  <c r="F1602" i="1"/>
  <c r="L1602" i="1" s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L1615" i="1" s="1"/>
  <c r="F1616" i="1"/>
  <c r="L1616" i="1" s="1"/>
  <c r="F1617" i="1"/>
  <c r="L1617" i="1" s="1"/>
  <c r="F1618" i="1"/>
  <c r="L1618" i="1" s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L1631" i="1" s="1"/>
  <c r="F1632" i="1"/>
  <c r="L1632" i="1" s="1"/>
  <c r="F1633" i="1"/>
  <c r="L1633" i="1" s="1"/>
  <c r="F1634" i="1"/>
  <c r="L1634" i="1" s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L1647" i="1" s="1"/>
  <c r="F1648" i="1"/>
  <c r="L1648" i="1" s="1"/>
  <c r="F1649" i="1"/>
  <c r="L1649" i="1" s="1"/>
  <c r="F1650" i="1"/>
  <c r="L1650" i="1" s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L1663" i="1" s="1"/>
  <c r="F1664" i="1"/>
  <c r="L1664" i="1" s="1"/>
  <c r="F1665" i="1"/>
  <c r="L1665" i="1" s="1"/>
  <c r="F1666" i="1"/>
  <c r="L1666" i="1" s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L1679" i="1" s="1"/>
  <c r="F1680" i="1"/>
  <c r="L1680" i="1" s="1"/>
  <c r="F1681" i="1"/>
  <c r="L1681" i="1" s="1"/>
  <c r="F1682" i="1"/>
  <c r="L1682" i="1" s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L1695" i="1" s="1"/>
  <c r="F1696" i="1"/>
  <c r="L1696" i="1" s="1"/>
  <c r="F1697" i="1"/>
  <c r="L1697" i="1" s="1"/>
  <c r="F1698" i="1"/>
  <c r="L1698" i="1" s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L1711" i="1" s="1"/>
  <c r="F1712" i="1"/>
  <c r="L1712" i="1" s="1"/>
  <c r="F1713" i="1"/>
  <c r="L1713" i="1" s="1"/>
  <c r="F1714" i="1"/>
  <c r="L1714" i="1" s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L1727" i="1" s="1"/>
  <c r="F1728" i="1"/>
  <c r="L1728" i="1" s="1"/>
  <c r="F1729" i="1"/>
  <c r="L1729" i="1" s="1"/>
  <c r="F1730" i="1"/>
  <c r="L1730" i="1" s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L1743" i="1" s="1"/>
  <c r="F1744" i="1"/>
  <c r="L1744" i="1" s="1"/>
  <c r="F1745" i="1"/>
  <c r="L1745" i="1" s="1"/>
  <c r="F1746" i="1"/>
  <c r="L1746" i="1" s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L1759" i="1" s="1"/>
  <c r="F1760" i="1"/>
  <c r="L1760" i="1" s="1"/>
  <c r="F1761" i="1"/>
  <c r="L1761" i="1" s="1"/>
  <c r="F1762" i="1"/>
  <c r="L1762" i="1" s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L1775" i="1" s="1"/>
  <c r="F1776" i="1"/>
  <c r="L1776" i="1" s="1"/>
  <c r="F1777" i="1"/>
  <c r="L1777" i="1" s="1"/>
  <c r="F1778" i="1"/>
  <c r="L1778" i="1" s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L1791" i="1" s="1"/>
  <c r="F1792" i="1"/>
  <c r="L1792" i="1" s="1"/>
  <c r="F1793" i="1"/>
  <c r="L1793" i="1" s="1"/>
  <c r="F1794" i="1"/>
  <c r="L1794" i="1" s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L1807" i="1" s="1"/>
  <c r="F1808" i="1"/>
  <c r="L1808" i="1" s="1"/>
  <c r="F1809" i="1"/>
  <c r="L1809" i="1" s="1"/>
  <c r="F1810" i="1"/>
  <c r="L1810" i="1" s="1"/>
  <c r="F1811" i="1"/>
  <c r="F1812" i="1"/>
  <c r="F1813" i="1"/>
  <c r="F1814" i="1"/>
  <c r="F1815" i="1"/>
  <c r="F1816" i="1"/>
  <c r="AE33" i="1"/>
  <c r="F23" i="1"/>
  <c r="F24" i="1"/>
  <c r="F25" i="1"/>
  <c r="F26" i="1"/>
  <c r="F27" i="1"/>
  <c r="F28" i="1"/>
  <c r="F29" i="1"/>
  <c r="L29" i="1" s="1"/>
  <c r="F30" i="1"/>
  <c r="L30" i="1" s="1"/>
  <c r="F31" i="1"/>
  <c r="L31" i="1" s="1"/>
  <c r="F32" i="1"/>
  <c r="F33" i="1"/>
  <c r="F34" i="1"/>
  <c r="F35" i="1"/>
  <c r="F36" i="1"/>
  <c r="F37" i="1"/>
  <c r="F38" i="1"/>
  <c r="F39" i="1"/>
  <c r="F40" i="1"/>
  <c r="F41" i="1"/>
  <c r="F42" i="1"/>
  <c r="V42" i="1" s="1"/>
  <c r="F43" i="1"/>
  <c r="F44" i="1"/>
  <c r="L44" i="1" s="1"/>
  <c r="F45" i="1"/>
  <c r="L45" i="1" s="1"/>
  <c r="F46" i="1"/>
  <c r="L46" i="1" s="1"/>
  <c r="F47" i="1"/>
  <c r="L47" i="1" s="1"/>
  <c r="F48" i="1"/>
  <c r="F49" i="1"/>
  <c r="F50" i="1"/>
  <c r="F51" i="1"/>
  <c r="F52" i="1"/>
  <c r="F53" i="1"/>
  <c r="F54" i="1"/>
  <c r="F55" i="1"/>
  <c r="F16" i="1"/>
  <c r="AE34" i="1"/>
  <c r="G28" i="1"/>
  <c r="J28" i="1" s="1"/>
  <c r="H28" i="1"/>
  <c r="G18" i="1"/>
  <c r="H18" i="1"/>
  <c r="G19" i="1"/>
  <c r="J19" i="1" s="1"/>
  <c r="H19" i="1"/>
  <c r="G20" i="1"/>
  <c r="J20" i="1" s="1"/>
  <c r="H20" i="1"/>
  <c r="G21" i="1"/>
  <c r="H21" i="1"/>
  <c r="G22" i="1"/>
  <c r="J22" i="1" s="1"/>
  <c r="H22" i="1"/>
  <c r="G23" i="1"/>
  <c r="J23" i="1" s="1"/>
  <c r="H23" i="1"/>
  <c r="G24" i="1"/>
  <c r="J24" i="1" s="1"/>
  <c r="H24" i="1"/>
  <c r="G25" i="1"/>
  <c r="J25" i="1" s="1"/>
  <c r="H25" i="1"/>
  <c r="G26" i="1"/>
  <c r="J26" i="1" s="1"/>
  <c r="H26" i="1"/>
  <c r="G27" i="1"/>
  <c r="J27" i="1" s="1"/>
  <c r="H27" i="1"/>
  <c r="G29" i="1"/>
  <c r="J29" i="1" s="1"/>
  <c r="H29" i="1"/>
  <c r="G30" i="1"/>
  <c r="J30" i="1" s="1"/>
  <c r="H30" i="1"/>
  <c r="G31" i="1"/>
  <c r="J31" i="1" s="1"/>
  <c r="H31" i="1"/>
  <c r="H32" i="1"/>
  <c r="G33" i="1"/>
  <c r="J33" i="1" s="1"/>
  <c r="H33" i="1"/>
  <c r="G34" i="1"/>
  <c r="J34" i="1" s="1"/>
  <c r="H34" i="1"/>
  <c r="G35" i="1"/>
  <c r="J35" i="1" s="1"/>
  <c r="H35" i="1"/>
  <c r="G36" i="1"/>
  <c r="J36" i="1" s="1"/>
  <c r="H36" i="1"/>
  <c r="G37" i="1"/>
  <c r="J37" i="1" s="1"/>
  <c r="H37" i="1"/>
  <c r="G38" i="1"/>
  <c r="J38" i="1" s="1"/>
  <c r="H38" i="1"/>
  <c r="G39" i="1"/>
  <c r="J39" i="1" s="1"/>
  <c r="H39" i="1"/>
  <c r="H40" i="1"/>
  <c r="G41" i="1"/>
  <c r="J41" i="1" s="1"/>
  <c r="H41" i="1"/>
  <c r="G42" i="1"/>
  <c r="J42" i="1" s="1"/>
  <c r="H42" i="1"/>
  <c r="G43" i="1"/>
  <c r="J43" i="1" s="1"/>
  <c r="H43" i="1"/>
  <c r="G44" i="1"/>
  <c r="J44" i="1" s="1"/>
  <c r="H44" i="1"/>
  <c r="G45" i="1"/>
  <c r="J45" i="1" s="1"/>
  <c r="H45" i="1"/>
  <c r="G46" i="1"/>
  <c r="J46" i="1" s="1"/>
  <c r="H46" i="1"/>
  <c r="G47" i="1"/>
  <c r="J47" i="1" s="1"/>
  <c r="H47" i="1"/>
  <c r="G48" i="1"/>
  <c r="J48" i="1" s="1"/>
  <c r="H48" i="1"/>
  <c r="G49" i="1"/>
  <c r="J49" i="1" s="1"/>
  <c r="H49" i="1"/>
  <c r="G50" i="1"/>
  <c r="J50" i="1" s="1"/>
  <c r="H50" i="1"/>
  <c r="G51" i="1"/>
  <c r="J51" i="1" s="1"/>
  <c r="H51" i="1"/>
  <c r="G52" i="1"/>
  <c r="J52" i="1" s="1"/>
  <c r="H52" i="1"/>
  <c r="G53" i="1"/>
  <c r="J53" i="1" s="1"/>
  <c r="H53" i="1"/>
  <c r="G54" i="1"/>
  <c r="J54" i="1" s="1"/>
  <c r="H54" i="1"/>
  <c r="G55" i="1"/>
  <c r="J55" i="1" s="1"/>
  <c r="H55" i="1"/>
  <c r="G56" i="1"/>
  <c r="J56" i="1" s="1"/>
  <c r="H56" i="1"/>
  <c r="G57" i="1"/>
  <c r="J57" i="1" s="1"/>
  <c r="H57" i="1"/>
  <c r="G58" i="1"/>
  <c r="J58" i="1" s="1"/>
  <c r="H58" i="1"/>
  <c r="G59" i="1"/>
  <c r="J59" i="1" s="1"/>
  <c r="H59" i="1"/>
  <c r="G60" i="1"/>
  <c r="J60" i="1" s="1"/>
  <c r="H60" i="1"/>
  <c r="G61" i="1"/>
  <c r="J61" i="1" s="1"/>
  <c r="H61" i="1"/>
  <c r="G62" i="1"/>
  <c r="J62" i="1" s="1"/>
  <c r="H62" i="1"/>
  <c r="G63" i="1"/>
  <c r="J63" i="1" s="1"/>
  <c r="H63" i="1"/>
  <c r="G64" i="1"/>
  <c r="J64" i="1" s="1"/>
  <c r="H64" i="1"/>
  <c r="G65" i="1"/>
  <c r="J65" i="1" s="1"/>
  <c r="H65" i="1"/>
  <c r="G66" i="1"/>
  <c r="J66" i="1" s="1"/>
  <c r="H66" i="1"/>
  <c r="G67" i="1"/>
  <c r="J67" i="1" s="1"/>
  <c r="H67" i="1"/>
  <c r="G68" i="1"/>
  <c r="J68" i="1" s="1"/>
  <c r="H68" i="1"/>
  <c r="G69" i="1"/>
  <c r="J69" i="1" s="1"/>
  <c r="H69" i="1"/>
  <c r="G70" i="1"/>
  <c r="J70" i="1" s="1"/>
  <c r="H70" i="1"/>
  <c r="G71" i="1"/>
  <c r="J71" i="1" s="1"/>
  <c r="H71" i="1"/>
  <c r="G72" i="1"/>
  <c r="J72" i="1" s="1"/>
  <c r="H72" i="1"/>
  <c r="G73" i="1"/>
  <c r="J73" i="1" s="1"/>
  <c r="H73" i="1"/>
  <c r="G74" i="1"/>
  <c r="J74" i="1" s="1"/>
  <c r="H74" i="1"/>
  <c r="G75" i="1"/>
  <c r="J75" i="1" s="1"/>
  <c r="H75" i="1"/>
  <c r="G76" i="1"/>
  <c r="J76" i="1" s="1"/>
  <c r="H76" i="1"/>
  <c r="G77" i="1"/>
  <c r="J77" i="1" s="1"/>
  <c r="H77" i="1"/>
  <c r="G78" i="1"/>
  <c r="J78" i="1" s="1"/>
  <c r="H78" i="1"/>
  <c r="G79" i="1"/>
  <c r="J79" i="1" s="1"/>
  <c r="H79" i="1"/>
  <c r="G80" i="1"/>
  <c r="J80" i="1" s="1"/>
  <c r="H80" i="1"/>
  <c r="G81" i="1"/>
  <c r="J81" i="1" s="1"/>
  <c r="H81" i="1"/>
  <c r="G82" i="1"/>
  <c r="J82" i="1" s="1"/>
  <c r="H82" i="1"/>
  <c r="G83" i="1"/>
  <c r="J83" i="1" s="1"/>
  <c r="H83" i="1"/>
  <c r="G84" i="1"/>
  <c r="J84" i="1" s="1"/>
  <c r="H84" i="1"/>
  <c r="G85" i="1"/>
  <c r="J85" i="1" s="1"/>
  <c r="H85" i="1"/>
  <c r="G86" i="1"/>
  <c r="J86" i="1" s="1"/>
  <c r="H86" i="1"/>
  <c r="G87" i="1"/>
  <c r="J87" i="1" s="1"/>
  <c r="H87" i="1"/>
  <c r="G88" i="1"/>
  <c r="J88" i="1" s="1"/>
  <c r="H88" i="1"/>
  <c r="G89" i="1"/>
  <c r="J89" i="1" s="1"/>
  <c r="H89" i="1"/>
  <c r="G90" i="1"/>
  <c r="J90" i="1" s="1"/>
  <c r="H90" i="1"/>
  <c r="G91" i="1"/>
  <c r="J91" i="1" s="1"/>
  <c r="H91" i="1"/>
  <c r="G92" i="1"/>
  <c r="J92" i="1" s="1"/>
  <c r="H92" i="1"/>
  <c r="G93" i="1"/>
  <c r="J93" i="1" s="1"/>
  <c r="H93" i="1"/>
  <c r="G94" i="1"/>
  <c r="J94" i="1" s="1"/>
  <c r="H94" i="1"/>
  <c r="G95" i="1"/>
  <c r="J95" i="1" s="1"/>
  <c r="H95" i="1"/>
  <c r="G96" i="1"/>
  <c r="J96" i="1" s="1"/>
  <c r="H96" i="1"/>
  <c r="G97" i="1"/>
  <c r="J97" i="1" s="1"/>
  <c r="H97" i="1"/>
  <c r="G98" i="1"/>
  <c r="J98" i="1" s="1"/>
  <c r="H98" i="1"/>
  <c r="G99" i="1"/>
  <c r="J99" i="1" s="1"/>
  <c r="H99" i="1"/>
  <c r="G100" i="1"/>
  <c r="J100" i="1" s="1"/>
  <c r="H100" i="1"/>
  <c r="G101" i="1"/>
  <c r="J101" i="1" s="1"/>
  <c r="H101" i="1"/>
  <c r="G102" i="1"/>
  <c r="J102" i="1" s="1"/>
  <c r="H102" i="1"/>
  <c r="G103" i="1"/>
  <c r="J103" i="1" s="1"/>
  <c r="H103" i="1"/>
  <c r="G104" i="1"/>
  <c r="J104" i="1" s="1"/>
  <c r="H104" i="1"/>
  <c r="G105" i="1"/>
  <c r="J105" i="1" s="1"/>
  <c r="H105" i="1"/>
  <c r="G106" i="1"/>
  <c r="J106" i="1" s="1"/>
  <c r="H106" i="1"/>
  <c r="G107" i="1"/>
  <c r="J107" i="1" s="1"/>
  <c r="H107" i="1"/>
  <c r="G108" i="1"/>
  <c r="J108" i="1" s="1"/>
  <c r="H108" i="1"/>
  <c r="G109" i="1"/>
  <c r="J109" i="1" s="1"/>
  <c r="H109" i="1"/>
  <c r="G110" i="1"/>
  <c r="J110" i="1" s="1"/>
  <c r="H110" i="1"/>
  <c r="G111" i="1"/>
  <c r="J111" i="1" s="1"/>
  <c r="H111" i="1"/>
  <c r="G112" i="1"/>
  <c r="J112" i="1" s="1"/>
  <c r="H112" i="1"/>
  <c r="G113" i="1"/>
  <c r="J113" i="1" s="1"/>
  <c r="H113" i="1"/>
  <c r="G114" i="1"/>
  <c r="J114" i="1" s="1"/>
  <c r="H114" i="1"/>
  <c r="G115" i="1"/>
  <c r="J115" i="1" s="1"/>
  <c r="H115" i="1"/>
  <c r="G116" i="1"/>
  <c r="J116" i="1" s="1"/>
  <c r="H116" i="1"/>
  <c r="G117" i="1"/>
  <c r="J117" i="1" s="1"/>
  <c r="H117" i="1"/>
  <c r="G118" i="1"/>
  <c r="J118" i="1" s="1"/>
  <c r="H118" i="1"/>
  <c r="G119" i="1"/>
  <c r="J119" i="1" s="1"/>
  <c r="H119" i="1"/>
  <c r="G120" i="1"/>
  <c r="J120" i="1" s="1"/>
  <c r="H120" i="1"/>
  <c r="G121" i="1"/>
  <c r="J121" i="1" s="1"/>
  <c r="H121" i="1"/>
  <c r="G122" i="1"/>
  <c r="J122" i="1" s="1"/>
  <c r="H122" i="1"/>
  <c r="G123" i="1"/>
  <c r="J123" i="1" s="1"/>
  <c r="H123" i="1"/>
  <c r="G124" i="1"/>
  <c r="J124" i="1" s="1"/>
  <c r="H124" i="1"/>
  <c r="G125" i="1"/>
  <c r="J125" i="1" s="1"/>
  <c r="H125" i="1"/>
  <c r="G126" i="1"/>
  <c r="J126" i="1" s="1"/>
  <c r="H126" i="1"/>
  <c r="G127" i="1"/>
  <c r="J127" i="1" s="1"/>
  <c r="H127" i="1"/>
  <c r="G128" i="1"/>
  <c r="J128" i="1" s="1"/>
  <c r="H128" i="1"/>
  <c r="G129" i="1"/>
  <c r="J129" i="1" s="1"/>
  <c r="H129" i="1"/>
  <c r="G130" i="1"/>
  <c r="J130" i="1" s="1"/>
  <c r="H130" i="1"/>
  <c r="G131" i="1"/>
  <c r="J131" i="1" s="1"/>
  <c r="H131" i="1"/>
  <c r="G132" i="1"/>
  <c r="J132" i="1" s="1"/>
  <c r="H132" i="1"/>
  <c r="G133" i="1"/>
  <c r="J133" i="1" s="1"/>
  <c r="H133" i="1"/>
  <c r="G134" i="1"/>
  <c r="J134" i="1" s="1"/>
  <c r="H134" i="1"/>
  <c r="G135" i="1"/>
  <c r="J135" i="1" s="1"/>
  <c r="H135" i="1"/>
  <c r="G136" i="1"/>
  <c r="J136" i="1" s="1"/>
  <c r="H136" i="1"/>
  <c r="G137" i="1"/>
  <c r="J137" i="1" s="1"/>
  <c r="H137" i="1"/>
  <c r="G138" i="1"/>
  <c r="J138" i="1" s="1"/>
  <c r="H138" i="1"/>
  <c r="G139" i="1"/>
  <c r="J139" i="1" s="1"/>
  <c r="H139" i="1"/>
  <c r="G140" i="1"/>
  <c r="J140" i="1" s="1"/>
  <c r="H140" i="1"/>
  <c r="G141" i="1"/>
  <c r="J141" i="1" s="1"/>
  <c r="H141" i="1"/>
  <c r="G142" i="1"/>
  <c r="J142" i="1" s="1"/>
  <c r="H142" i="1"/>
  <c r="G143" i="1"/>
  <c r="J143" i="1" s="1"/>
  <c r="H143" i="1"/>
  <c r="G144" i="1"/>
  <c r="J144" i="1" s="1"/>
  <c r="H144" i="1"/>
  <c r="G145" i="1"/>
  <c r="J145" i="1" s="1"/>
  <c r="H145" i="1"/>
  <c r="G146" i="1"/>
  <c r="J146" i="1" s="1"/>
  <c r="H146" i="1"/>
  <c r="G147" i="1"/>
  <c r="J147" i="1" s="1"/>
  <c r="H147" i="1"/>
  <c r="G148" i="1"/>
  <c r="J148" i="1" s="1"/>
  <c r="H148" i="1"/>
  <c r="G149" i="1"/>
  <c r="J149" i="1" s="1"/>
  <c r="H149" i="1"/>
  <c r="G150" i="1"/>
  <c r="J150" i="1" s="1"/>
  <c r="H150" i="1"/>
  <c r="G151" i="1"/>
  <c r="J151" i="1" s="1"/>
  <c r="H151" i="1"/>
  <c r="G152" i="1"/>
  <c r="J152" i="1" s="1"/>
  <c r="H152" i="1"/>
  <c r="G153" i="1"/>
  <c r="J153" i="1" s="1"/>
  <c r="H153" i="1"/>
  <c r="G154" i="1"/>
  <c r="J154" i="1" s="1"/>
  <c r="H154" i="1"/>
  <c r="G155" i="1"/>
  <c r="J155" i="1" s="1"/>
  <c r="H155" i="1"/>
  <c r="G156" i="1"/>
  <c r="J156" i="1" s="1"/>
  <c r="H156" i="1"/>
  <c r="G157" i="1"/>
  <c r="J157" i="1" s="1"/>
  <c r="H157" i="1"/>
  <c r="G158" i="1"/>
  <c r="J158" i="1" s="1"/>
  <c r="H158" i="1"/>
  <c r="G159" i="1"/>
  <c r="J159" i="1" s="1"/>
  <c r="H159" i="1"/>
  <c r="G160" i="1"/>
  <c r="J160" i="1" s="1"/>
  <c r="H160" i="1"/>
  <c r="G161" i="1"/>
  <c r="J161" i="1" s="1"/>
  <c r="H161" i="1"/>
  <c r="G162" i="1"/>
  <c r="J162" i="1" s="1"/>
  <c r="H162" i="1"/>
  <c r="G163" i="1"/>
  <c r="J163" i="1" s="1"/>
  <c r="H163" i="1"/>
  <c r="G164" i="1"/>
  <c r="J164" i="1" s="1"/>
  <c r="H164" i="1"/>
  <c r="G165" i="1"/>
  <c r="J165" i="1" s="1"/>
  <c r="H165" i="1"/>
  <c r="G166" i="1"/>
  <c r="J166" i="1" s="1"/>
  <c r="H166" i="1"/>
  <c r="G167" i="1"/>
  <c r="J167" i="1" s="1"/>
  <c r="H167" i="1"/>
  <c r="G168" i="1"/>
  <c r="J168" i="1" s="1"/>
  <c r="H168" i="1"/>
  <c r="G169" i="1"/>
  <c r="J169" i="1" s="1"/>
  <c r="H169" i="1"/>
  <c r="G170" i="1"/>
  <c r="J170" i="1" s="1"/>
  <c r="H170" i="1"/>
  <c r="G171" i="1"/>
  <c r="J171" i="1" s="1"/>
  <c r="H171" i="1"/>
  <c r="G172" i="1"/>
  <c r="J172" i="1" s="1"/>
  <c r="H172" i="1"/>
  <c r="G173" i="1"/>
  <c r="J173" i="1" s="1"/>
  <c r="H173" i="1"/>
  <c r="G174" i="1"/>
  <c r="J174" i="1" s="1"/>
  <c r="H174" i="1"/>
  <c r="G175" i="1"/>
  <c r="J175" i="1" s="1"/>
  <c r="H175" i="1"/>
  <c r="G176" i="1"/>
  <c r="J176" i="1" s="1"/>
  <c r="H176" i="1"/>
  <c r="G177" i="1"/>
  <c r="J177" i="1" s="1"/>
  <c r="H177" i="1"/>
  <c r="G178" i="1"/>
  <c r="J178" i="1" s="1"/>
  <c r="H178" i="1"/>
  <c r="G179" i="1"/>
  <c r="J179" i="1" s="1"/>
  <c r="H179" i="1"/>
  <c r="G180" i="1"/>
  <c r="J180" i="1" s="1"/>
  <c r="H180" i="1"/>
  <c r="G181" i="1"/>
  <c r="J181" i="1" s="1"/>
  <c r="H181" i="1"/>
  <c r="G182" i="1"/>
  <c r="J182" i="1" s="1"/>
  <c r="H182" i="1"/>
  <c r="G183" i="1"/>
  <c r="J183" i="1" s="1"/>
  <c r="H183" i="1"/>
  <c r="G184" i="1"/>
  <c r="J184" i="1" s="1"/>
  <c r="H184" i="1"/>
  <c r="G185" i="1"/>
  <c r="J185" i="1" s="1"/>
  <c r="H185" i="1"/>
  <c r="G186" i="1"/>
  <c r="J186" i="1" s="1"/>
  <c r="H186" i="1"/>
  <c r="G187" i="1"/>
  <c r="J187" i="1" s="1"/>
  <c r="H187" i="1"/>
  <c r="G188" i="1"/>
  <c r="J188" i="1" s="1"/>
  <c r="H188" i="1"/>
  <c r="G189" i="1"/>
  <c r="J189" i="1" s="1"/>
  <c r="H189" i="1"/>
  <c r="G190" i="1"/>
  <c r="J190" i="1" s="1"/>
  <c r="H190" i="1"/>
  <c r="G191" i="1"/>
  <c r="J191" i="1" s="1"/>
  <c r="H191" i="1"/>
  <c r="G192" i="1"/>
  <c r="J192" i="1" s="1"/>
  <c r="H192" i="1"/>
  <c r="G193" i="1"/>
  <c r="J193" i="1" s="1"/>
  <c r="H193" i="1"/>
  <c r="G194" i="1"/>
  <c r="J194" i="1" s="1"/>
  <c r="H194" i="1"/>
  <c r="G195" i="1"/>
  <c r="J195" i="1" s="1"/>
  <c r="H195" i="1"/>
  <c r="G196" i="1"/>
  <c r="J196" i="1" s="1"/>
  <c r="H196" i="1"/>
  <c r="G197" i="1"/>
  <c r="J197" i="1" s="1"/>
  <c r="H197" i="1"/>
  <c r="G198" i="1"/>
  <c r="J198" i="1" s="1"/>
  <c r="H198" i="1"/>
  <c r="G199" i="1"/>
  <c r="J199" i="1" s="1"/>
  <c r="H199" i="1"/>
  <c r="G200" i="1"/>
  <c r="J200" i="1" s="1"/>
  <c r="H200" i="1"/>
  <c r="G201" i="1"/>
  <c r="J201" i="1" s="1"/>
  <c r="H201" i="1"/>
  <c r="G202" i="1"/>
  <c r="J202" i="1" s="1"/>
  <c r="H202" i="1"/>
  <c r="G203" i="1"/>
  <c r="J203" i="1" s="1"/>
  <c r="H203" i="1"/>
  <c r="G204" i="1"/>
  <c r="J204" i="1" s="1"/>
  <c r="H204" i="1"/>
  <c r="G205" i="1"/>
  <c r="J205" i="1" s="1"/>
  <c r="H205" i="1"/>
  <c r="G206" i="1"/>
  <c r="J206" i="1" s="1"/>
  <c r="H206" i="1"/>
  <c r="G207" i="1"/>
  <c r="J207" i="1" s="1"/>
  <c r="H207" i="1"/>
  <c r="G208" i="1"/>
  <c r="J208" i="1" s="1"/>
  <c r="H208" i="1"/>
  <c r="G209" i="1"/>
  <c r="J209" i="1" s="1"/>
  <c r="H209" i="1"/>
  <c r="G210" i="1"/>
  <c r="J210" i="1" s="1"/>
  <c r="H210" i="1"/>
  <c r="G211" i="1"/>
  <c r="J211" i="1" s="1"/>
  <c r="H211" i="1"/>
  <c r="G212" i="1"/>
  <c r="J212" i="1" s="1"/>
  <c r="H212" i="1"/>
  <c r="G213" i="1"/>
  <c r="J213" i="1" s="1"/>
  <c r="H213" i="1"/>
  <c r="G214" i="1"/>
  <c r="J214" i="1" s="1"/>
  <c r="H214" i="1"/>
  <c r="G215" i="1"/>
  <c r="J215" i="1" s="1"/>
  <c r="H215" i="1"/>
  <c r="G216" i="1"/>
  <c r="J216" i="1" s="1"/>
  <c r="H216" i="1"/>
  <c r="G217" i="1"/>
  <c r="J217" i="1" s="1"/>
  <c r="H217" i="1"/>
  <c r="G218" i="1"/>
  <c r="J218" i="1" s="1"/>
  <c r="H218" i="1"/>
  <c r="G219" i="1"/>
  <c r="J219" i="1" s="1"/>
  <c r="H219" i="1"/>
  <c r="G220" i="1"/>
  <c r="J220" i="1" s="1"/>
  <c r="H220" i="1"/>
  <c r="G221" i="1"/>
  <c r="J221" i="1" s="1"/>
  <c r="H221" i="1"/>
  <c r="G222" i="1"/>
  <c r="J222" i="1" s="1"/>
  <c r="H222" i="1"/>
  <c r="G223" i="1"/>
  <c r="J223" i="1" s="1"/>
  <c r="H223" i="1"/>
  <c r="G224" i="1"/>
  <c r="J224" i="1" s="1"/>
  <c r="H224" i="1"/>
  <c r="G225" i="1"/>
  <c r="J225" i="1" s="1"/>
  <c r="H225" i="1"/>
  <c r="G226" i="1"/>
  <c r="J226" i="1" s="1"/>
  <c r="H226" i="1"/>
  <c r="G227" i="1"/>
  <c r="J227" i="1" s="1"/>
  <c r="H227" i="1"/>
  <c r="G228" i="1"/>
  <c r="J228" i="1" s="1"/>
  <c r="H228" i="1"/>
  <c r="G229" i="1"/>
  <c r="J229" i="1" s="1"/>
  <c r="H229" i="1"/>
  <c r="G230" i="1"/>
  <c r="J230" i="1" s="1"/>
  <c r="H230" i="1"/>
  <c r="G231" i="1"/>
  <c r="J231" i="1" s="1"/>
  <c r="H231" i="1"/>
  <c r="G232" i="1"/>
  <c r="J232" i="1" s="1"/>
  <c r="H232" i="1"/>
  <c r="G233" i="1"/>
  <c r="J233" i="1" s="1"/>
  <c r="H233" i="1"/>
  <c r="G234" i="1"/>
  <c r="J234" i="1" s="1"/>
  <c r="H234" i="1"/>
  <c r="G235" i="1"/>
  <c r="J235" i="1" s="1"/>
  <c r="H235" i="1"/>
  <c r="G236" i="1"/>
  <c r="J236" i="1" s="1"/>
  <c r="H236" i="1"/>
  <c r="G237" i="1"/>
  <c r="J237" i="1" s="1"/>
  <c r="H237" i="1"/>
  <c r="G238" i="1"/>
  <c r="J238" i="1" s="1"/>
  <c r="H238" i="1"/>
  <c r="G239" i="1"/>
  <c r="J239" i="1" s="1"/>
  <c r="H239" i="1"/>
  <c r="G240" i="1"/>
  <c r="J240" i="1" s="1"/>
  <c r="H240" i="1"/>
  <c r="G241" i="1"/>
  <c r="J241" i="1" s="1"/>
  <c r="H241" i="1"/>
  <c r="G242" i="1"/>
  <c r="J242" i="1" s="1"/>
  <c r="H242" i="1"/>
  <c r="G243" i="1"/>
  <c r="J243" i="1" s="1"/>
  <c r="H243" i="1"/>
  <c r="G244" i="1"/>
  <c r="J244" i="1" s="1"/>
  <c r="H244" i="1"/>
  <c r="G245" i="1"/>
  <c r="J245" i="1" s="1"/>
  <c r="H245" i="1"/>
  <c r="G246" i="1"/>
  <c r="J246" i="1" s="1"/>
  <c r="H246" i="1"/>
  <c r="G247" i="1"/>
  <c r="J247" i="1" s="1"/>
  <c r="H247" i="1"/>
  <c r="G248" i="1"/>
  <c r="J248" i="1" s="1"/>
  <c r="H248" i="1"/>
  <c r="G249" i="1"/>
  <c r="J249" i="1" s="1"/>
  <c r="H249" i="1"/>
  <c r="G250" i="1"/>
  <c r="J250" i="1" s="1"/>
  <c r="H250" i="1"/>
  <c r="G251" i="1"/>
  <c r="J251" i="1" s="1"/>
  <c r="H251" i="1"/>
  <c r="G252" i="1"/>
  <c r="J252" i="1" s="1"/>
  <c r="H252" i="1"/>
  <c r="G253" i="1"/>
  <c r="J253" i="1" s="1"/>
  <c r="H253" i="1"/>
  <c r="G254" i="1"/>
  <c r="J254" i="1" s="1"/>
  <c r="H254" i="1"/>
  <c r="G255" i="1"/>
  <c r="J255" i="1" s="1"/>
  <c r="H255" i="1"/>
  <c r="G256" i="1"/>
  <c r="J256" i="1" s="1"/>
  <c r="H256" i="1"/>
  <c r="G257" i="1"/>
  <c r="J257" i="1" s="1"/>
  <c r="H257" i="1"/>
  <c r="G258" i="1"/>
  <c r="J258" i="1" s="1"/>
  <c r="H258" i="1"/>
  <c r="G259" i="1"/>
  <c r="J259" i="1" s="1"/>
  <c r="H259" i="1"/>
  <c r="G260" i="1"/>
  <c r="J260" i="1" s="1"/>
  <c r="H260" i="1"/>
  <c r="G261" i="1"/>
  <c r="J261" i="1" s="1"/>
  <c r="H261" i="1"/>
  <c r="G262" i="1"/>
  <c r="J262" i="1" s="1"/>
  <c r="H262" i="1"/>
  <c r="G263" i="1"/>
  <c r="J263" i="1" s="1"/>
  <c r="H263" i="1"/>
  <c r="G264" i="1"/>
  <c r="J264" i="1" s="1"/>
  <c r="H264" i="1"/>
  <c r="G265" i="1"/>
  <c r="J265" i="1" s="1"/>
  <c r="H265" i="1"/>
  <c r="G266" i="1"/>
  <c r="J266" i="1" s="1"/>
  <c r="H266" i="1"/>
  <c r="G267" i="1"/>
  <c r="J267" i="1" s="1"/>
  <c r="H267" i="1"/>
  <c r="G268" i="1"/>
  <c r="J268" i="1" s="1"/>
  <c r="H268" i="1"/>
  <c r="G269" i="1"/>
  <c r="J269" i="1" s="1"/>
  <c r="H269" i="1"/>
  <c r="G270" i="1"/>
  <c r="J270" i="1" s="1"/>
  <c r="H270" i="1"/>
  <c r="G271" i="1"/>
  <c r="J271" i="1" s="1"/>
  <c r="H271" i="1"/>
  <c r="G272" i="1"/>
  <c r="J272" i="1" s="1"/>
  <c r="H272" i="1"/>
  <c r="G273" i="1"/>
  <c r="J273" i="1" s="1"/>
  <c r="H273" i="1"/>
  <c r="G274" i="1"/>
  <c r="J274" i="1" s="1"/>
  <c r="H274" i="1"/>
  <c r="G275" i="1"/>
  <c r="J275" i="1" s="1"/>
  <c r="H275" i="1"/>
  <c r="G276" i="1"/>
  <c r="J276" i="1" s="1"/>
  <c r="H276" i="1"/>
  <c r="G277" i="1"/>
  <c r="J277" i="1" s="1"/>
  <c r="H277" i="1"/>
  <c r="G278" i="1"/>
  <c r="J278" i="1" s="1"/>
  <c r="H278" i="1"/>
  <c r="G279" i="1"/>
  <c r="J279" i="1" s="1"/>
  <c r="H279" i="1"/>
  <c r="G280" i="1"/>
  <c r="J280" i="1" s="1"/>
  <c r="H280" i="1"/>
  <c r="G281" i="1"/>
  <c r="J281" i="1" s="1"/>
  <c r="H281" i="1"/>
  <c r="G282" i="1"/>
  <c r="J282" i="1" s="1"/>
  <c r="H282" i="1"/>
  <c r="G283" i="1"/>
  <c r="J283" i="1" s="1"/>
  <c r="H283" i="1"/>
  <c r="G284" i="1"/>
  <c r="J284" i="1" s="1"/>
  <c r="H284" i="1"/>
  <c r="G285" i="1"/>
  <c r="J285" i="1" s="1"/>
  <c r="H285" i="1"/>
  <c r="G286" i="1"/>
  <c r="J286" i="1" s="1"/>
  <c r="H286" i="1"/>
  <c r="G287" i="1"/>
  <c r="J287" i="1" s="1"/>
  <c r="H287" i="1"/>
  <c r="G288" i="1"/>
  <c r="J288" i="1" s="1"/>
  <c r="H288" i="1"/>
  <c r="G289" i="1"/>
  <c r="J289" i="1" s="1"/>
  <c r="H289" i="1"/>
  <c r="G290" i="1"/>
  <c r="J290" i="1" s="1"/>
  <c r="H290" i="1"/>
  <c r="G291" i="1"/>
  <c r="J291" i="1" s="1"/>
  <c r="H291" i="1"/>
  <c r="G292" i="1"/>
  <c r="J292" i="1" s="1"/>
  <c r="H292" i="1"/>
  <c r="G293" i="1"/>
  <c r="J293" i="1" s="1"/>
  <c r="H293" i="1"/>
  <c r="G294" i="1"/>
  <c r="J294" i="1" s="1"/>
  <c r="H294" i="1"/>
  <c r="G295" i="1"/>
  <c r="J295" i="1" s="1"/>
  <c r="H295" i="1"/>
  <c r="G296" i="1"/>
  <c r="J296" i="1" s="1"/>
  <c r="H296" i="1"/>
  <c r="G297" i="1"/>
  <c r="J297" i="1" s="1"/>
  <c r="H297" i="1"/>
  <c r="G298" i="1"/>
  <c r="J298" i="1" s="1"/>
  <c r="H298" i="1"/>
  <c r="G299" i="1"/>
  <c r="J299" i="1" s="1"/>
  <c r="H299" i="1"/>
  <c r="G300" i="1"/>
  <c r="J300" i="1" s="1"/>
  <c r="H300" i="1"/>
  <c r="G301" i="1"/>
  <c r="J301" i="1" s="1"/>
  <c r="H301" i="1"/>
  <c r="G302" i="1"/>
  <c r="J302" i="1" s="1"/>
  <c r="H302" i="1"/>
  <c r="G303" i="1"/>
  <c r="J303" i="1" s="1"/>
  <c r="H303" i="1"/>
  <c r="G304" i="1"/>
  <c r="J304" i="1" s="1"/>
  <c r="H304" i="1"/>
  <c r="G305" i="1"/>
  <c r="J305" i="1" s="1"/>
  <c r="H305" i="1"/>
  <c r="G306" i="1"/>
  <c r="J306" i="1" s="1"/>
  <c r="H306" i="1"/>
  <c r="G307" i="1"/>
  <c r="J307" i="1" s="1"/>
  <c r="H307" i="1"/>
  <c r="G308" i="1"/>
  <c r="J308" i="1" s="1"/>
  <c r="H308" i="1"/>
  <c r="G309" i="1"/>
  <c r="J309" i="1" s="1"/>
  <c r="H309" i="1"/>
  <c r="G310" i="1"/>
  <c r="J310" i="1" s="1"/>
  <c r="H310" i="1"/>
  <c r="G311" i="1"/>
  <c r="J311" i="1" s="1"/>
  <c r="H311" i="1"/>
  <c r="G312" i="1"/>
  <c r="J312" i="1" s="1"/>
  <c r="H312" i="1"/>
  <c r="G313" i="1"/>
  <c r="J313" i="1" s="1"/>
  <c r="H313" i="1"/>
  <c r="G314" i="1"/>
  <c r="J314" i="1" s="1"/>
  <c r="H314" i="1"/>
  <c r="G315" i="1"/>
  <c r="J315" i="1" s="1"/>
  <c r="H315" i="1"/>
  <c r="G316" i="1"/>
  <c r="J316" i="1" s="1"/>
  <c r="H316" i="1"/>
  <c r="G317" i="1"/>
  <c r="J317" i="1" s="1"/>
  <c r="H317" i="1"/>
  <c r="G318" i="1"/>
  <c r="J318" i="1" s="1"/>
  <c r="H318" i="1"/>
  <c r="G319" i="1"/>
  <c r="J319" i="1" s="1"/>
  <c r="H319" i="1"/>
  <c r="G320" i="1"/>
  <c r="J320" i="1" s="1"/>
  <c r="H320" i="1"/>
  <c r="G321" i="1"/>
  <c r="J321" i="1" s="1"/>
  <c r="H321" i="1"/>
  <c r="G322" i="1"/>
  <c r="J322" i="1" s="1"/>
  <c r="H322" i="1"/>
  <c r="G323" i="1"/>
  <c r="J323" i="1" s="1"/>
  <c r="H323" i="1"/>
  <c r="G324" i="1"/>
  <c r="J324" i="1" s="1"/>
  <c r="H324" i="1"/>
  <c r="G325" i="1"/>
  <c r="J325" i="1" s="1"/>
  <c r="H325" i="1"/>
  <c r="G326" i="1"/>
  <c r="J326" i="1" s="1"/>
  <c r="H326" i="1"/>
  <c r="G327" i="1"/>
  <c r="J327" i="1" s="1"/>
  <c r="H327" i="1"/>
  <c r="G328" i="1"/>
  <c r="J328" i="1" s="1"/>
  <c r="H328" i="1"/>
  <c r="G329" i="1"/>
  <c r="J329" i="1" s="1"/>
  <c r="H329" i="1"/>
  <c r="G330" i="1"/>
  <c r="J330" i="1" s="1"/>
  <c r="H330" i="1"/>
  <c r="G331" i="1"/>
  <c r="J331" i="1" s="1"/>
  <c r="H331" i="1"/>
  <c r="G332" i="1"/>
  <c r="J332" i="1" s="1"/>
  <c r="H332" i="1"/>
  <c r="G333" i="1"/>
  <c r="J333" i="1" s="1"/>
  <c r="H333" i="1"/>
  <c r="G334" i="1"/>
  <c r="J334" i="1" s="1"/>
  <c r="H334" i="1"/>
  <c r="G335" i="1"/>
  <c r="J335" i="1" s="1"/>
  <c r="H335" i="1"/>
  <c r="G336" i="1"/>
  <c r="J336" i="1" s="1"/>
  <c r="H336" i="1"/>
  <c r="G337" i="1"/>
  <c r="J337" i="1" s="1"/>
  <c r="H337" i="1"/>
  <c r="G338" i="1"/>
  <c r="J338" i="1" s="1"/>
  <c r="H338" i="1"/>
  <c r="G339" i="1"/>
  <c r="J339" i="1" s="1"/>
  <c r="H339" i="1"/>
  <c r="G340" i="1"/>
  <c r="J340" i="1" s="1"/>
  <c r="H340" i="1"/>
  <c r="G341" i="1"/>
  <c r="J341" i="1" s="1"/>
  <c r="H341" i="1"/>
  <c r="G342" i="1"/>
  <c r="J342" i="1" s="1"/>
  <c r="H342" i="1"/>
  <c r="G343" i="1"/>
  <c r="J343" i="1" s="1"/>
  <c r="H343" i="1"/>
  <c r="G344" i="1"/>
  <c r="J344" i="1" s="1"/>
  <c r="H344" i="1"/>
  <c r="G345" i="1"/>
  <c r="J345" i="1" s="1"/>
  <c r="H345" i="1"/>
  <c r="G346" i="1"/>
  <c r="J346" i="1" s="1"/>
  <c r="H346" i="1"/>
  <c r="G347" i="1"/>
  <c r="J347" i="1" s="1"/>
  <c r="H347" i="1"/>
  <c r="G348" i="1"/>
  <c r="J348" i="1" s="1"/>
  <c r="H348" i="1"/>
  <c r="G349" i="1"/>
  <c r="J349" i="1" s="1"/>
  <c r="H349" i="1"/>
  <c r="G350" i="1"/>
  <c r="J350" i="1" s="1"/>
  <c r="H350" i="1"/>
  <c r="G351" i="1"/>
  <c r="J351" i="1" s="1"/>
  <c r="H351" i="1"/>
  <c r="G352" i="1"/>
  <c r="J352" i="1" s="1"/>
  <c r="H352" i="1"/>
  <c r="G353" i="1"/>
  <c r="J353" i="1" s="1"/>
  <c r="H353" i="1"/>
  <c r="G354" i="1"/>
  <c r="J354" i="1" s="1"/>
  <c r="H354" i="1"/>
  <c r="G355" i="1"/>
  <c r="J355" i="1" s="1"/>
  <c r="H355" i="1"/>
  <c r="G356" i="1"/>
  <c r="J356" i="1" s="1"/>
  <c r="H356" i="1"/>
  <c r="G357" i="1"/>
  <c r="J357" i="1" s="1"/>
  <c r="H357" i="1"/>
  <c r="G358" i="1"/>
  <c r="J358" i="1" s="1"/>
  <c r="H358" i="1"/>
  <c r="G359" i="1"/>
  <c r="J359" i="1" s="1"/>
  <c r="H359" i="1"/>
  <c r="G360" i="1"/>
  <c r="J360" i="1" s="1"/>
  <c r="H360" i="1"/>
  <c r="G361" i="1"/>
  <c r="J361" i="1" s="1"/>
  <c r="H361" i="1"/>
  <c r="G362" i="1"/>
  <c r="J362" i="1" s="1"/>
  <c r="H362" i="1"/>
  <c r="G363" i="1"/>
  <c r="J363" i="1" s="1"/>
  <c r="H363" i="1"/>
  <c r="G364" i="1"/>
  <c r="J364" i="1" s="1"/>
  <c r="H364" i="1"/>
  <c r="G365" i="1"/>
  <c r="J365" i="1" s="1"/>
  <c r="H365" i="1"/>
  <c r="G366" i="1"/>
  <c r="J366" i="1" s="1"/>
  <c r="H366" i="1"/>
  <c r="G367" i="1"/>
  <c r="J367" i="1" s="1"/>
  <c r="H367" i="1"/>
  <c r="G368" i="1"/>
  <c r="J368" i="1" s="1"/>
  <c r="H368" i="1"/>
  <c r="G369" i="1"/>
  <c r="J369" i="1" s="1"/>
  <c r="H369" i="1"/>
  <c r="G370" i="1"/>
  <c r="J370" i="1" s="1"/>
  <c r="H370" i="1"/>
  <c r="G371" i="1"/>
  <c r="J371" i="1" s="1"/>
  <c r="H371" i="1"/>
  <c r="G372" i="1"/>
  <c r="J372" i="1" s="1"/>
  <c r="H372" i="1"/>
  <c r="G373" i="1"/>
  <c r="J373" i="1" s="1"/>
  <c r="H373" i="1"/>
  <c r="G374" i="1"/>
  <c r="J374" i="1" s="1"/>
  <c r="H374" i="1"/>
  <c r="G375" i="1"/>
  <c r="J375" i="1" s="1"/>
  <c r="H375" i="1"/>
  <c r="G376" i="1"/>
  <c r="J376" i="1" s="1"/>
  <c r="H376" i="1"/>
  <c r="G377" i="1"/>
  <c r="J377" i="1" s="1"/>
  <c r="H377" i="1"/>
  <c r="G378" i="1"/>
  <c r="J378" i="1" s="1"/>
  <c r="H378" i="1"/>
  <c r="G379" i="1"/>
  <c r="J379" i="1" s="1"/>
  <c r="H379" i="1"/>
  <c r="G380" i="1"/>
  <c r="J380" i="1" s="1"/>
  <c r="H380" i="1"/>
  <c r="G381" i="1"/>
  <c r="J381" i="1" s="1"/>
  <c r="H381" i="1"/>
  <c r="G382" i="1"/>
  <c r="J382" i="1" s="1"/>
  <c r="H382" i="1"/>
  <c r="G383" i="1"/>
  <c r="J383" i="1" s="1"/>
  <c r="H383" i="1"/>
  <c r="G384" i="1"/>
  <c r="J384" i="1" s="1"/>
  <c r="H384" i="1"/>
  <c r="G385" i="1"/>
  <c r="J385" i="1" s="1"/>
  <c r="H385" i="1"/>
  <c r="G386" i="1"/>
  <c r="J386" i="1" s="1"/>
  <c r="H386" i="1"/>
  <c r="G387" i="1"/>
  <c r="J387" i="1" s="1"/>
  <c r="H387" i="1"/>
  <c r="G388" i="1"/>
  <c r="J388" i="1" s="1"/>
  <c r="H388" i="1"/>
  <c r="G389" i="1"/>
  <c r="J389" i="1" s="1"/>
  <c r="H389" i="1"/>
  <c r="G390" i="1"/>
  <c r="J390" i="1" s="1"/>
  <c r="H390" i="1"/>
  <c r="G391" i="1"/>
  <c r="J391" i="1" s="1"/>
  <c r="H391" i="1"/>
  <c r="G392" i="1"/>
  <c r="J392" i="1" s="1"/>
  <c r="H392" i="1"/>
  <c r="G393" i="1"/>
  <c r="J393" i="1" s="1"/>
  <c r="H393" i="1"/>
  <c r="G394" i="1"/>
  <c r="J394" i="1" s="1"/>
  <c r="H394" i="1"/>
  <c r="G395" i="1"/>
  <c r="J395" i="1" s="1"/>
  <c r="H395" i="1"/>
  <c r="G396" i="1"/>
  <c r="J396" i="1" s="1"/>
  <c r="H396" i="1"/>
  <c r="G397" i="1"/>
  <c r="J397" i="1" s="1"/>
  <c r="H397" i="1"/>
  <c r="G398" i="1"/>
  <c r="J398" i="1" s="1"/>
  <c r="H398" i="1"/>
  <c r="G399" i="1"/>
  <c r="J399" i="1" s="1"/>
  <c r="H399" i="1"/>
  <c r="G400" i="1"/>
  <c r="J400" i="1" s="1"/>
  <c r="H400" i="1"/>
  <c r="G401" i="1"/>
  <c r="J401" i="1" s="1"/>
  <c r="H401" i="1"/>
  <c r="G402" i="1"/>
  <c r="J402" i="1" s="1"/>
  <c r="H402" i="1"/>
  <c r="G403" i="1"/>
  <c r="J403" i="1" s="1"/>
  <c r="H403" i="1"/>
  <c r="G404" i="1"/>
  <c r="J404" i="1" s="1"/>
  <c r="H404" i="1"/>
  <c r="G405" i="1"/>
  <c r="J405" i="1" s="1"/>
  <c r="H405" i="1"/>
  <c r="G406" i="1"/>
  <c r="J406" i="1" s="1"/>
  <c r="H406" i="1"/>
  <c r="G407" i="1"/>
  <c r="J407" i="1" s="1"/>
  <c r="H407" i="1"/>
  <c r="G408" i="1"/>
  <c r="J408" i="1" s="1"/>
  <c r="H408" i="1"/>
  <c r="G409" i="1"/>
  <c r="J409" i="1" s="1"/>
  <c r="H409" i="1"/>
  <c r="G410" i="1"/>
  <c r="J410" i="1" s="1"/>
  <c r="H410" i="1"/>
  <c r="G411" i="1"/>
  <c r="J411" i="1" s="1"/>
  <c r="H411" i="1"/>
  <c r="G412" i="1"/>
  <c r="J412" i="1" s="1"/>
  <c r="H412" i="1"/>
  <c r="G413" i="1"/>
  <c r="J413" i="1" s="1"/>
  <c r="H413" i="1"/>
  <c r="G414" i="1"/>
  <c r="J414" i="1" s="1"/>
  <c r="H414" i="1"/>
  <c r="G415" i="1"/>
  <c r="J415" i="1" s="1"/>
  <c r="H415" i="1"/>
  <c r="G416" i="1"/>
  <c r="J416" i="1" s="1"/>
  <c r="H416" i="1"/>
  <c r="G417" i="1"/>
  <c r="J417" i="1" s="1"/>
  <c r="H417" i="1"/>
  <c r="G418" i="1"/>
  <c r="J418" i="1" s="1"/>
  <c r="H418" i="1"/>
  <c r="G419" i="1"/>
  <c r="J419" i="1" s="1"/>
  <c r="H419" i="1"/>
  <c r="G420" i="1"/>
  <c r="J420" i="1" s="1"/>
  <c r="H420" i="1"/>
  <c r="G421" i="1"/>
  <c r="J421" i="1" s="1"/>
  <c r="H421" i="1"/>
  <c r="G422" i="1"/>
  <c r="J422" i="1" s="1"/>
  <c r="H422" i="1"/>
  <c r="G423" i="1"/>
  <c r="J423" i="1" s="1"/>
  <c r="H423" i="1"/>
  <c r="G424" i="1"/>
  <c r="J424" i="1" s="1"/>
  <c r="H424" i="1"/>
  <c r="G425" i="1"/>
  <c r="J425" i="1" s="1"/>
  <c r="H425" i="1"/>
  <c r="G426" i="1"/>
  <c r="J426" i="1" s="1"/>
  <c r="H426" i="1"/>
  <c r="G427" i="1"/>
  <c r="J427" i="1" s="1"/>
  <c r="H427" i="1"/>
  <c r="G428" i="1"/>
  <c r="J428" i="1" s="1"/>
  <c r="H428" i="1"/>
  <c r="G429" i="1"/>
  <c r="J429" i="1" s="1"/>
  <c r="H429" i="1"/>
  <c r="G430" i="1"/>
  <c r="J430" i="1" s="1"/>
  <c r="H430" i="1"/>
  <c r="G431" i="1"/>
  <c r="J431" i="1" s="1"/>
  <c r="H431" i="1"/>
  <c r="G432" i="1"/>
  <c r="J432" i="1" s="1"/>
  <c r="H432" i="1"/>
  <c r="G433" i="1"/>
  <c r="J433" i="1" s="1"/>
  <c r="H433" i="1"/>
  <c r="G434" i="1"/>
  <c r="J434" i="1" s="1"/>
  <c r="H434" i="1"/>
  <c r="G435" i="1"/>
  <c r="J435" i="1" s="1"/>
  <c r="H435" i="1"/>
  <c r="G436" i="1"/>
  <c r="J436" i="1" s="1"/>
  <c r="H436" i="1"/>
  <c r="G437" i="1"/>
  <c r="J437" i="1" s="1"/>
  <c r="H437" i="1"/>
  <c r="G438" i="1"/>
  <c r="J438" i="1" s="1"/>
  <c r="H438" i="1"/>
  <c r="G439" i="1"/>
  <c r="J439" i="1" s="1"/>
  <c r="H439" i="1"/>
  <c r="G440" i="1"/>
  <c r="J440" i="1" s="1"/>
  <c r="H440" i="1"/>
  <c r="G441" i="1"/>
  <c r="J441" i="1" s="1"/>
  <c r="H441" i="1"/>
  <c r="G442" i="1"/>
  <c r="J442" i="1" s="1"/>
  <c r="H442" i="1"/>
  <c r="G443" i="1"/>
  <c r="J443" i="1" s="1"/>
  <c r="H443" i="1"/>
  <c r="G444" i="1"/>
  <c r="J444" i="1" s="1"/>
  <c r="H444" i="1"/>
  <c r="G445" i="1"/>
  <c r="J445" i="1" s="1"/>
  <c r="H445" i="1"/>
  <c r="G446" i="1"/>
  <c r="J446" i="1" s="1"/>
  <c r="H446" i="1"/>
  <c r="G447" i="1"/>
  <c r="J447" i="1" s="1"/>
  <c r="H447" i="1"/>
  <c r="G448" i="1"/>
  <c r="J448" i="1" s="1"/>
  <c r="H448" i="1"/>
  <c r="G449" i="1"/>
  <c r="J449" i="1" s="1"/>
  <c r="H449" i="1"/>
  <c r="G450" i="1"/>
  <c r="J450" i="1" s="1"/>
  <c r="H450" i="1"/>
  <c r="G451" i="1"/>
  <c r="J451" i="1" s="1"/>
  <c r="H451" i="1"/>
  <c r="G452" i="1"/>
  <c r="J452" i="1" s="1"/>
  <c r="H452" i="1"/>
  <c r="G453" i="1"/>
  <c r="J453" i="1" s="1"/>
  <c r="H453" i="1"/>
  <c r="G454" i="1"/>
  <c r="J454" i="1" s="1"/>
  <c r="H454" i="1"/>
  <c r="G455" i="1"/>
  <c r="J455" i="1" s="1"/>
  <c r="H455" i="1"/>
  <c r="G456" i="1"/>
  <c r="J456" i="1" s="1"/>
  <c r="H456" i="1"/>
  <c r="G457" i="1"/>
  <c r="J457" i="1" s="1"/>
  <c r="H457" i="1"/>
  <c r="G458" i="1"/>
  <c r="J458" i="1" s="1"/>
  <c r="H458" i="1"/>
  <c r="G459" i="1"/>
  <c r="J459" i="1" s="1"/>
  <c r="H459" i="1"/>
  <c r="G460" i="1"/>
  <c r="J460" i="1" s="1"/>
  <c r="H460" i="1"/>
  <c r="G461" i="1"/>
  <c r="J461" i="1" s="1"/>
  <c r="H461" i="1"/>
  <c r="G462" i="1"/>
  <c r="J462" i="1" s="1"/>
  <c r="H462" i="1"/>
  <c r="G463" i="1"/>
  <c r="J463" i="1" s="1"/>
  <c r="H463" i="1"/>
  <c r="G464" i="1"/>
  <c r="J464" i="1" s="1"/>
  <c r="H464" i="1"/>
  <c r="G465" i="1"/>
  <c r="J465" i="1" s="1"/>
  <c r="H465" i="1"/>
  <c r="G466" i="1"/>
  <c r="J466" i="1" s="1"/>
  <c r="H466" i="1"/>
  <c r="G467" i="1"/>
  <c r="J467" i="1" s="1"/>
  <c r="H467" i="1"/>
  <c r="G468" i="1"/>
  <c r="J468" i="1" s="1"/>
  <c r="H468" i="1"/>
  <c r="G469" i="1"/>
  <c r="J469" i="1" s="1"/>
  <c r="H469" i="1"/>
  <c r="G470" i="1"/>
  <c r="J470" i="1" s="1"/>
  <c r="H470" i="1"/>
  <c r="G471" i="1"/>
  <c r="J471" i="1" s="1"/>
  <c r="H471" i="1"/>
  <c r="G472" i="1"/>
  <c r="J472" i="1" s="1"/>
  <c r="H472" i="1"/>
  <c r="G473" i="1"/>
  <c r="J473" i="1" s="1"/>
  <c r="H473" i="1"/>
  <c r="G474" i="1"/>
  <c r="J474" i="1" s="1"/>
  <c r="H474" i="1"/>
  <c r="G475" i="1"/>
  <c r="J475" i="1" s="1"/>
  <c r="H475" i="1"/>
  <c r="G476" i="1"/>
  <c r="J476" i="1" s="1"/>
  <c r="H476" i="1"/>
  <c r="G477" i="1"/>
  <c r="J477" i="1" s="1"/>
  <c r="H477" i="1"/>
  <c r="G478" i="1"/>
  <c r="J478" i="1" s="1"/>
  <c r="H478" i="1"/>
  <c r="G479" i="1"/>
  <c r="J479" i="1" s="1"/>
  <c r="H479" i="1"/>
  <c r="G480" i="1"/>
  <c r="J480" i="1" s="1"/>
  <c r="H480" i="1"/>
  <c r="G481" i="1"/>
  <c r="J481" i="1" s="1"/>
  <c r="H481" i="1"/>
  <c r="G482" i="1"/>
  <c r="J482" i="1" s="1"/>
  <c r="H482" i="1"/>
  <c r="G483" i="1"/>
  <c r="J483" i="1" s="1"/>
  <c r="H483" i="1"/>
  <c r="G484" i="1"/>
  <c r="J484" i="1" s="1"/>
  <c r="H484" i="1"/>
  <c r="G485" i="1"/>
  <c r="J485" i="1" s="1"/>
  <c r="H485" i="1"/>
  <c r="G486" i="1"/>
  <c r="J486" i="1" s="1"/>
  <c r="H486" i="1"/>
  <c r="G487" i="1"/>
  <c r="J487" i="1" s="1"/>
  <c r="H487" i="1"/>
  <c r="G488" i="1"/>
  <c r="J488" i="1" s="1"/>
  <c r="H488" i="1"/>
  <c r="G489" i="1"/>
  <c r="J489" i="1" s="1"/>
  <c r="H489" i="1"/>
  <c r="G490" i="1"/>
  <c r="J490" i="1" s="1"/>
  <c r="H490" i="1"/>
  <c r="G491" i="1"/>
  <c r="J491" i="1" s="1"/>
  <c r="H491" i="1"/>
  <c r="G492" i="1"/>
  <c r="J492" i="1" s="1"/>
  <c r="H492" i="1"/>
  <c r="G493" i="1"/>
  <c r="J493" i="1" s="1"/>
  <c r="H493" i="1"/>
  <c r="G494" i="1"/>
  <c r="J494" i="1" s="1"/>
  <c r="H494" i="1"/>
  <c r="G495" i="1"/>
  <c r="J495" i="1" s="1"/>
  <c r="H495" i="1"/>
  <c r="G496" i="1"/>
  <c r="J496" i="1" s="1"/>
  <c r="H496" i="1"/>
  <c r="G497" i="1"/>
  <c r="J497" i="1" s="1"/>
  <c r="H497" i="1"/>
  <c r="G498" i="1"/>
  <c r="J498" i="1" s="1"/>
  <c r="H498" i="1"/>
  <c r="G499" i="1"/>
  <c r="J499" i="1" s="1"/>
  <c r="H499" i="1"/>
  <c r="G500" i="1"/>
  <c r="J500" i="1" s="1"/>
  <c r="H500" i="1"/>
  <c r="G501" i="1"/>
  <c r="J501" i="1" s="1"/>
  <c r="H501" i="1"/>
  <c r="G502" i="1"/>
  <c r="J502" i="1" s="1"/>
  <c r="H502" i="1"/>
  <c r="G503" i="1"/>
  <c r="J503" i="1" s="1"/>
  <c r="H503" i="1"/>
  <c r="G504" i="1"/>
  <c r="J504" i="1" s="1"/>
  <c r="H504" i="1"/>
  <c r="G505" i="1"/>
  <c r="J505" i="1" s="1"/>
  <c r="H505" i="1"/>
  <c r="G506" i="1"/>
  <c r="J506" i="1" s="1"/>
  <c r="H506" i="1"/>
  <c r="G507" i="1"/>
  <c r="J507" i="1" s="1"/>
  <c r="H507" i="1"/>
  <c r="G508" i="1"/>
  <c r="J508" i="1" s="1"/>
  <c r="H508" i="1"/>
  <c r="G509" i="1"/>
  <c r="J509" i="1" s="1"/>
  <c r="H509" i="1"/>
  <c r="G510" i="1"/>
  <c r="J510" i="1" s="1"/>
  <c r="H510" i="1"/>
  <c r="G511" i="1"/>
  <c r="J511" i="1" s="1"/>
  <c r="H511" i="1"/>
  <c r="G512" i="1"/>
  <c r="J512" i="1" s="1"/>
  <c r="H512" i="1"/>
  <c r="G513" i="1"/>
  <c r="J513" i="1" s="1"/>
  <c r="H513" i="1"/>
  <c r="G514" i="1"/>
  <c r="J514" i="1" s="1"/>
  <c r="H514" i="1"/>
  <c r="G515" i="1"/>
  <c r="J515" i="1" s="1"/>
  <c r="H515" i="1"/>
  <c r="G516" i="1"/>
  <c r="J516" i="1" s="1"/>
  <c r="H516" i="1"/>
  <c r="G517" i="1"/>
  <c r="J517" i="1" s="1"/>
  <c r="H517" i="1"/>
  <c r="G518" i="1"/>
  <c r="J518" i="1" s="1"/>
  <c r="H518" i="1"/>
  <c r="G519" i="1"/>
  <c r="J519" i="1" s="1"/>
  <c r="H519" i="1"/>
  <c r="G520" i="1"/>
  <c r="J520" i="1" s="1"/>
  <c r="H520" i="1"/>
  <c r="G521" i="1"/>
  <c r="J521" i="1" s="1"/>
  <c r="H521" i="1"/>
  <c r="G522" i="1"/>
  <c r="J522" i="1" s="1"/>
  <c r="H522" i="1"/>
  <c r="G523" i="1"/>
  <c r="J523" i="1" s="1"/>
  <c r="H523" i="1"/>
  <c r="G524" i="1"/>
  <c r="J524" i="1" s="1"/>
  <c r="H524" i="1"/>
  <c r="G525" i="1"/>
  <c r="J525" i="1" s="1"/>
  <c r="H525" i="1"/>
  <c r="G526" i="1"/>
  <c r="J526" i="1" s="1"/>
  <c r="H526" i="1"/>
  <c r="G527" i="1"/>
  <c r="J527" i="1" s="1"/>
  <c r="H527" i="1"/>
  <c r="G528" i="1"/>
  <c r="J528" i="1" s="1"/>
  <c r="H528" i="1"/>
  <c r="G529" i="1"/>
  <c r="J529" i="1" s="1"/>
  <c r="H529" i="1"/>
  <c r="G530" i="1"/>
  <c r="J530" i="1" s="1"/>
  <c r="H530" i="1"/>
  <c r="G531" i="1"/>
  <c r="J531" i="1" s="1"/>
  <c r="H531" i="1"/>
  <c r="G532" i="1"/>
  <c r="J532" i="1" s="1"/>
  <c r="H532" i="1"/>
  <c r="G533" i="1"/>
  <c r="J533" i="1" s="1"/>
  <c r="H533" i="1"/>
  <c r="G534" i="1"/>
  <c r="J534" i="1" s="1"/>
  <c r="H534" i="1"/>
  <c r="G535" i="1"/>
  <c r="J535" i="1" s="1"/>
  <c r="H535" i="1"/>
  <c r="G536" i="1"/>
  <c r="J536" i="1" s="1"/>
  <c r="H536" i="1"/>
  <c r="G537" i="1"/>
  <c r="J537" i="1" s="1"/>
  <c r="H537" i="1"/>
  <c r="G538" i="1"/>
  <c r="J538" i="1" s="1"/>
  <c r="H538" i="1"/>
  <c r="G539" i="1"/>
  <c r="J539" i="1" s="1"/>
  <c r="H539" i="1"/>
  <c r="G540" i="1"/>
  <c r="J540" i="1" s="1"/>
  <c r="H540" i="1"/>
  <c r="G541" i="1"/>
  <c r="J541" i="1" s="1"/>
  <c r="H541" i="1"/>
  <c r="G542" i="1"/>
  <c r="J542" i="1" s="1"/>
  <c r="H542" i="1"/>
  <c r="G543" i="1"/>
  <c r="J543" i="1" s="1"/>
  <c r="H543" i="1"/>
  <c r="G544" i="1"/>
  <c r="J544" i="1" s="1"/>
  <c r="H544" i="1"/>
  <c r="G545" i="1"/>
  <c r="J545" i="1" s="1"/>
  <c r="H545" i="1"/>
  <c r="G546" i="1"/>
  <c r="J546" i="1" s="1"/>
  <c r="H546" i="1"/>
  <c r="G547" i="1"/>
  <c r="J547" i="1" s="1"/>
  <c r="H547" i="1"/>
  <c r="G548" i="1"/>
  <c r="J548" i="1" s="1"/>
  <c r="H548" i="1"/>
  <c r="G549" i="1"/>
  <c r="J549" i="1" s="1"/>
  <c r="H549" i="1"/>
  <c r="G550" i="1"/>
  <c r="J550" i="1" s="1"/>
  <c r="H550" i="1"/>
  <c r="G551" i="1"/>
  <c r="J551" i="1" s="1"/>
  <c r="H551" i="1"/>
  <c r="G552" i="1"/>
  <c r="J552" i="1" s="1"/>
  <c r="H552" i="1"/>
  <c r="G553" i="1"/>
  <c r="J553" i="1" s="1"/>
  <c r="H553" i="1"/>
  <c r="G554" i="1"/>
  <c r="J554" i="1" s="1"/>
  <c r="H554" i="1"/>
  <c r="G555" i="1"/>
  <c r="J555" i="1" s="1"/>
  <c r="H555" i="1"/>
  <c r="G556" i="1"/>
  <c r="J556" i="1" s="1"/>
  <c r="H556" i="1"/>
  <c r="G557" i="1"/>
  <c r="J557" i="1" s="1"/>
  <c r="H557" i="1"/>
  <c r="G558" i="1"/>
  <c r="J558" i="1" s="1"/>
  <c r="H558" i="1"/>
  <c r="G559" i="1"/>
  <c r="J559" i="1" s="1"/>
  <c r="H559" i="1"/>
  <c r="G560" i="1"/>
  <c r="J560" i="1" s="1"/>
  <c r="H560" i="1"/>
  <c r="G561" i="1"/>
  <c r="J561" i="1" s="1"/>
  <c r="H561" i="1"/>
  <c r="G562" i="1"/>
  <c r="J562" i="1" s="1"/>
  <c r="H562" i="1"/>
  <c r="G563" i="1"/>
  <c r="J563" i="1" s="1"/>
  <c r="H563" i="1"/>
  <c r="G564" i="1"/>
  <c r="J564" i="1" s="1"/>
  <c r="H564" i="1"/>
  <c r="G565" i="1"/>
  <c r="J565" i="1" s="1"/>
  <c r="H565" i="1"/>
  <c r="G566" i="1"/>
  <c r="J566" i="1" s="1"/>
  <c r="H566" i="1"/>
  <c r="G567" i="1"/>
  <c r="J567" i="1" s="1"/>
  <c r="H567" i="1"/>
  <c r="G568" i="1"/>
  <c r="J568" i="1" s="1"/>
  <c r="H568" i="1"/>
  <c r="G569" i="1"/>
  <c r="J569" i="1" s="1"/>
  <c r="H569" i="1"/>
  <c r="G570" i="1"/>
  <c r="J570" i="1" s="1"/>
  <c r="H570" i="1"/>
  <c r="G571" i="1"/>
  <c r="J571" i="1" s="1"/>
  <c r="H571" i="1"/>
  <c r="G572" i="1"/>
  <c r="J572" i="1" s="1"/>
  <c r="H572" i="1"/>
  <c r="G573" i="1"/>
  <c r="J573" i="1" s="1"/>
  <c r="H573" i="1"/>
  <c r="G574" i="1"/>
  <c r="J574" i="1" s="1"/>
  <c r="H574" i="1"/>
  <c r="G575" i="1"/>
  <c r="J575" i="1" s="1"/>
  <c r="H575" i="1"/>
  <c r="G576" i="1"/>
  <c r="J576" i="1" s="1"/>
  <c r="H576" i="1"/>
  <c r="G577" i="1"/>
  <c r="J577" i="1" s="1"/>
  <c r="H577" i="1"/>
  <c r="G578" i="1"/>
  <c r="J578" i="1" s="1"/>
  <c r="H578" i="1"/>
  <c r="G579" i="1"/>
  <c r="J579" i="1" s="1"/>
  <c r="H579" i="1"/>
  <c r="G580" i="1"/>
  <c r="J580" i="1" s="1"/>
  <c r="H580" i="1"/>
  <c r="G581" i="1"/>
  <c r="J581" i="1" s="1"/>
  <c r="H581" i="1"/>
  <c r="G582" i="1"/>
  <c r="J582" i="1" s="1"/>
  <c r="H582" i="1"/>
  <c r="G583" i="1"/>
  <c r="J583" i="1" s="1"/>
  <c r="H583" i="1"/>
  <c r="G584" i="1"/>
  <c r="J584" i="1" s="1"/>
  <c r="H584" i="1"/>
  <c r="G585" i="1"/>
  <c r="J585" i="1" s="1"/>
  <c r="H585" i="1"/>
  <c r="G586" i="1"/>
  <c r="J586" i="1" s="1"/>
  <c r="H586" i="1"/>
  <c r="G587" i="1"/>
  <c r="J587" i="1" s="1"/>
  <c r="H587" i="1"/>
  <c r="G588" i="1"/>
  <c r="J588" i="1" s="1"/>
  <c r="H588" i="1"/>
  <c r="G589" i="1"/>
  <c r="J589" i="1" s="1"/>
  <c r="H589" i="1"/>
  <c r="G590" i="1"/>
  <c r="J590" i="1" s="1"/>
  <c r="H590" i="1"/>
  <c r="G591" i="1"/>
  <c r="J591" i="1" s="1"/>
  <c r="H591" i="1"/>
  <c r="G592" i="1"/>
  <c r="J592" i="1" s="1"/>
  <c r="H592" i="1"/>
  <c r="G593" i="1"/>
  <c r="J593" i="1" s="1"/>
  <c r="H593" i="1"/>
  <c r="G594" i="1"/>
  <c r="J594" i="1" s="1"/>
  <c r="H594" i="1"/>
  <c r="G595" i="1"/>
  <c r="J595" i="1" s="1"/>
  <c r="H595" i="1"/>
  <c r="G596" i="1"/>
  <c r="J596" i="1" s="1"/>
  <c r="H596" i="1"/>
  <c r="G597" i="1"/>
  <c r="J597" i="1" s="1"/>
  <c r="H597" i="1"/>
  <c r="G598" i="1"/>
  <c r="J598" i="1" s="1"/>
  <c r="H598" i="1"/>
  <c r="G599" i="1"/>
  <c r="J599" i="1" s="1"/>
  <c r="H599" i="1"/>
  <c r="G600" i="1"/>
  <c r="J600" i="1" s="1"/>
  <c r="H600" i="1"/>
  <c r="G601" i="1"/>
  <c r="J601" i="1" s="1"/>
  <c r="H601" i="1"/>
  <c r="G602" i="1"/>
  <c r="J602" i="1" s="1"/>
  <c r="H602" i="1"/>
  <c r="G603" i="1"/>
  <c r="J603" i="1" s="1"/>
  <c r="H603" i="1"/>
  <c r="G604" i="1"/>
  <c r="J604" i="1" s="1"/>
  <c r="H604" i="1"/>
  <c r="G605" i="1"/>
  <c r="J605" i="1" s="1"/>
  <c r="H605" i="1"/>
  <c r="G606" i="1"/>
  <c r="J606" i="1" s="1"/>
  <c r="H606" i="1"/>
  <c r="G607" i="1"/>
  <c r="J607" i="1" s="1"/>
  <c r="H607" i="1"/>
  <c r="G608" i="1"/>
  <c r="J608" i="1" s="1"/>
  <c r="H608" i="1"/>
  <c r="G609" i="1"/>
  <c r="J609" i="1" s="1"/>
  <c r="H609" i="1"/>
  <c r="G610" i="1"/>
  <c r="J610" i="1" s="1"/>
  <c r="H610" i="1"/>
  <c r="G611" i="1"/>
  <c r="J611" i="1" s="1"/>
  <c r="H611" i="1"/>
  <c r="G612" i="1"/>
  <c r="J612" i="1" s="1"/>
  <c r="H612" i="1"/>
  <c r="G613" i="1"/>
  <c r="J613" i="1" s="1"/>
  <c r="H613" i="1"/>
  <c r="G614" i="1"/>
  <c r="J614" i="1" s="1"/>
  <c r="H614" i="1"/>
  <c r="G615" i="1"/>
  <c r="J615" i="1" s="1"/>
  <c r="H615" i="1"/>
  <c r="G616" i="1"/>
  <c r="J616" i="1" s="1"/>
  <c r="H616" i="1"/>
  <c r="G617" i="1"/>
  <c r="J617" i="1" s="1"/>
  <c r="H617" i="1"/>
  <c r="G618" i="1"/>
  <c r="J618" i="1" s="1"/>
  <c r="H618" i="1"/>
  <c r="G619" i="1"/>
  <c r="J619" i="1" s="1"/>
  <c r="H619" i="1"/>
  <c r="G620" i="1"/>
  <c r="J620" i="1" s="1"/>
  <c r="H620" i="1"/>
  <c r="G621" i="1"/>
  <c r="J621" i="1" s="1"/>
  <c r="H621" i="1"/>
  <c r="G622" i="1"/>
  <c r="J622" i="1" s="1"/>
  <c r="H622" i="1"/>
  <c r="G623" i="1"/>
  <c r="J623" i="1" s="1"/>
  <c r="H623" i="1"/>
  <c r="G624" i="1"/>
  <c r="J624" i="1" s="1"/>
  <c r="H624" i="1"/>
  <c r="G625" i="1"/>
  <c r="J625" i="1" s="1"/>
  <c r="H625" i="1"/>
  <c r="G626" i="1"/>
  <c r="J626" i="1" s="1"/>
  <c r="H626" i="1"/>
  <c r="G627" i="1"/>
  <c r="J627" i="1" s="1"/>
  <c r="H627" i="1"/>
  <c r="G628" i="1"/>
  <c r="J628" i="1" s="1"/>
  <c r="H628" i="1"/>
  <c r="G629" i="1"/>
  <c r="J629" i="1" s="1"/>
  <c r="H629" i="1"/>
  <c r="G630" i="1"/>
  <c r="J630" i="1" s="1"/>
  <c r="H630" i="1"/>
  <c r="G631" i="1"/>
  <c r="J631" i="1" s="1"/>
  <c r="H631" i="1"/>
  <c r="G632" i="1"/>
  <c r="J632" i="1" s="1"/>
  <c r="H632" i="1"/>
  <c r="G633" i="1"/>
  <c r="J633" i="1" s="1"/>
  <c r="H633" i="1"/>
  <c r="G634" i="1"/>
  <c r="J634" i="1" s="1"/>
  <c r="H634" i="1"/>
  <c r="G635" i="1"/>
  <c r="J635" i="1" s="1"/>
  <c r="H635" i="1"/>
  <c r="G636" i="1"/>
  <c r="J636" i="1" s="1"/>
  <c r="H636" i="1"/>
  <c r="G637" i="1"/>
  <c r="J637" i="1" s="1"/>
  <c r="H637" i="1"/>
  <c r="G638" i="1"/>
  <c r="J638" i="1" s="1"/>
  <c r="H638" i="1"/>
  <c r="G639" i="1"/>
  <c r="J639" i="1" s="1"/>
  <c r="H639" i="1"/>
  <c r="G640" i="1"/>
  <c r="J640" i="1" s="1"/>
  <c r="H640" i="1"/>
  <c r="G641" i="1"/>
  <c r="J641" i="1" s="1"/>
  <c r="H641" i="1"/>
  <c r="G642" i="1"/>
  <c r="J642" i="1" s="1"/>
  <c r="H642" i="1"/>
  <c r="G643" i="1"/>
  <c r="J643" i="1" s="1"/>
  <c r="H643" i="1"/>
  <c r="G644" i="1"/>
  <c r="J644" i="1" s="1"/>
  <c r="H644" i="1"/>
  <c r="G645" i="1"/>
  <c r="J645" i="1" s="1"/>
  <c r="H645" i="1"/>
  <c r="G646" i="1"/>
  <c r="J646" i="1" s="1"/>
  <c r="H646" i="1"/>
  <c r="G647" i="1"/>
  <c r="J647" i="1" s="1"/>
  <c r="H647" i="1"/>
  <c r="G648" i="1"/>
  <c r="J648" i="1" s="1"/>
  <c r="H648" i="1"/>
  <c r="G649" i="1"/>
  <c r="J649" i="1" s="1"/>
  <c r="H649" i="1"/>
  <c r="G650" i="1"/>
  <c r="J650" i="1" s="1"/>
  <c r="H650" i="1"/>
  <c r="G651" i="1"/>
  <c r="J651" i="1" s="1"/>
  <c r="H651" i="1"/>
  <c r="G652" i="1"/>
  <c r="J652" i="1" s="1"/>
  <c r="H652" i="1"/>
  <c r="G653" i="1"/>
  <c r="J653" i="1" s="1"/>
  <c r="H653" i="1"/>
  <c r="G654" i="1"/>
  <c r="J654" i="1" s="1"/>
  <c r="H654" i="1"/>
  <c r="G655" i="1"/>
  <c r="J655" i="1" s="1"/>
  <c r="H655" i="1"/>
  <c r="G656" i="1"/>
  <c r="J656" i="1" s="1"/>
  <c r="H656" i="1"/>
  <c r="G657" i="1"/>
  <c r="J657" i="1" s="1"/>
  <c r="H657" i="1"/>
  <c r="G658" i="1"/>
  <c r="J658" i="1" s="1"/>
  <c r="H658" i="1"/>
  <c r="G659" i="1"/>
  <c r="J659" i="1" s="1"/>
  <c r="H659" i="1"/>
  <c r="G660" i="1"/>
  <c r="J660" i="1" s="1"/>
  <c r="H660" i="1"/>
  <c r="G661" i="1"/>
  <c r="J661" i="1" s="1"/>
  <c r="H661" i="1"/>
  <c r="G662" i="1"/>
  <c r="J662" i="1" s="1"/>
  <c r="H662" i="1"/>
  <c r="G663" i="1"/>
  <c r="J663" i="1" s="1"/>
  <c r="H663" i="1"/>
  <c r="G664" i="1"/>
  <c r="J664" i="1" s="1"/>
  <c r="H664" i="1"/>
  <c r="G665" i="1"/>
  <c r="J665" i="1" s="1"/>
  <c r="H665" i="1"/>
  <c r="G666" i="1"/>
  <c r="J666" i="1" s="1"/>
  <c r="H666" i="1"/>
  <c r="G667" i="1"/>
  <c r="J667" i="1" s="1"/>
  <c r="H667" i="1"/>
  <c r="G668" i="1"/>
  <c r="J668" i="1" s="1"/>
  <c r="H668" i="1"/>
  <c r="G669" i="1"/>
  <c r="J669" i="1" s="1"/>
  <c r="H669" i="1"/>
  <c r="G670" i="1"/>
  <c r="J670" i="1" s="1"/>
  <c r="H670" i="1"/>
  <c r="G671" i="1"/>
  <c r="J671" i="1" s="1"/>
  <c r="H671" i="1"/>
  <c r="G672" i="1"/>
  <c r="J672" i="1" s="1"/>
  <c r="H672" i="1"/>
  <c r="G673" i="1"/>
  <c r="J673" i="1" s="1"/>
  <c r="H673" i="1"/>
  <c r="G674" i="1"/>
  <c r="J674" i="1" s="1"/>
  <c r="H674" i="1"/>
  <c r="G675" i="1"/>
  <c r="J675" i="1" s="1"/>
  <c r="H675" i="1"/>
  <c r="G676" i="1"/>
  <c r="J676" i="1" s="1"/>
  <c r="H676" i="1"/>
  <c r="G677" i="1"/>
  <c r="J677" i="1" s="1"/>
  <c r="H677" i="1"/>
  <c r="G678" i="1"/>
  <c r="J678" i="1" s="1"/>
  <c r="H678" i="1"/>
  <c r="G679" i="1"/>
  <c r="J679" i="1" s="1"/>
  <c r="H679" i="1"/>
  <c r="G680" i="1"/>
  <c r="J680" i="1" s="1"/>
  <c r="H680" i="1"/>
  <c r="G681" i="1"/>
  <c r="J681" i="1" s="1"/>
  <c r="H681" i="1"/>
  <c r="G682" i="1"/>
  <c r="J682" i="1" s="1"/>
  <c r="H682" i="1"/>
  <c r="G683" i="1"/>
  <c r="J683" i="1" s="1"/>
  <c r="H683" i="1"/>
  <c r="G684" i="1"/>
  <c r="J684" i="1" s="1"/>
  <c r="H684" i="1"/>
  <c r="G685" i="1"/>
  <c r="J685" i="1" s="1"/>
  <c r="H685" i="1"/>
  <c r="G686" i="1"/>
  <c r="J686" i="1" s="1"/>
  <c r="H686" i="1"/>
  <c r="G687" i="1"/>
  <c r="J687" i="1" s="1"/>
  <c r="H687" i="1"/>
  <c r="G688" i="1"/>
  <c r="J688" i="1" s="1"/>
  <c r="H688" i="1"/>
  <c r="G689" i="1"/>
  <c r="J689" i="1" s="1"/>
  <c r="H689" i="1"/>
  <c r="G690" i="1"/>
  <c r="J690" i="1" s="1"/>
  <c r="H690" i="1"/>
  <c r="G691" i="1"/>
  <c r="J691" i="1" s="1"/>
  <c r="H691" i="1"/>
  <c r="G692" i="1"/>
  <c r="J692" i="1" s="1"/>
  <c r="H692" i="1"/>
  <c r="G693" i="1"/>
  <c r="J693" i="1" s="1"/>
  <c r="H693" i="1"/>
  <c r="G694" i="1"/>
  <c r="J694" i="1" s="1"/>
  <c r="H694" i="1"/>
  <c r="G695" i="1"/>
  <c r="J695" i="1" s="1"/>
  <c r="H695" i="1"/>
  <c r="G696" i="1"/>
  <c r="J696" i="1" s="1"/>
  <c r="H696" i="1"/>
  <c r="G697" i="1"/>
  <c r="J697" i="1" s="1"/>
  <c r="H697" i="1"/>
  <c r="G698" i="1"/>
  <c r="J698" i="1" s="1"/>
  <c r="H698" i="1"/>
  <c r="G699" i="1"/>
  <c r="J699" i="1" s="1"/>
  <c r="H699" i="1"/>
  <c r="G700" i="1"/>
  <c r="J700" i="1" s="1"/>
  <c r="H700" i="1"/>
  <c r="G701" i="1"/>
  <c r="J701" i="1" s="1"/>
  <c r="H701" i="1"/>
  <c r="G702" i="1"/>
  <c r="J702" i="1" s="1"/>
  <c r="H702" i="1"/>
  <c r="G703" i="1"/>
  <c r="J703" i="1" s="1"/>
  <c r="H703" i="1"/>
  <c r="G704" i="1"/>
  <c r="J704" i="1" s="1"/>
  <c r="H704" i="1"/>
  <c r="G705" i="1"/>
  <c r="J705" i="1" s="1"/>
  <c r="H705" i="1"/>
  <c r="G706" i="1"/>
  <c r="J706" i="1" s="1"/>
  <c r="H706" i="1"/>
  <c r="G707" i="1"/>
  <c r="J707" i="1" s="1"/>
  <c r="H707" i="1"/>
  <c r="G708" i="1"/>
  <c r="J708" i="1" s="1"/>
  <c r="H708" i="1"/>
  <c r="G709" i="1"/>
  <c r="J709" i="1" s="1"/>
  <c r="H709" i="1"/>
  <c r="G710" i="1"/>
  <c r="J710" i="1" s="1"/>
  <c r="H710" i="1"/>
  <c r="G711" i="1"/>
  <c r="J711" i="1" s="1"/>
  <c r="H711" i="1"/>
  <c r="G712" i="1"/>
  <c r="J712" i="1" s="1"/>
  <c r="H712" i="1"/>
  <c r="G713" i="1"/>
  <c r="J713" i="1" s="1"/>
  <c r="H713" i="1"/>
  <c r="G714" i="1"/>
  <c r="J714" i="1" s="1"/>
  <c r="H714" i="1"/>
  <c r="G715" i="1"/>
  <c r="J715" i="1" s="1"/>
  <c r="H715" i="1"/>
  <c r="G716" i="1"/>
  <c r="J716" i="1" s="1"/>
  <c r="H716" i="1"/>
  <c r="G717" i="1"/>
  <c r="J717" i="1" s="1"/>
  <c r="H717" i="1"/>
  <c r="G718" i="1"/>
  <c r="J718" i="1" s="1"/>
  <c r="H718" i="1"/>
  <c r="G719" i="1"/>
  <c r="J719" i="1" s="1"/>
  <c r="H719" i="1"/>
  <c r="G720" i="1"/>
  <c r="J720" i="1" s="1"/>
  <c r="H720" i="1"/>
  <c r="G721" i="1"/>
  <c r="J721" i="1" s="1"/>
  <c r="H721" i="1"/>
  <c r="G722" i="1"/>
  <c r="J722" i="1" s="1"/>
  <c r="H722" i="1"/>
  <c r="G723" i="1"/>
  <c r="J723" i="1" s="1"/>
  <c r="H723" i="1"/>
  <c r="G724" i="1"/>
  <c r="J724" i="1" s="1"/>
  <c r="H724" i="1"/>
  <c r="G725" i="1"/>
  <c r="J725" i="1" s="1"/>
  <c r="H725" i="1"/>
  <c r="G726" i="1"/>
  <c r="J726" i="1" s="1"/>
  <c r="H726" i="1"/>
  <c r="G727" i="1"/>
  <c r="J727" i="1" s="1"/>
  <c r="H727" i="1"/>
  <c r="G728" i="1"/>
  <c r="J728" i="1" s="1"/>
  <c r="H728" i="1"/>
  <c r="G729" i="1"/>
  <c r="J729" i="1" s="1"/>
  <c r="H729" i="1"/>
  <c r="G730" i="1"/>
  <c r="J730" i="1" s="1"/>
  <c r="H730" i="1"/>
  <c r="G731" i="1"/>
  <c r="J731" i="1" s="1"/>
  <c r="H731" i="1"/>
  <c r="G732" i="1"/>
  <c r="J732" i="1" s="1"/>
  <c r="H732" i="1"/>
  <c r="G733" i="1"/>
  <c r="J733" i="1" s="1"/>
  <c r="H733" i="1"/>
  <c r="G734" i="1"/>
  <c r="J734" i="1" s="1"/>
  <c r="H734" i="1"/>
  <c r="G735" i="1"/>
  <c r="J735" i="1" s="1"/>
  <c r="H735" i="1"/>
  <c r="G736" i="1"/>
  <c r="J736" i="1" s="1"/>
  <c r="H736" i="1"/>
  <c r="G737" i="1"/>
  <c r="J737" i="1" s="1"/>
  <c r="H737" i="1"/>
  <c r="G738" i="1"/>
  <c r="J738" i="1" s="1"/>
  <c r="H738" i="1"/>
  <c r="G739" i="1"/>
  <c r="J739" i="1" s="1"/>
  <c r="H739" i="1"/>
  <c r="G740" i="1"/>
  <c r="J740" i="1" s="1"/>
  <c r="H740" i="1"/>
  <c r="G741" i="1"/>
  <c r="J741" i="1" s="1"/>
  <c r="H741" i="1"/>
  <c r="G742" i="1"/>
  <c r="J742" i="1" s="1"/>
  <c r="H742" i="1"/>
  <c r="G743" i="1"/>
  <c r="J743" i="1" s="1"/>
  <c r="H743" i="1"/>
  <c r="G744" i="1"/>
  <c r="J744" i="1" s="1"/>
  <c r="H744" i="1"/>
  <c r="G745" i="1"/>
  <c r="J745" i="1" s="1"/>
  <c r="H745" i="1"/>
  <c r="G746" i="1"/>
  <c r="J746" i="1" s="1"/>
  <c r="H746" i="1"/>
  <c r="G747" i="1"/>
  <c r="J747" i="1" s="1"/>
  <c r="H747" i="1"/>
  <c r="G748" i="1"/>
  <c r="J748" i="1" s="1"/>
  <c r="H748" i="1"/>
  <c r="G749" i="1"/>
  <c r="J749" i="1" s="1"/>
  <c r="H749" i="1"/>
  <c r="G750" i="1"/>
  <c r="J750" i="1" s="1"/>
  <c r="H750" i="1"/>
  <c r="G751" i="1"/>
  <c r="J751" i="1" s="1"/>
  <c r="H751" i="1"/>
  <c r="G752" i="1"/>
  <c r="J752" i="1" s="1"/>
  <c r="H752" i="1"/>
  <c r="G753" i="1"/>
  <c r="J753" i="1" s="1"/>
  <c r="H753" i="1"/>
  <c r="G754" i="1"/>
  <c r="J754" i="1" s="1"/>
  <c r="H754" i="1"/>
  <c r="G755" i="1"/>
  <c r="J755" i="1" s="1"/>
  <c r="H755" i="1"/>
  <c r="G756" i="1"/>
  <c r="J756" i="1" s="1"/>
  <c r="H756" i="1"/>
  <c r="G757" i="1"/>
  <c r="J757" i="1" s="1"/>
  <c r="H757" i="1"/>
  <c r="G758" i="1"/>
  <c r="J758" i="1" s="1"/>
  <c r="H758" i="1"/>
  <c r="G759" i="1"/>
  <c r="J759" i="1" s="1"/>
  <c r="H759" i="1"/>
  <c r="G760" i="1"/>
  <c r="J760" i="1" s="1"/>
  <c r="H760" i="1"/>
  <c r="G761" i="1"/>
  <c r="J761" i="1" s="1"/>
  <c r="H761" i="1"/>
  <c r="G762" i="1"/>
  <c r="J762" i="1" s="1"/>
  <c r="H762" i="1"/>
  <c r="G763" i="1"/>
  <c r="J763" i="1" s="1"/>
  <c r="H763" i="1"/>
  <c r="G764" i="1"/>
  <c r="J764" i="1" s="1"/>
  <c r="H764" i="1"/>
  <c r="G765" i="1"/>
  <c r="J765" i="1" s="1"/>
  <c r="H765" i="1"/>
  <c r="G766" i="1"/>
  <c r="J766" i="1" s="1"/>
  <c r="H766" i="1"/>
  <c r="G767" i="1"/>
  <c r="J767" i="1" s="1"/>
  <c r="H767" i="1"/>
  <c r="G768" i="1"/>
  <c r="J768" i="1" s="1"/>
  <c r="H768" i="1"/>
  <c r="G769" i="1"/>
  <c r="J769" i="1" s="1"/>
  <c r="H769" i="1"/>
  <c r="G770" i="1"/>
  <c r="J770" i="1" s="1"/>
  <c r="H770" i="1"/>
  <c r="G771" i="1"/>
  <c r="J771" i="1" s="1"/>
  <c r="H771" i="1"/>
  <c r="G772" i="1"/>
  <c r="J772" i="1" s="1"/>
  <c r="H772" i="1"/>
  <c r="G773" i="1"/>
  <c r="J773" i="1" s="1"/>
  <c r="H773" i="1"/>
  <c r="G774" i="1"/>
  <c r="J774" i="1" s="1"/>
  <c r="H774" i="1"/>
  <c r="G775" i="1"/>
  <c r="J775" i="1" s="1"/>
  <c r="H775" i="1"/>
  <c r="G776" i="1"/>
  <c r="J776" i="1" s="1"/>
  <c r="H776" i="1"/>
  <c r="G777" i="1"/>
  <c r="J777" i="1" s="1"/>
  <c r="H777" i="1"/>
  <c r="G778" i="1"/>
  <c r="J778" i="1" s="1"/>
  <c r="H778" i="1"/>
  <c r="G779" i="1"/>
  <c r="J779" i="1" s="1"/>
  <c r="H779" i="1"/>
  <c r="G780" i="1"/>
  <c r="J780" i="1" s="1"/>
  <c r="H780" i="1"/>
  <c r="G781" i="1"/>
  <c r="J781" i="1" s="1"/>
  <c r="H781" i="1"/>
  <c r="G782" i="1"/>
  <c r="J782" i="1" s="1"/>
  <c r="H782" i="1"/>
  <c r="G783" i="1"/>
  <c r="J783" i="1" s="1"/>
  <c r="H783" i="1"/>
  <c r="G784" i="1"/>
  <c r="J784" i="1" s="1"/>
  <c r="H784" i="1"/>
  <c r="G785" i="1"/>
  <c r="J785" i="1" s="1"/>
  <c r="H785" i="1"/>
  <c r="G786" i="1"/>
  <c r="J786" i="1" s="1"/>
  <c r="H786" i="1"/>
  <c r="G787" i="1"/>
  <c r="J787" i="1" s="1"/>
  <c r="H787" i="1"/>
  <c r="G788" i="1"/>
  <c r="J788" i="1" s="1"/>
  <c r="H788" i="1"/>
  <c r="G789" i="1"/>
  <c r="J789" i="1" s="1"/>
  <c r="H789" i="1"/>
  <c r="G790" i="1"/>
  <c r="J790" i="1" s="1"/>
  <c r="H790" i="1"/>
  <c r="G791" i="1"/>
  <c r="J791" i="1" s="1"/>
  <c r="H791" i="1"/>
  <c r="G792" i="1"/>
  <c r="J792" i="1" s="1"/>
  <c r="H792" i="1"/>
  <c r="G793" i="1"/>
  <c r="J793" i="1" s="1"/>
  <c r="H793" i="1"/>
  <c r="G794" i="1"/>
  <c r="J794" i="1" s="1"/>
  <c r="H794" i="1"/>
  <c r="G795" i="1"/>
  <c r="J795" i="1" s="1"/>
  <c r="H795" i="1"/>
  <c r="G796" i="1"/>
  <c r="J796" i="1" s="1"/>
  <c r="H796" i="1"/>
  <c r="G797" i="1"/>
  <c r="J797" i="1" s="1"/>
  <c r="H797" i="1"/>
  <c r="G798" i="1"/>
  <c r="J798" i="1" s="1"/>
  <c r="H798" i="1"/>
  <c r="G799" i="1"/>
  <c r="J799" i="1" s="1"/>
  <c r="H799" i="1"/>
  <c r="G800" i="1"/>
  <c r="J800" i="1" s="1"/>
  <c r="H800" i="1"/>
  <c r="G801" i="1"/>
  <c r="J801" i="1" s="1"/>
  <c r="H801" i="1"/>
  <c r="G802" i="1"/>
  <c r="J802" i="1" s="1"/>
  <c r="H802" i="1"/>
  <c r="G803" i="1"/>
  <c r="J803" i="1" s="1"/>
  <c r="H803" i="1"/>
  <c r="G804" i="1"/>
  <c r="J804" i="1" s="1"/>
  <c r="H804" i="1"/>
  <c r="G805" i="1"/>
  <c r="J805" i="1" s="1"/>
  <c r="H805" i="1"/>
  <c r="G806" i="1"/>
  <c r="J806" i="1" s="1"/>
  <c r="H806" i="1"/>
  <c r="G807" i="1"/>
  <c r="J807" i="1" s="1"/>
  <c r="H807" i="1"/>
  <c r="G808" i="1"/>
  <c r="J808" i="1" s="1"/>
  <c r="H808" i="1"/>
  <c r="G809" i="1"/>
  <c r="J809" i="1" s="1"/>
  <c r="H809" i="1"/>
  <c r="G810" i="1"/>
  <c r="J810" i="1" s="1"/>
  <c r="H810" i="1"/>
  <c r="G811" i="1"/>
  <c r="J811" i="1" s="1"/>
  <c r="H811" i="1"/>
  <c r="G812" i="1"/>
  <c r="J812" i="1" s="1"/>
  <c r="H812" i="1"/>
  <c r="G813" i="1"/>
  <c r="J813" i="1" s="1"/>
  <c r="H813" i="1"/>
  <c r="G814" i="1"/>
  <c r="J814" i="1" s="1"/>
  <c r="H814" i="1"/>
  <c r="G815" i="1"/>
  <c r="J815" i="1" s="1"/>
  <c r="H815" i="1"/>
  <c r="G816" i="1"/>
  <c r="J816" i="1" s="1"/>
  <c r="H816" i="1"/>
  <c r="G817" i="1"/>
  <c r="J817" i="1" s="1"/>
  <c r="H817" i="1"/>
  <c r="G818" i="1"/>
  <c r="J818" i="1" s="1"/>
  <c r="H818" i="1"/>
  <c r="G819" i="1"/>
  <c r="J819" i="1" s="1"/>
  <c r="H819" i="1"/>
  <c r="G820" i="1"/>
  <c r="J820" i="1" s="1"/>
  <c r="H820" i="1"/>
  <c r="G821" i="1"/>
  <c r="J821" i="1" s="1"/>
  <c r="H821" i="1"/>
  <c r="G822" i="1"/>
  <c r="J822" i="1" s="1"/>
  <c r="H822" i="1"/>
  <c r="G823" i="1"/>
  <c r="J823" i="1" s="1"/>
  <c r="H823" i="1"/>
  <c r="G824" i="1"/>
  <c r="J824" i="1" s="1"/>
  <c r="H824" i="1"/>
  <c r="G825" i="1"/>
  <c r="J825" i="1" s="1"/>
  <c r="H825" i="1"/>
  <c r="G826" i="1"/>
  <c r="J826" i="1" s="1"/>
  <c r="H826" i="1"/>
  <c r="G827" i="1"/>
  <c r="J827" i="1" s="1"/>
  <c r="H827" i="1"/>
  <c r="G828" i="1"/>
  <c r="J828" i="1" s="1"/>
  <c r="H828" i="1"/>
  <c r="G829" i="1"/>
  <c r="J829" i="1" s="1"/>
  <c r="H829" i="1"/>
  <c r="G830" i="1"/>
  <c r="J830" i="1" s="1"/>
  <c r="H830" i="1"/>
  <c r="G831" i="1"/>
  <c r="J831" i="1" s="1"/>
  <c r="H831" i="1"/>
  <c r="G832" i="1"/>
  <c r="J832" i="1" s="1"/>
  <c r="H832" i="1"/>
  <c r="G833" i="1"/>
  <c r="J833" i="1" s="1"/>
  <c r="H833" i="1"/>
  <c r="G834" i="1"/>
  <c r="J834" i="1" s="1"/>
  <c r="H834" i="1"/>
  <c r="G835" i="1"/>
  <c r="J835" i="1" s="1"/>
  <c r="H835" i="1"/>
  <c r="G836" i="1"/>
  <c r="J836" i="1" s="1"/>
  <c r="H836" i="1"/>
  <c r="G837" i="1"/>
  <c r="J837" i="1" s="1"/>
  <c r="H837" i="1"/>
  <c r="G838" i="1"/>
  <c r="J838" i="1" s="1"/>
  <c r="H838" i="1"/>
  <c r="G839" i="1"/>
  <c r="J839" i="1" s="1"/>
  <c r="H839" i="1"/>
  <c r="G840" i="1"/>
  <c r="J840" i="1" s="1"/>
  <c r="H840" i="1"/>
  <c r="G841" i="1"/>
  <c r="J841" i="1" s="1"/>
  <c r="H841" i="1"/>
  <c r="G842" i="1"/>
  <c r="J842" i="1" s="1"/>
  <c r="H842" i="1"/>
  <c r="G843" i="1"/>
  <c r="J843" i="1" s="1"/>
  <c r="H843" i="1"/>
  <c r="G844" i="1"/>
  <c r="J844" i="1" s="1"/>
  <c r="H844" i="1"/>
  <c r="G845" i="1"/>
  <c r="J845" i="1" s="1"/>
  <c r="H845" i="1"/>
  <c r="G846" i="1"/>
  <c r="J846" i="1" s="1"/>
  <c r="H846" i="1"/>
  <c r="G847" i="1"/>
  <c r="J847" i="1" s="1"/>
  <c r="H847" i="1"/>
  <c r="G848" i="1"/>
  <c r="J848" i="1" s="1"/>
  <c r="H848" i="1"/>
  <c r="G849" i="1"/>
  <c r="J849" i="1" s="1"/>
  <c r="H849" i="1"/>
  <c r="G850" i="1"/>
  <c r="J850" i="1" s="1"/>
  <c r="H850" i="1"/>
  <c r="G851" i="1"/>
  <c r="J851" i="1" s="1"/>
  <c r="H851" i="1"/>
  <c r="G852" i="1"/>
  <c r="J852" i="1" s="1"/>
  <c r="H852" i="1"/>
  <c r="G853" i="1"/>
  <c r="J853" i="1" s="1"/>
  <c r="H853" i="1"/>
  <c r="G854" i="1"/>
  <c r="J854" i="1" s="1"/>
  <c r="H854" i="1"/>
  <c r="G855" i="1"/>
  <c r="J855" i="1" s="1"/>
  <c r="H855" i="1"/>
  <c r="G856" i="1"/>
  <c r="J856" i="1" s="1"/>
  <c r="H856" i="1"/>
  <c r="G857" i="1"/>
  <c r="J857" i="1" s="1"/>
  <c r="H857" i="1"/>
  <c r="G858" i="1"/>
  <c r="J858" i="1" s="1"/>
  <c r="H858" i="1"/>
  <c r="G859" i="1"/>
  <c r="J859" i="1" s="1"/>
  <c r="H859" i="1"/>
  <c r="G860" i="1"/>
  <c r="J860" i="1" s="1"/>
  <c r="H860" i="1"/>
  <c r="G861" i="1"/>
  <c r="J861" i="1" s="1"/>
  <c r="H861" i="1"/>
  <c r="G862" i="1"/>
  <c r="J862" i="1" s="1"/>
  <c r="H862" i="1"/>
  <c r="G863" i="1"/>
  <c r="J863" i="1" s="1"/>
  <c r="H863" i="1"/>
  <c r="G864" i="1"/>
  <c r="J864" i="1" s="1"/>
  <c r="H864" i="1"/>
  <c r="G865" i="1"/>
  <c r="J865" i="1" s="1"/>
  <c r="H865" i="1"/>
  <c r="G866" i="1"/>
  <c r="J866" i="1" s="1"/>
  <c r="H866" i="1"/>
  <c r="G867" i="1"/>
  <c r="J867" i="1" s="1"/>
  <c r="H867" i="1"/>
  <c r="G868" i="1"/>
  <c r="J868" i="1" s="1"/>
  <c r="H868" i="1"/>
  <c r="G869" i="1"/>
  <c r="J869" i="1" s="1"/>
  <c r="H869" i="1"/>
  <c r="G870" i="1"/>
  <c r="J870" i="1" s="1"/>
  <c r="H870" i="1"/>
  <c r="G871" i="1"/>
  <c r="J871" i="1" s="1"/>
  <c r="H871" i="1"/>
  <c r="G872" i="1"/>
  <c r="J872" i="1" s="1"/>
  <c r="H872" i="1"/>
  <c r="G873" i="1"/>
  <c r="J873" i="1" s="1"/>
  <c r="H873" i="1"/>
  <c r="G874" i="1"/>
  <c r="J874" i="1" s="1"/>
  <c r="H874" i="1"/>
  <c r="G875" i="1"/>
  <c r="J875" i="1" s="1"/>
  <c r="H875" i="1"/>
  <c r="G876" i="1"/>
  <c r="J876" i="1" s="1"/>
  <c r="H876" i="1"/>
  <c r="G877" i="1"/>
  <c r="J877" i="1" s="1"/>
  <c r="H877" i="1"/>
  <c r="G878" i="1"/>
  <c r="J878" i="1" s="1"/>
  <c r="H878" i="1"/>
  <c r="G879" i="1"/>
  <c r="J879" i="1" s="1"/>
  <c r="H879" i="1"/>
  <c r="G880" i="1"/>
  <c r="J880" i="1" s="1"/>
  <c r="H880" i="1"/>
  <c r="G881" i="1"/>
  <c r="J881" i="1" s="1"/>
  <c r="H881" i="1"/>
  <c r="G882" i="1"/>
  <c r="J882" i="1" s="1"/>
  <c r="H882" i="1"/>
  <c r="G883" i="1"/>
  <c r="J883" i="1" s="1"/>
  <c r="H883" i="1"/>
  <c r="G884" i="1"/>
  <c r="J884" i="1" s="1"/>
  <c r="H884" i="1"/>
  <c r="G885" i="1"/>
  <c r="J885" i="1" s="1"/>
  <c r="H885" i="1"/>
  <c r="G886" i="1"/>
  <c r="J886" i="1" s="1"/>
  <c r="H886" i="1"/>
  <c r="G887" i="1"/>
  <c r="J887" i="1" s="1"/>
  <c r="H887" i="1"/>
  <c r="G888" i="1"/>
  <c r="J888" i="1" s="1"/>
  <c r="H888" i="1"/>
  <c r="G889" i="1"/>
  <c r="J889" i="1" s="1"/>
  <c r="H889" i="1"/>
  <c r="G890" i="1"/>
  <c r="J890" i="1" s="1"/>
  <c r="H890" i="1"/>
  <c r="G891" i="1"/>
  <c r="J891" i="1" s="1"/>
  <c r="H891" i="1"/>
  <c r="G892" i="1"/>
  <c r="J892" i="1" s="1"/>
  <c r="H892" i="1"/>
  <c r="G893" i="1"/>
  <c r="J893" i="1" s="1"/>
  <c r="H893" i="1"/>
  <c r="G894" i="1"/>
  <c r="J894" i="1" s="1"/>
  <c r="H894" i="1"/>
  <c r="G895" i="1"/>
  <c r="J895" i="1" s="1"/>
  <c r="H895" i="1"/>
  <c r="G896" i="1"/>
  <c r="J896" i="1" s="1"/>
  <c r="H896" i="1"/>
  <c r="G897" i="1"/>
  <c r="J897" i="1" s="1"/>
  <c r="H897" i="1"/>
  <c r="G898" i="1"/>
  <c r="J898" i="1" s="1"/>
  <c r="H898" i="1"/>
  <c r="G899" i="1"/>
  <c r="J899" i="1" s="1"/>
  <c r="H899" i="1"/>
  <c r="G900" i="1"/>
  <c r="J900" i="1" s="1"/>
  <c r="H900" i="1"/>
  <c r="G901" i="1"/>
  <c r="J901" i="1" s="1"/>
  <c r="H901" i="1"/>
  <c r="G902" i="1"/>
  <c r="J902" i="1" s="1"/>
  <c r="H902" i="1"/>
  <c r="G903" i="1"/>
  <c r="J903" i="1" s="1"/>
  <c r="H903" i="1"/>
  <c r="G904" i="1"/>
  <c r="J904" i="1" s="1"/>
  <c r="H904" i="1"/>
  <c r="G905" i="1"/>
  <c r="J905" i="1" s="1"/>
  <c r="H905" i="1"/>
  <c r="G906" i="1"/>
  <c r="J906" i="1" s="1"/>
  <c r="H906" i="1"/>
  <c r="G907" i="1"/>
  <c r="J907" i="1" s="1"/>
  <c r="H907" i="1"/>
  <c r="G908" i="1"/>
  <c r="J908" i="1" s="1"/>
  <c r="H908" i="1"/>
  <c r="G909" i="1"/>
  <c r="J909" i="1" s="1"/>
  <c r="H909" i="1"/>
  <c r="G910" i="1"/>
  <c r="J910" i="1" s="1"/>
  <c r="H910" i="1"/>
  <c r="G911" i="1"/>
  <c r="J911" i="1" s="1"/>
  <c r="H911" i="1"/>
  <c r="G912" i="1"/>
  <c r="J912" i="1" s="1"/>
  <c r="H912" i="1"/>
  <c r="G913" i="1"/>
  <c r="J913" i="1" s="1"/>
  <c r="H913" i="1"/>
  <c r="G914" i="1"/>
  <c r="J914" i="1" s="1"/>
  <c r="H914" i="1"/>
  <c r="G915" i="1"/>
  <c r="J915" i="1" s="1"/>
  <c r="H915" i="1"/>
  <c r="G916" i="1"/>
  <c r="J916" i="1" s="1"/>
  <c r="H916" i="1"/>
  <c r="G917" i="1"/>
  <c r="J917" i="1" s="1"/>
  <c r="H917" i="1"/>
  <c r="G918" i="1"/>
  <c r="J918" i="1" s="1"/>
  <c r="H918" i="1"/>
  <c r="G919" i="1"/>
  <c r="J919" i="1" s="1"/>
  <c r="H919" i="1"/>
  <c r="G920" i="1"/>
  <c r="J920" i="1" s="1"/>
  <c r="H920" i="1"/>
  <c r="G921" i="1"/>
  <c r="J921" i="1" s="1"/>
  <c r="H921" i="1"/>
  <c r="G922" i="1"/>
  <c r="J922" i="1" s="1"/>
  <c r="H922" i="1"/>
  <c r="G923" i="1"/>
  <c r="J923" i="1" s="1"/>
  <c r="H923" i="1"/>
  <c r="G924" i="1"/>
  <c r="J924" i="1" s="1"/>
  <c r="H924" i="1"/>
  <c r="G925" i="1"/>
  <c r="J925" i="1" s="1"/>
  <c r="H925" i="1"/>
  <c r="G926" i="1"/>
  <c r="J926" i="1" s="1"/>
  <c r="H926" i="1"/>
  <c r="G927" i="1"/>
  <c r="J927" i="1" s="1"/>
  <c r="H927" i="1"/>
  <c r="G928" i="1"/>
  <c r="J928" i="1" s="1"/>
  <c r="H928" i="1"/>
  <c r="G929" i="1"/>
  <c r="J929" i="1" s="1"/>
  <c r="H929" i="1"/>
  <c r="G930" i="1"/>
  <c r="J930" i="1" s="1"/>
  <c r="H930" i="1"/>
  <c r="G931" i="1"/>
  <c r="J931" i="1" s="1"/>
  <c r="H931" i="1"/>
  <c r="G932" i="1"/>
  <c r="J932" i="1" s="1"/>
  <c r="H932" i="1"/>
  <c r="G933" i="1"/>
  <c r="J933" i="1" s="1"/>
  <c r="H933" i="1"/>
  <c r="G934" i="1"/>
  <c r="J934" i="1" s="1"/>
  <c r="H934" i="1"/>
  <c r="G935" i="1"/>
  <c r="J935" i="1" s="1"/>
  <c r="H935" i="1"/>
  <c r="G936" i="1"/>
  <c r="J936" i="1" s="1"/>
  <c r="H936" i="1"/>
  <c r="G937" i="1"/>
  <c r="J937" i="1" s="1"/>
  <c r="H937" i="1"/>
  <c r="G938" i="1"/>
  <c r="J938" i="1" s="1"/>
  <c r="H938" i="1"/>
  <c r="G939" i="1"/>
  <c r="J939" i="1" s="1"/>
  <c r="H939" i="1"/>
  <c r="G940" i="1"/>
  <c r="J940" i="1" s="1"/>
  <c r="H940" i="1"/>
  <c r="G941" i="1"/>
  <c r="J941" i="1" s="1"/>
  <c r="H941" i="1"/>
  <c r="G942" i="1"/>
  <c r="J942" i="1" s="1"/>
  <c r="H942" i="1"/>
  <c r="G943" i="1"/>
  <c r="J943" i="1" s="1"/>
  <c r="H943" i="1"/>
  <c r="G944" i="1"/>
  <c r="J944" i="1" s="1"/>
  <c r="H944" i="1"/>
  <c r="G945" i="1"/>
  <c r="J945" i="1" s="1"/>
  <c r="H945" i="1"/>
  <c r="G946" i="1"/>
  <c r="J946" i="1" s="1"/>
  <c r="H946" i="1"/>
  <c r="G947" i="1"/>
  <c r="J947" i="1" s="1"/>
  <c r="H947" i="1"/>
  <c r="G948" i="1"/>
  <c r="J948" i="1" s="1"/>
  <c r="H948" i="1"/>
  <c r="G949" i="1"/>
  <c r="J949" i="1" s="1"/>
  <c r="H949" i="1"/>
  <c r="G950" i="1"/>
  <c r="J950" i="1" s="1"/>
  <c r="H950" i="1"/>
  <c r="G951" i="1"/>
  <c r="J951" i="1" s="1"/>
  <c r="H951" i="1"/>
  <c r="G952" i="1"/>
  <c r="J952" i="1" s="1"/>
  <c r="H952" i="1"/>
  <c r="G953" i="1"/>
  <c r="J953" i="1" s="1"/>
  <c r="H953" i="1"/>
  <c r="G954" i="1"/>
  <c r="J954" i="1" s="1"/>
  <c r="H954" i="1"/>
  <c r="G955" i="1"/>
  <c r="J955" i="1" s="1"/>
  <c r="H955" i="1"/>
  <c r="G956" i="1"/>
  <c r="J956" i="1" s="1"/>
  <c r="H956" i="1"/>
  <c r="G957" i="1"/>
  <c r="J957" i="1" s="1"/>
  <c r="H957" i="1"/>
  <c r="G958" i="1"/>
  <c r="J958" i="1" s="1"/>
  <c r="H958" i="1"/>
  <c r="G959" i="1"/>
  <c r="J959" i="1" s="1"/>
  <c r="H959" i="1"/>
  <c r="G960" i="1"/>
  <c r="J960" i="1" s="1"/>
  <c r="H960" i="1"/>
  <c r="G961" i="1"/>
  <c r="J961" i="1" s="1"/>
  <c r="H961" i="1"/>
  <c r="G962" i="1"/>
  <c r="J962" i="1" s="1"/>
  <c r="H962" i="1"/>
  <c r="G963" i="1"/>
  <c r="J963" i="1" s="1"/>
  <c r="H963" i="1"/>
  <c r="G964" i="1"/>
  <c r="J964" i="1" s="1"/>
  <c r="H964" i="1"/>
  <c r="G965" i="1"/>
  <c r="J965" i="1" s="1"/>
  <c r="H965" i="1"/>
  <c r="G966" i="1"/>
  <c r="J966" i="1" s="1"/>
  <c r="H966" i="1"/>
  <c r="G967" i="1"/>
  <c r="J967" i="1" s="1"/>
  <c r="H967" i="1"/>
  <c r="G968" i="1"/>
  <c r="J968" i="1" s="1"/>
  <c r="H968" i="1"/>
  <c r="G969" i="1"/>
  <c r="J969" i="1" s="1"/>
  <c r="H969" i="1"/>
  <c r="G970" i="1"/>
  <c r="J970" i="1" s="1"/>
  <c r="H970" i="1"/>
  <c r="G971" i="1"/>
  <c r="J971" i="1" s="1"/>
  <c r="H971" i="1"/>
  <c r="G972" i="1"/>
  <c r="J972" i="1" s="1"/>
  <c r="H972" i="1"/>
  <c r="G973" i="1"/>
  <c r="J973" i="1" s="1"/>
  <c r="H973" i="1"/>
  <c r="G974" i="1"/>
  <c r="J974" i="1" s="1"/>
  <c r="H974" i="1"/>
  <c r="G975" i="1"/>
  <c r="J975" i="1" s="1"/>
  <c r="H975" i="1"/>
  <c r="G976" i="1"/>
  <c r="J976" i="1" s="1"/>
  <c r="H976" i="1"/>
  <c r="G977" i="1"/>
  <c r="J977" i="1" s="1"/>
  <c r="H977" i="1"/>
  <c r="G978" i="1"/>
  <c r="J978" i="1" s="1"/>
  <c r="H978" i="1"/>
  <c r="G979" i="1"/>
  <c r="J979" i="1" s="1"/>
  <c r="H979" i="1"/>
  <c r="G980" i="1"/>
  <c r="J980" i="1" s="1"/>
  <c r="H980" i="1"/>
  <c r="G981" i="1"/>
  <c r="J981" i="1" s="1"/>
  <c r="H981" i="1"/>
  <c r="G982" i="1"/>
  <c r="J982" i="1" s="1"/>
  <c r="H982" i="1"/>
  <c r="G983" i="1"/>
  <c r="J983" i="1" s="1"/>
  <c r="H983" i="1"/>
  <c r="G984" i="1"/>
  <c r="J984" i="1" s="1"/>
  <c r="H984" i="1"/>
  <c r="G985" i="1"/>
  <c r="J985" i="1" s="1"/>
  <c r="H985" i="1"/>
  <c r="G986" i="1"/>
  <c r="J986" i="1" s="1"/>
  <c r="H986" i="1"/>
  <c r="G987" i="1"/>
  <c r="J987" i="1" s="1"/>
  <c r="H987" i="1"/>
  <c r="G988" i="1"/>
  <c r="J988" i="1" s="1"/>
  <c r="H988" i="1"/>
  <c r="G989" i="1"/>
  <c r="J989" i="1" s="1"/>
  <c r="H989" i="1"/>
  <c r="G990" i="1"/>
  <c r="J990" i="1" s="1"/>
  <c r="H990" i="1"/>
  <c r="G991" i="1"/>
  <c r="J991" i="1" s="1"/>
  <c r="H991" i="1"/>
  <c r="G992" i="1"/>
  <c r="J992" i="1" s="1"/>
  <c r="H992" i="1"/>
  <c r="G993" i="1"/>
  <c r="J993" i="1" s="1"/>
  <c r="H993" i="1"/>
  <c r="G994" i="1"/>
  <c r="J994" i="1" s="1"/>
  <c r="H994" i="1"/>
  <c r="G995" i="1"/>
  <c r="J995" i="1" s="1"/>
  <c r="H995" i="1"/>
  <c r="G996" i="1"/>
  <c r="J996" i="1" s="1"/>
  <c r="H996" i="1"/>
  <c r="G997" i="1"/>
  <c r="J997" i="1" s="1"/>
  <c r="H997" i="1"/>
  <c r="G998" i="1"/>
  <c r="J998" i="1" s="1"/>
  <c r="H998" i="1"/>
  <c r="G999" i="1"/>
  <c r="J999" i="1" s="1"/>
  <c r="H999" i="1"/>
  <c r="G1000" i="1"/>
  <c r="J1000" i="1" s="1"/>
  <c r="H1000" i="1"/>
  <c r="G1001" i="1"/>
  <c r="J1001" i="1" s="1"/>
  <c r="H1001" i="1"/>
  <c r="G1002" i="1"/>
  <c r="J1002" i="1" s="1"/>
  <c r="H1002" i="1"/>
  <c r="G1003" i="1"/>
  <c r="J1003" i="1" s="1"/>
  <c r="H1003" i="1"/>
  <c r="G1004" i="1"/>
  <c r="J1004" i="1" s="1"/>
  <c r="H1004" i="1"/>
  <c r="G1005" i="1"/>
  <c r="J1005" i="1" s="1"/>
  <c r="H1005" i="1"/>
  <c r="G1006" i="1"/>
  <c r="J1006" i="1" s="1"/>
  <c r="H1006" i="1"/>
  <c r="G1007" i="1"/>
  <c r="J1007" i="1" s="1"/>
  <c r="H1007" i="1"/>
  <c r="G1008" i="1"/>
  <c r="J1008" i="1" s="1"/>
  <c r="H1008" i="1"/>
  <c r="G1009" i="1"/>
  <c r="J1009" i="1" s="1"/>
  <c r="H1009" i="1"/>
  <c r="G1010" i="1"/>
  <c r="J1010" i="1" s="1"/>
  <c r="H1010" i="1"/>
  <c r="G1011" i="1"/>
  <c r="J1011" i="1" s="1"/>
  <c r="H1011" i="1"/>
  <c r="G1012" i="1"/>
  <c r="J1012" i="1" s="1"/>
  <c r="H1012" i="1"/>
  <c r="G1013" i="1"/>
  <c r="J1013" i="1" s="1"/>
  <c r="H1013" i="1"/>
  <c r="G1014" i="1"/>
  <c r="J1014" i="1" s="1"/>
  <c r="H1014" i="1"/>
  <c r="G1015" i="1"/>
  <c r="J1015" i="1" s="1"/>
  <c r="H1015" i="1"/>
  <c r="G1016" i="1"/>
  <c r="J1016" i="1" s="1"/>
  <c r="H1016" i="1"/>
  <c r="G1017" i="1"/>
  <c r="J1017" i="1" s="1"/>
  <c r="H1017" i="1"/>
  <c r="G1018" i="1"/>
  <c r="J1018" i="1" s="1"/>
  <c r="H1018" i="1"/>
  <c r="G1019" i="1"/>
  <c r="J1019" i="1" s="1"/>
  <c r="H1019" i="1"/>
  <c r="G1020" i="1"/>
  <c r="J1020" i="1" s="1"/>
  <c r="H1020" i="1"/>
  <c r="G1021" i="1"/>
  <c r="J1021" i="1" s="1"/>
  <c r="H1021" i="1"/>
  <c r="G1022" i="1"/>
  <c r="J1022" i="1" s="1"/>
  <c r="H1022" i="1"/>
  <c r="G1023" i="1"/>
  <c r="J1023" i="1" s="1"/>
  <c r="H1023" i="1"/>
  <c r="G1024" i="1"/>
  <c r="J1024" i="1" s="1"/>
  <c r="H1024" i="1"/>
  <c r="G1025" i="1"/>
  <c r="J1025" i="1" s="1"/>
  <c r="H1025" i="1"/>
  <c r="G1026" i="1"/>
  <c r="J1026" i="1" s="1"/>
  <c r="H1026" i="1"/>
  <c r="G1027" i="1"/>
  <c r="J1027" i="1" s="1"/>
  <c r="H1027" i="1"/>
  <c r="G1028" i="1"/>
  <c r="J1028" i="1" s="1"/>
  <c r="H1028" i="1"/>
  <c r="G1029" i="1"/>
  <c r="J1029" i="1" s="1"/>
  <c r="H1029" i="1"/>
  <c r="G1030" i="1"/>
  <c r="J1030" i="1" s="1"/>
  <c r="H1030" i="1"/>
  <c r="G1031" i="1"/>
  <c r="J1031" i="1" s="1"/>
  <c r="H1031" i="1"/>
  <c r="G1032" i="1"/>
  <c r="J1032" i="1" s="1"/>
  <c r="H1032" i="1"/>
  <c r="G1033" i="1"/>
  <c r="J1033" i="1" s="1"/>
  <c r="H1033" i="1"/>
  <c r="G1034" i="1"/>
  <c r="J1034" i="1" s="1"/>
  <c r="H1034" i="1"/>
  <c r="G1035" i="1"/>
  <c r="J1035" i="1" s="1"/>
  <c r="H1035" i="1"/>
  <c r="G1036" i="1"/>
  <c r="J1036" i="1" s="1"/>
  <c r="H1036" i="1"/>
  <c r="G1037" i="1"/>
  <c r="J1037" i="1" s="1"/>
  <c r="H1037" i="1"/>
  <c r="G1038" i="1"/>
  <c r="J1038" i="1" s="1"/>
  <c r="H1038" i="1"/>
  <c r="G1039" i="1"/>
  <c r="J1039" i="1" s="1"/>
  <c r="H1039" i="1"/>
  <c r="G1040" i="1"/>
  <c r="J1040" i="1" s="1"/>
  <c r="H1040" i="1"/>
  <c r="G1041" i="1"/>
  <c r="J1041" i="1" s="1"/>
  <c r="H1041" i="1"/>
  <c r="G1042" i="1"/>
  <c r="J1042" i="1" s="1"/>
  <c r="H1042" i="1"/>
  <c r="G1043" i="1"/>
  <c r="J1043" i="1" s="1"/>
  <c r="H1043" i="1"/>
  <c r="G1044" i="1"/>
  <c r="J1044" i="1" s="1"/>
  <c r="H1044" i="1"/>
  <c r="G1045" i="1"/>
  <c r="J1045" i="1" s="1"/>
  <c r="H1045" i="1"/>
  <c r="G1046" i="1"/>
  <c r="J1046" i="1" s="1"/>
  <c r="H1046" i="1"/>
  <c r="G1047" i="1"/>
  <c r="J1047" i="1" s="1"/>
  <c r="H1047" i="1"/>
  <c r="G1048" i="1"/>
  <c r="J1048" i="1" s="1"/>
  <c r="H1048" i="1"/>
  <c r="G1049" i="1"/>
  <c r="J1049" i="1" s="1"/>
  <c r="H1049" i="1"/>
  <c r="G1050" i="1"/>
  <c r="J1050" i="1" s="1"/>
  <c r="H1050" i="1"/>
  <c r="G1051" i="1"/>
  <c r="J1051" i="1" s="1"/>
  <c r="H1051" i="1"/>
  <c r="G1052" i="1"/>
  <c r="J1052" i="1" s="1"/>
  <c r="H1052" i="1"/>
  <c r="G1053" i="1"/>
  <c r="J1053" i="1" s="1"/>
  <c r="H1053" i="1"/>
  <c r="G1054" i="1"/>
  <c r="J1054" i="1" s="1"/>
  <c r="H1054" i="1"/>
  <c r="G1055" i="1"/>
  <c r="J1055" i="1" s="1"/>
  <c r="H1055" i="1"/>
  <c r="G1056" i="1"/>
  <c r="J1056" i="1" s="1"/>
  <c r="H1056" i="1"/>
  <c r="G1057" i="1"/>
  <c r="J1057" i="1" s="1"/>
  <c r="H1057" i="1"/>
  <c r="G1058" i="1"/>
  <c r="J1058" i="1" s="1"/>
  <c r="H1058" i="1"/>
  <c r="G1059" i="1"/>
  <c r="J1059" i="1" s="1"/>
  <c r="H1059" i="1"/>
  <c r="G1060" i="1"/>
  <c r="J1060" i="1" s="1"/>
  <c r="H1060" i="1"/>
  <c r="G1061" i="1"/>
  <c r="J1061" i="1" s="1"/>
  <c r="H1061" i="1"/>
  <c r="G1062" i="1"/>
  <c r="J1062" i="1" s="1"/>
  <c r="H1062" i="1"/>
  <c r="G1063" i="1"/>
  <c r="J1063" i="1" s="1"/>
  <c r="H1063" i="1"/>
  <c r="G1064" i="1"/>
  <c r="J1064" i="1" s="1"/>
  <c r="H1064" i="1"/>
  <c r="G1065" i="1"/>
  <c r="J1065" i="1" s="1"/>
  <c r="H1065" i="1"/>
  <c r="G1066" i="1"/>
  <c r="J1066" i="1" s="1"/>
  <c r="H1066" i="1"/>
  <c r="G1067" i="1"/>
  <c r="J1067" i="1" s="1"/>
  <c r="H1067" i="1"/>
  <c r="G1068" i="1"/>
  <c r="J1068" i="1" s="1"/>
  <c r="H1068" i="1"/>
  <c r="G1069" i="1"/>
  <c r="J1069" i="1" s="1"/>
  <c r="H1069" i="1"/>
  <c r="G1070" i="1"/>
  <c r="J1070" i="1" s="1"/>
  <c r="H1070" i="1"/>
  <c r="G1071" i="1"/>
  <c r="J1071" i="1" s="1"/>
  <c r="H1071" i="1"/>
  <c r="G1072" i="1"/>
  <c r="J1072" i="1" s="1"/>
  <c r="H1072" i="1"/>
  <c r="G1073" i="1"/>
  <c r="J1073" i="1" s="1"/>
  <c r="H1073" i="1"/>
  <c r="G1074" i="1"/>
  <c r="J1074" i="1" s="1"/>
  <c r="H1074" i="1"/>
  <c r="G1075" i="1"/>
  <c r="J1075" i="1" s="1"/>
  <c r="H1075" i="1"/>
  <c r="G1076" i="1"/>
  <c r="J1076" i="1" s="1"/>
  <c r="H1076" i="1"/>
  <c r="G1077" i="1"/>
  <c r="J1077" i="1" s="1"/>
  <c r="H1077" i="1"/>
  <c r="G1078" i="1"/>
  <c r="J1078" i="1" s="1"/>
  <c r="H1078" i="1"/>
  <c r="G1079" i="1"/>
  <c r="J1079" i="1" s="1"/>
  <c r="H1079" i="1"/>
  <c r="G1080" i="1"/>
  <c r="J1080" i="1" s="1"/>
  <c r="H1080" i="1"/>
  <c r="G1081" i="1"/>
  <c r="J1081" i="1" s="1"/>
  <c r="H1081" i="1"/>
  <c r="G1082" i="1"/>
  <c r="J1082" i="1" s="1"/>
  <c r="H1082" i="1"/>
  <c r="G1083" i="1"/>
  <c r="J1083" i="1" s="1"/>
  <c r="H1083" i="1"/>
  <c r="G1084" i="1"/>
  <c r="J1084" i="1" s="1"/>
  <c r="H1084" i="1"/>
  <c r="G1085" i="1"/>
  <c r="J1085" i="1" s="1"/>
  <c r="H1085" i="1"/>
  <c r="G1086" i="1"/>
  <c r="J1086" i="1" s="1"/>
  <c r="H1086" i="1"/>
  <c r="G1087" i="1"/>
  <c r="J1087" i="1" s="1"/>
  <c r="H1087" i="1"/>
  <c r="G1088" i="1"/>
  <c r="J1088" i="1" s="1"/>
  <c r="H1088" i="1"/>
  <c r="G1089" i="1"/>
  <c r="J1089" i="1" s="1"/>
  <c r="H1089" i="1"/>
  <c r="G1090" i="1"/>
  <c r="J1090" i="1" s="1"/>
  <c r="H1090" i="1"/>
  <c r="G1091" i="1"/>
  <c r="J1091" i="1" s="1"/>
  <c r="H1091" i="1"/>
  <c r="G1092" i="1"/>
  <c r="J1092" i="1" s="1"/>
  <c r="H1092" i="1"/>
  <c r="G1093" i="1"/>
  <c r="J1093" i="1" s="1"/>
  <c r="H1093" i="1"/>
  <c r="G1094" i="1"/>
  <c r="J1094" i="1" s="1"/>
  <c r="H1094" i="1"/>
  <c r="G1095" i="1"/>
  <c r="J1095" i="1" s="1"/>
  <c r="H1095" i="1"/>
  <c r="G1096" i="1"/>
  <c r="J1096" i="1" s="1"/>
  <c r="H1096" i="1"/>
  <c r="G1097" i="1"/>
  <c r="J1097" i="1" s="1"/>
  <c r="H1097" i="1"/>
  <c r="G1098" i="1"/>
  <c r="J1098" i="1" s="1"/>
  <c r="H1098" i="1"/>
  <c r="G1099" i="1"/>
  <c r="J1099" i="1" s="1"/>
  <c r="H1099" i="1"/>
  <c r="G1100" i="1"/>
  <c r="J1100" i="1" s="1"/>
  <c r="H1100" i="1"/>
  <c r="G1101" i="1"/>
  <c r="J1101" i="1" s="1"/>
  <c r="H1101" i="1"/>
  <c r="G1102" i="1"/>
  <c r="J1102" i="1" s="1"/>
  <c r="H1102" i="1"/>
  <c r="G1103" i="1"/>
  <c r="J1103" i="1" s="1"/>
  <c r="H1103" i="1"/>
  <c r="G1104" i="1"/>
  <c r="J1104" i="1" s="1"/>
  <c r="H1104" i="1"/>
  <c r="G1105" i="1"/>
  <c r="J1105" i="1" s="1"/>
  <c r="H1105" i="1"/>
  <c r="G1106" i="1"/>
  <c r="J1106" i="1" s="1"/>
  <c r="H1106" i="1"/>
  <c r="G1107" i="1"/>
  <c r="J1107" i="1" s="1"/>
  <c r="H1107" i="1"/>
  <c r="G1108" i="1"/>
  <c r="J1108" i="1" s="1"/>
  <c r="H1108" i="1"/>
  <c r="G1109" i="1"/>
  <c r="J1109" i="1" s="1"/>
  <c r="H1109" i="1"/>
  <c r="G1110" i="1"/>
  <c r="J1110" i="1" s="1"/>
  <c r="H1110" i="1"/>
  <c r="G1111" i="1"/>
  <c r="J1111" i="1" s="1"/>
  <c r="H1111" i="1"/>
  <c r="G1112" i="1"/>
  <c r="J1112" i="1" s="1"/>
  <c r="H1112" i="1"/>
  <c r="G1113" i="1"/>
  <c r="J1113" i="1" s="1"/>
  <c r="H1113" i="1"/>
  <c r="G1114" i="1"/>
  <c r="J1114" i="1" s="1"/>
  <c r="H1114" i="1"/>
  <c r="G1115" i="1"/>
  <c r="J1115" i="1" s="1"/>
  <c r="H1115" i="1"/>
  <c r="G1116" i="1"/>
  <c r="J1116" i="1" s="1"/>
  <c r="H1116" i="1"/>
  <c r="G1117" i="1"/>
  <c r="J1117" i="1" s="1"/>
  <c r="H1117" i="1"/>
  <c r="G1118" i="1"/>
  <c r="J1118" i="1" s="1"/>
  <c r="H1118" i="1"/>
  <c r="G1119" i="1"/>
  <c r="J1119" i="1" s="1"/>
  <c r="H1119" i="1"/>
  <c r="G1120" i="1"/>
  <c r="J1120" i="1" s="1"/>
  <c r="H1120" i="1"/>
  <c r="G1121" i="1"/>
  <c r="J1121" i="1" s="1"/>
  <c r="H1121" i="1"/>
  <c r="G1122" i="1"/>
  <c r="J1122" i="1" s="1"/>
  <c r="H1122" i="1"/>
  <c r="G1123" i="1"/>
  <c r="J1123" i="1" s="1"/>
  <c r="H1123" i="1"/>
  <c r="G1124" i="1"/>
  <c r="J1124" i="1" s="1"/>
  <c r="H1124" i="1"/>
  <c r="G1125" i="1"/>
  <c r="J1125" i="1" s="1"/>
  <c r="H1125" i="1"/>
  <c r="G1126" i="1"/>
  <c r="J1126" i="1" s="1"/>
  <c r="H1126" i="1"/>
  <c r="G1127" i="1"/>
  <c r="J1127" i="1" s="1"/>
  <c r="H1127" i="1"/>
  <c r="G1128" i="1"/>
  <c r="J1128" i="1" s="1"/>
  <c r="H1128" i="1"/>
  <c r="G1129" i="1"/>
  <c r="J1129" i="1" s="1"/>
  <c r="H1129" i="1"/>
  <c r="G1130" i="1"/>
  <c r="J1130" i="1" s="1"/>
  <c r="H1130" i="1"/>
  <c r="G1131" i="1"/>
  <c r="J1131" i="1" s="1"/>
  <c r="H1131" i="1"/>
  <c r="G1132" i="1"/>
  <c r="J1132" i="1" s="1"/>
  <c r="H1132" i="1"/>
  <c r="G1133" i="1"/>
  <c r="J1133" i="1" s="1"/>
  <c r="H1133" i="1"/>
  <c r="G1134" i="1"/>
  <c r="J1134" i="1" s="1"/>
  <c r="H1134" i="1"/>
  <c r="G1135" i="1"/>
  <c r="J1135" i="1" s="1"/>
  <c r="H1135" i="1"/>
  <c r="G1136" i="1"/>
  <c r="J1136" i="1" s="1"/>
  <c r="H1136" i="1"/>
  <c r="G1137" i="1"/>
  <c r="J1137" i="1" s="1"/>
  <c r="H1137" i="1"/>
  <c r="G1138" i="1"/>
  <c r="J1138" i="1" s="1"/>
  <c r="H1138" i="1"/>
  <c r="G1139" i="1"/>
  <c r="J1139" i="1" s="1"/>
  <c r="H1139" i="1"/>
  <c r="G1140" i="1"/>
  <c r="J1140" i="1" s="1"/>
  <c r="H1140" i="1"/>
  <c r="G1141" i="1"/>
  <c r="J1141" i="1" s="1"/>
  <c r="H1141" i="1"/>
  <c r="G1142" i="1"/>
  <c r="J1142" i="1" s="1"/>
  <c r="H1142" i="1"/>
  <c r="G1143" i="1"/>
  <c r="J1143" i="1" s="1"/>
  <c r="H1143" i="1"/>
  <c r="G1144" i="1"/>
  <c r="J1144" i="1" s="1"/>
  <c r="H1144" i="1"/>
  <c r="G1145" i="1"/>
  <c r="J1145" i="1" s="1"/>
  <c r="H1145" i="1"/>
  <c r="G1146" i="1"/>
  <c r="J1146" i="1" s="1"/>
  <c r="H1146" i="1"/>
  <c r="G1147" i="1"/>
  <c r="J1147" i="1" s="1"/>
  <c r="H1147" i="1"/>
  <c r="G1148" i="1"/>
  <c r="J1148" i="1" s="1"/>
  <c r="H1148" i="1"/>
  <c r="G1149" i="1"/>
  <c r="J1149" i="1" s="1"/>
  <c r="H1149" i="1"/>
  <c r="G1150" i="1"/>
  <c r="J1150" i="1" s="1"/>
  <c r="H1150" i="1"/>
  <c r="G1151" i="1"/>
  <c r="J1151" i="1" s="1"/>
  <c r="H1151" i="1"/>
  <c r="G1152" i="1"/>
  <c r="J1152" i="1" s="1"/>
  <c r="H1152" i="1"/>
  <c r="G1153" i="1"/>
  <c r="J1153" i="1" s="1"/>
  <c r="H1153" i="1"/>
  <c r="G1154" i="1"/>
  <c r="J1154" i="1" s="1"/>
  <c r="H1154" i="1"/>
  <c r="G1155" i="1"/>
  <c r="J1155" i="1" s="1"/>
  <c r="H1155" i="1"/>
  <c r="G1156" i="1"/>
  <c r="J1156" i="1" s="1"/>
  <c r="H1156" i="1"/>
  <c r="G1157" i="1"/>
  <c r="J1157" i="1" s="1"/>
  <c r="H1157" i="1"/>
  <c r="G1158" i="1"/>
  <c r="J1158" i="1" s="1"/>
  <c r="H1158" i="1"/>
  <c r="G1159" i="1"/>
  <c r="J1159" i="1" s="1"/>
  <c r="H1159" i="1"/>
  <c r="G1160" i="1"/>
  <c r="J1160" i="1" s="1"/>
  <c r="H1160" i="1"/>
  <c r="G1161" i="1"/>
  <c r="J1161" i="1" s="1"/>
  <c r="H1161" i="1"/>
  <c r="G1162" i="1"/>
  <c r="J1162" i="1" s="1"/>
  <c r="H1162" i="1"/>
  <c r="G1163" i="1"/>
  <c r="J1163" i="1" s="1"/>
  <c r="H1163" i="1"/>
  <c r="G1164" i="1"/>
  <c r="J1164" i="1" s="1"/>
  <c r="H1164" i="1"/>
  <c r="G1165" i="1"/>
  <c r="J1165" i="1" s="1"/>
  <c r="H1165" i="1"/>
  <c r="G1166" i="1"/>
  <c r="J1166" i="1" s="1"/>
  <c r="H1166" i="1"/>
  <c r="G1167" i="1"/>
  <c r="J1167" i="1" s="1"/>
  <c r="H1167" i="1"/>
  <c r="G1168" i="1"/>
  <c r="J1168" i="1" s="1"/>
  <c r="H1168" i="1"/>
  <c r="G1169" i="1"/>
  <c r="J1169" i="1" s="1"/>
  <c r="H1169" i="1"/>
  <c r="G1170" i="1"/>
  <c r="J1170" i="1" s="1"/>
  <c r="H1170" i="1"/>
  <c r="G1171" i="1"/>
  <c r="J1171" i="1" s="1"/>
  <c r="H1171" i="1"/>
  <c r="G1172" i="1"/>
  <c r="J1172" i="1" s="1"/>
  <c r="H1172" i="1"/>
  <c r="G1173" i="1"/>
  <c r="J1173" i="1" s="1"/>
  <c r="H1173" i="1"/>
  <c r="G1174" i="1"/>
  <c r="J1174" i="1" s="1"/>
  <c r="H1174" i="1"/>
  <c r="G1175" i="1"/>
  <c r="J1175" i="1" s="1"/>
  <c r="H1175" i="1"/>
  <c r="G1176" i="1"/>
  <c r="J1176" i="1" s="1"/>
  <c r="H1176" i="1"/>
  <c r="G1177" i="1"/>
  <c r="J1177" i="1" s="1"/>
  <c r="H1177" i="1"/>
  <c r="G1178" i="1"/>
  <c r="J1178" i="1" s="1"/>
  <c r="H1178" i="1"/>
  <c r="G1179" i="1"/>
  <c r="J1179" i="1" s="1"/>
  <c r="H1179" i="1"/>
  <c r="G1180" i="1"/>
  <c r="J1180" i="1" s="1"/>
  <c r="H1180" i="1"/>
  <c r="G1181" i="1"/>
  <c r="J1181" i="1" s="1"/>
  <c r="H1181" i="1"/>
  <c r="G1182" i="1"/>
  <c r="J1182" i="1" s="1"/>
  <c r="H1182" i="1"/>
  <c r="G1183" i="1"/>
  <c r="J1183" i="1" s="1"/>
  <c r="H1183" i="1"/>
  <c r="G1184" i="1"/>
  <c r="J1184" i="1" s="1"/>
  <c r="H1184" i="1"/>
  <c r="G1185" i="1"/>
  <c r="J1185" i="1" s="1"/>
  <c r="H1185" i="1"/>
  <c r="G1186" i="1"/>
  <c r="J1186" i="1" s="1"/>
  <c r="H1186" i="1"/>
  <c r="G1187" i="1"/>
  <c r="J1187" i="1" s="1"/>
  <c r="H1187" i="1"/>
  <c r="G1188" i="1"/>
  <c r="J1188" i="1" s="1"/>
  <c r="H1188" i="1"/>
  <c r="G1189" i="1"/>
  <c r="J1189" i="1" s="1"/>
  <c r="H1189" i="1"/>
  <c r="G1190" i="1"/>
  <c r="J1190" i="1" s="1"/>
  <c r="H1190" i="1"/>
  <c r="G1191" i="1"/>
  <c r="J1191" i="1" s="1"/>
  <c r="H1191" i="1"/>
  <c r="G1192" i="1"/>
  <c r="J1192" i="1" s="1"/>
  <c r="H1192" i="1"/>
  <c r="G1193" i="1"/>
  <c r="J1193" i="1" s="1"/>
  <c r="H1193" i="1"/>
  <c r="G1194" i="1"/>
  <c r="J1194" i="1" s="1"/>
  <c r="H1194" i="1"/>
  <c r="G1195" i="1"/>
  <c r="J1195" i="1" s="1"/>
  <c r="H1195" i="1"/>
  <c r="G1196" i="1"/>
  <c r="J1196" i="1" s="1"/>
  <c r="H1196" i="1"/>
  <c r="G1197" i="1"/>
  <c r="J1197" i="1" s="1"/>
  <c r="H1197" i="1"/>
  <c r="G1198" i="1"/>
  <c r="J1198" i="1" s="1"/>
  <c r="H1198" i="1"/>
  <c r="G1199" i="1"/>
  <c r="J1199" i="1" s="1"/>
  <c r="H1199" i="1"/>
  <c r="G1200" i="1"/>
  <c r="J1200" i="1" s="1"/>
  <c r="H1200" i="1"/>
  <c r="G1201" i="1"/>
  <c r="J1201" i="1" s="1"/>
  <c r="H1201" i="1"/>
  <c r="G1202" i="1"/>
  <c r="J1202" i="1" s="1"/>
  <c r="H1202" i="1"/>
  <c r="G1203" i="1"/>
  <c r="J1203" i="1" s="1"/>
  <c r="H1203" i="1"/>
  <c r="G1204" i="1"/>
  <c r="J1204" i="1" s="1"/>
  <c r="H1204" i="1"/>
  <c r="G1205" i="1"/>
  <c r="J1205" i="1" s="1"/>
  <c r="H1205" i="1"/>
  <c r="G1206" i="1"/>
  <c r="J1206" i="1" s="1"/>
  <c r="H1206" i="1"/>
  <c r="G1207" i="1"/>
  <c r="J1207" i="1" s="1"/>
  <c r="H1207" i="1"/>
  <c r="G1208" i="1"/>
  <c r="J1208" i="1" s="1"/>
  <c r="H1208" i="1"/>
  <c r="G1209" i="1"/>
  <c r="J1209" i="1" s="1"/>
  <c r="H1209" i="1"/>
  <c r="G1210" i="1"/>
  <c r="J1210" i="1" s="1"/>
  <c r="H1210" i="1"/>
  <c r="G1211" i="1"/>
  <c r="J1211" i="1" s="1"/>
  <c r="H1211" i="1"/>
  <c r="G1212" i="1"/>
  <c r="J1212" i="1" s="1"/>
  <c r="H1212" i="1"/>
  <c r="G1213" i="1"/>
  <c r="J1213" i="1" s="1"/>
  <c r="H1213" i="1"/>
  <c r="G1214" i="1"/>
  <c r="J1214" i="1" s="1"/>
  <c r="H1214" i="1"/>
  <c r="G1215" i="1"/>
  <c r="J1215" i="1" s="1"/>
  <c r="H1215" i="1"/>
  <c r="G1216" i="1"/>
  <c r="J1216" i="1" s="1"/>
  <c r="H1216" i="1"/>
  <c r="G1217" i="1"/>
  <c r="J1217" i="1" s="1"/>
  <c r="H1217" i="1"/>
  <c r="G1218" i="1"/>
  <c r="J1218" i="1" s="1"/>
  <c r="H1218" i="1"/>
  <c r="G1219" i="1"/>
  <c r="J1219" i="1" s="1"/>
  <c r="H1219" i="1"/>
  <c r="G1220" i="1"/>
  <c r="J1220" i="1" s="1"/>
  <c r="H1220" i="1"/>
  <c r="G1221" i="1"/>
  <c r="J1221" i="1" s="1"/>
  <c r="H1221" i="1"/>
  <c r="G1222" i="1"/>
  <c r="J1222" i="1" s="1"/>
  <c r="H1222" i="1"/>
  <c r="G1223" i="1"/>
  <c r="J1223" i="1" s="1"/>
  <c r="H1223" i="1"/>
  <c r="G1224" i="1"/>
  <c r="J1224" i="1" s="1"/>
  <c r="H1224" i="1"/>
  <c r="G1225" i="1"/>
  <c r="J1225" i="1" s="1"/>
  <c r="H1225" i="1"/>
  <c r="G1226" i="1"/>
  <c r="J1226" i="1" s="1"/>
  <c r="H1226" i="1"/>
  <c r="G1227" i="1"/>
  <c r="J1227" i="1" s="1"/>
  <c r="H1227" i="1"/>
  <c r="G1228" i="1"/>
  <c r="J1228" i="1" s="1"/>
  <c r="H1228" i="1"/>
  <c r="G1229" i="1"/>
  <c r="J1229" i="1" s="1"/>
  <c r="H1229" i="1"/>
  <c r="G1230" i="1"/>
  <c r="J1230" i="1" s="1"/>
  <c r="H1230" i="1"/>
  <c r="G1231" i="1"/>
  <c r="J1231" i="1" s="1"/>
  <c r="H1231" i="1"/>
  <c r="G1232" i="1"/>
  <c r="J1232" i="1" s="1"/>
  <c r="H1232" i="1"/>
  <c r="G1233" i="1"/>
  <c r="J1233" i="1" s="1"/>
  <c r="H1233" i="1"/>
  <c r="G1234" i="1"/>
  <c r="J1234" i="1" s="1"/>
  <c r="H1234" i="1"/>
  <c r="G1235" i="1"/>
  <c r="J1235" i="1" s="1"/>
  <c r="H1235" i="1"/>
  <c r="G1236" i="1"/>
  <c r="J1236" i="1" s="1"/>
  <c r="H1236" i="1"/>
  <c r="G1237" i="1"/>
  <c r="J1237" i="1" s="1"/>
  <c r="H1237" i="1"/>
  <c r="G1238" i="1"/>
  <c r="J1238" i="1" s="1"/>
  <c r="H1238" i="1"/>
  <c r="G1239" i="1"/>
  <c r="J1239" i="1" s="1"/>
  <c r="H1239" i="1"/>
  <c r="G1240" i="1"/>
  <c r="J1240" i="1" s="1"/>
  <c r="H1240" i="1"/>
  <c r="G1241" i="1"/>
  <c r="J1241" i="1" s="1"/>
  <c r="H1241" i="1"/>
  <c r="G1242" i="1"/>
  <c r="J1242" i="1" s="1"/>
  <c r="H1242" i="1"/>
  <c r="G1243" i="1"/>
  <c r="J1243" i="1" s="1"/>
  <c r="H1243" i="1"/>
  <c r="G1244" i="1"/>
  <c r="J1244" i="1" s="1"/>
  <c r="H1244" i="1"/>
  <c r="G1245" i="1"/>
  <c r="J1245" i="1" s="1"/>
  <c r="H1245" i="1"/>
  <c r="G1246" i="1"/>
  <c r="J1246" i="1" s="1"/>
  <c r="H1246" i="1"/>
  <c r="G1247" i="1"/>
  <c r="J1247" i="1" s="1"/>
  <c r="H1247" i="1"/>
  <c r="G1248" i="1"/>
  <c r="J1248" i="1" s="1"/>
  <c r="H1248" i="1"/>
  <c r="G1249" i="1"/>
  <c r="J1249" i="1" s="1"/>
  <c r="H1249" i="1"/>
  <c r="G1250" i="1"/>
  <c r="J1250" i="1" s="1"/>
  <c r="H1250" i="1"/>
  <c r="G1251" i="1"/>
  <c r="J1251" i="1" s="1"/>
  <c r="H1251" i="1"/>
  <c r="G1252" i="1"/>
  <c r="J1252" i="1" s="1"/>
  <c r="H1252" i="1"/>
  <c r="G1253" i="1"/>
  <c r="J1253" i="1" s="1"/>
  <c r="H1253" i="1"/>
  <c r="G1254" i="1"/>
  <c r="J1254" i="1" s="1"/>
  <c r="H1254" i="1"/>
  <c r="G1255" i="1"/>
  <c r="J1255" i="1" s="1"/>
  <c r="H1255" i="1"/>
  <c r="G1256" i="1"/>
  <c r="J1256" i="1" s="1"/>
  <c r="H1256" i="1"/>
  <c r="G1257" i="1"/>
  <c r="J1257" i="1" s="1"/>
  <c r="H1257" i="1"/>
  <c r="G1258" i="1"/>
  <c r="J1258" i="1" s="1"/>
  <c r="H1258" i="1"/>
  <c r="G1259" i="1"/>
  <c r="J1259" i="1" s="1"/>
  <c r="H1259" i="1"/>
  <c r="G1260" i="1"/>
  <c r="J1260" i="1" s="1"/>
  <c r="H1260" i="1"/>
  <c r="G1261" i="1"/>
  <c r="J1261" i="1" s="1"/>
  <c r="H1261" i="1"/>
  <c r="G1262" i="1"/>
  <c r="J1262" i="1" s="1"/>
  <c r="H1262" i="1"/>
  <c r="G1263" i="1"/>
  <c r="J1263" i="1" s="1"/>
  <c r="H1263" i="1"/>
  <c r="G1264" i="1"/>
  <c r="J1264" i="1" s="1"/>
  <c r="H1264" i="1"/>
  <c r="G1265" i="1"/>
  <c r="J1265" i="1" s="1"/>
  <c r="H1265" i="1"/>
  <c r="G1266" i="1"/>
  <c r="J1266" i="1" s="1"/>
  <c r="H1266" i="1"/>
  <c r="G1267" i="1"/>
  <c r="J1267" i="1" s="1"/>
  <c r="H1267" i="1"/>
  <c r="G1268" i="1"/>
  <c r="J1268" i="1" s="1"/>
  <c r="H1268" i="1"/>
  <c r="G1269" i="1"/>
  <c r="J1269" i="1" s="1"/>
  <c r="H1269" i="1"/>
  <c r="G1270" i="1"/>
  <c r="J1270" i="1" s="1"/>
  <c r="H1270" i="1"/>
  <c r="G1271" i="1"/>
  <c r="J1271" i="1" s="1"/>
  <c r="H1271" i="1"/>
  <c r="G1272" i="1"/>
  <c r="J1272" i="1" s="1"/>
  <c r="H1272" i="1"/>
  <c r="G1273" i="1"/>
  <c r="J1273" i="1" s="1"/>
  <c r="H1273" i="1"/>
  <c r="G1274" i="1"/>
  <c r="J1274" i="1" s="1"/>
  <c r="H1274" i="1"/>
  <c r="G1275" i="1"/>
  <c r="J1275" i="1" s="1"/>
  <c r="H1275" i="1"/>
  <c r="G1276" i="1"/>
  <c r="J1276" i="1" s="1"/>
  <c r="H1276" i="1"/>
  <c r="G1277" i="1"/>
  <c r="J1277" i="1" s="1"/>
  <c r="H1277" i="1"/>
  <c r="G1278" i="1"/>
  <c r="J1278" i="1" s="1"/>
  <c r="H1278" i="1"/>
  <c r="G1279" i="1"/>
  <c r="J1279" i="1" s="1"/>
  <c r="H1279" i="1"/>
  <c r="G1280" i="1"/>
  <c r="J1280" i="1" s="1"/>
  <c r="H1280" i="1"/>
  <c r="G1281" i="1"/>
  <c r="J1281" i="1" s="1"/>
  <c r="H1281" i="1"/>
  <c r="G1282" i="1"/>
  <c r="J1282" i="1" s="1"/>
  <c r="H1282" i="1"/>
  <c r="G1283" i="1"/>
  <c r="J1283" i="1" s="1"/>
  <c r="H1283" i="1"/>
  <c r="G1284" i="1"/>
  <c r="J1284" i="1" s="1"/>
  <c r="H1284" i="1"/>
  <c r="G1285" i="1"/>
  <c r="J1285" i="1" s="1"/>
  <c r="H1285" i="1"/>
  <c r="G1286" i="1"/>
  <c r="J1286" i="1" s="1"/>
  <c r="H1286" i="1"/>
  <c r="G1287" i="1"/>
  <c r="J1287" i="1" s="1"/>
  <c r="H1287" i="1"/>
  <c r="G1288" i="1"/>
  <c r="J1288" i="1" s="1"/>
  <c r="H1288" i="1"/>
  <c r="G1289" i="1"/>
  <c r="J1289" i="1" s="1"/>
  <c r="H1289" i="1"/>
  <c r="G1290" i="1"/>
  <c r="J1290" i="1" s="1"/>
  <c r="H1290" i="1"/>
  <c r="G1291" i="1"/>
  <c r="J1291" i="1" s="1"/>
  <c r="H1291" i="1"/>
  <c r="G1292" i="1"/>
  <c r="J1292" i="1" s="1"/>
  <c r="H1292" i="1"/>
  <c r="G1293" i="1"/>
  <c r="J1293" i="1" s="1"/>
  <c r="H1293" i="1"/>
  <c r="G1294" i="1"/>
  <c r="J1294" i="1" s="1"/>
  <c r="H1294" i="1"/>
  <c r="G1295" i="1"/>
  <c r="J1295" i="1" s="1"/>
  <c r="H1295" i="1"/>
  <c r="G1296" i="1"/>
  <c r="J1296" i="1" s="1"/>
  <c r="H1296" i="1"/>
  <c r="G1297" i="1"/>
  <c r="J1297" i="1" s="1"/>
  <c r="H1297" i="1"/>
  <c r="G1298" i="1"/>
  <c r="J1298" i="1" s="1"/>
  <c r="H1298" i="1"/>
  <c r="G1299" i="1"/>
  <c r="J1299" i="1" s="1"/>
  <c r="H1299" i="1"/>
  <c r="G1300" i="1"/>
  <c r="J1300" i="1" s="1"/>
  <c r="H1300" i="1"/>
  <c r="G1301" i="1"/>
  <c r="J1301" i="1" s="1"/>
  <c r="H1301" i="1"/>
  <c r="G1302" i="1"/>
  <c r="J1302" i="1" s="1"/>
  <c r="H1302" i="1"/>
  <c r="G1303" i="1"/>
  <c r="J1303" i="1" s="1"/>
  <c r="H1303" i="1"/>
  <c r="G1304" i="1"/>
  <c r="J1304" i="1" s="1"/>
  <c r="H1304" i="1"/>
  <c r="G1305" i="1"/>
  <c r="J1305" i="1" s="1"/>
  <c r="H1305" i="1"/>
  <c r="G1306" i="1"/>
  <c r="J1306" i="1" s="1"/>
  <c r="H1306" i="1"/>
  <c r="G1307" i="1"/>
  <c r="J1307" i="1" s="1"/>
  <c r="H1307" i="1"/>
  <c r="G1308" i="1"/>
  <c r="J1308" i="1" s="1"/>
  <c r="H1308" i="1"/>
  <c r="G1309" i="1"/>
  <c r="J1309" i="1" s="1"/>
  <c r="H1309" i="1"/>
  <c r="G1310" i="1"/>
  <c r="J1310" i="1" s="1"/>
  <c r="H1310" i="1"/>
  <c r="G1311" i="1"/>
  <c r="J1311" i="1" s="1"/>
  <c r="H1311" i="1"/>
  <c r="G1312" i="1"/>
  <c r="J1312" i="1" s="1"/>
  <c r="H1312" i="1"/>
  <c r="G1313" i="1"/>
  <c r="J1313" i="1" s="1"/>
  <c r="H1313" i="1"/>
  <c r="G1314" i="1"/>
  <c r="J1314" i="1" s="1"/>
  <c r="H1314" i="1"/>
  <c r="G1315" i="1"/>
  <c r="J1315" i="1" s="1"/>
  <c r="H1315" i="1"/>
  <c r="G1316" i="1"/>
  <c r="J1316" i="1" s="1"/>
  <c r="H1316" i="1"/>
  <c r="G1317" i="1"/>
  <c r="J1317" i="1" s="1"/>
  <c r="H1317" i="1"/>
  <c r="G1318" i="1"/>
  <c r="J1318" i="1" s="1"/>
  <c r="H1318" i="1"/>
  <c r="G1319" i="1"/>
  <c r="J1319" i="1" s="1"/>
  <c r="H1319" i="1"/>
  <c r="G1320" i="1"/>
  <c r="J1320" i="1" s="1"/>
  <c r="H1320" i="1"/>
  <c r="G1321" i="1"/>
  <c r="J1321" i="1" s="1"/>
  <c r="H1321" i="1"/>
  <c r="G1322" i="1"/>
  <c r="J1322" i="1" s="1"/>
  <c r="H1322" i="1"/>
  <c r="G1323" i="1"/>
  <c r="J1323" i="1" s="1"/>
  <c r="H1323" i="1"/>
  <c r="G1324" i="1"/>
  <c r="J1324" i="1" s="1"/>
  <c r="H1324" i="1"/>
  <c r="G1325" i="1"/>
  <c r="J1325" i="1" s="1"/>
  <c r="H1325" i="1"/>
  <c r="G1326" i="1"/>
  <c r="J1326" i="1" s="1"/>
  <c r="H1326" i="1"/>
  <c r="G1327" i="1"/>
  <c r="J1327" i="1" s="1"/>
  <c r="H1327" i="1"/>
  <c r="G1328" i="1"/>
  <c r="J1328" i="1" s="1"/>
  <c r="H1328" i="1"/>
  <c r="G1329" i="1"/>
  <c r="J1329" i="1" s="1"/>
  <c r="H1329" i="1"/>
  <c r="G1330" i="1"/>
  <c r="J1330" i="1" s="1"/>
  <c r="H1330" i="1"/>
  <c r="G1331" i="1"/>
  <c r="J1331" i="1" s="1"/>
  <c r="H1331" i="1"/>
  <c r="G1332" i="1"/>
  <c r="J1332" i="1" s="1"/>
  <c r="H1332" i="1"/>
  <c r="G1333" i="1"/>
  <c r="J1333" i="1" s="1"/>
  <c r="H1333" i="1"/>
  <c r="G1334" i="1"/>
  <c r="J1334" i="1" s="1"/>
  <c r="H1334" i="1"/>
  <c r="G1335" i="1"/>
  <c r="J1335" i="1" s="1"/>
  <c r="H1335" i="1"/>
  <c r="G1336" i="1"/>
  <c r="J1336" i="1" s="1"/>
  <c r="H1336" i="1"/>
  <c r="G1337" i="1"/>
  <c r="J1337" i="1" s="1"/>
  <c r="H1337" i="1"/>
  <c r="G1338" i="1"/>
  <c r="J1338" i="1" s="1"/>
  <c r="H1338" i="1"/>
  <c r="G1339" i="1"/>
  <c r="J1339" i="1" s="1"/>
  <c r="H1339" i="1"/>
  <c r="G1340" i="1"/>
  <c r="J1340" i="1" s="1"/>
  <c r="H1340" i="1"/>
  <c r="G1341" i="1"/>
  <c r="J1341" i="1" s="1"/>
  <c r="H1341" i="1"/>
  <c r="G1342" i="1"/>
  <c r="J1342" i="1" s="1"/>
  <c r="H1342" i="1"/>
  <c r="G1343" i="1"/>
  <c r="J1343" i="1" s="1"/>
  <c r="H1343" i="1"/>
  <c r="G1344" i="1"/>
  <c r="J1344" i="1" s="1"/>
  <c r="H1344" i="1"/>
  <c r="G1345" i="1"/>
  <c r="J1345" i="1" s="1"/>
  <c r="H1345" i="1"/>
  <c r="G1346" i="1"/>
  <c r="J1346" i="1" s="1"/>
  <c r="H1346" i="1"/>
  <c r="G1347" i="1"/>
  <c r="J1347" i="1" s="1"/>
  <c r="H1347" i="1"/>
  <c r="G1348" i="1"/>
  <c r="J1348" i="1" s="1"/>
  <c r="H1348" i="1"/>
  <c r="G1349" i="1"/>
  <c r="J1349" i="1" s="1"/>
  <c r="H1349" i="1"/>
  <c r="G1350" i="1"/>
  <c r="J1350" i="1" s="1"/>
  <c r="H1350" i="1"/>
  <c r="G1351" i="1"/>
  <c r="J1351" i="1" s="1"/>
  <c r="H1351" i="1"/>
  <c r="G1352" i="1"/>
  <c r="J1352" i="1" s="1"/>
  <c r="H1352" i="1"/>
  <c r="G1353" i="1"/>
  <c r="J1353" i="1" s="1"/>
  <c r="H1353" i="1"/>
  <c r="G1354" i="1"/>
  <c r="J1354" i="1" s="1"/>
  <c r="H1354" i="1"/>
  <c r="G1355" i="1"/>
  <c r="J1355" i="1" s="1"/>
  <c r="H1355" i="1"/>
  <c r="G1356" i="1"/>
  <c r="J1356" i="1" s="1"/>
  <c r="H1356" i="1"/>
  <c r="G1357" i="1"/>
  <c r="J1357" i="1" s="1"/>
  <c r="H1357" i="1"/>
  <c r="G1358" i="1"/>
  <c r="J1358" i="1" s="1"/>
  <c r="H1358" i="1"/>
  <c r="G1359" i="1"/>
  <c r="J1359" i="1" s="1"/>
  <c r="H1359" i="1"/>
  <c r="G1360" i="1"/>
  <c r="J1360" i="1" s="1"/>
  <c r="H1360" i="1"/>
  <c r="G1361" i="1"/>
  <c r="J1361" i="1" s="1"/>
  <c r="H1361" i="1"/>
  <c r="G1362" i="1"/>
  <c r="J1362" i="1" s="1"/>
  <c r="H1362" i="1"/>
  <c r="G1363" i="1"/>
  <c r="J1363" i="1" s="1"/>
  <c r="H1363" i="1"/>
  <c r="G1364" i="1"/>
  <c r="J1364" i="1" s="1"/>
  <c r="H1364" i="1"/>
  <c r="G1365" i="1"/>
  <c r="J1365" i="1" s="1"/>
  <c r="H1365" i="1"/>
  <c r="G1366" i="1"/>
  <c r="J1366" i="1" s="1"/>
  <c r="H1366" i="1"/>
  <c r="G1367" i="1"/>
  <c r="J1367" i="1" s="1"/>
  <c r="H1367" i="1"/>
  <c r="G1368" i="1"/>
  <c r="J1368" i="1" s="1"/>
  <c r="H1368" i="1"/>
  <c r="G1369" i="1"/>
  <c r="J1369" i="1" s="1"/>
  <c r="H1369" i="1"/>
  <c r="G1370" i="1"/>
  <c r="J1370" i="1" s="1"/>
  <c r="H1370" i="1"/>
  <c r="G1371" i="1"/>
  <c r="J1371" i="1" s="1"/>
  <c r="H1371" i="1"/>
  <c r="G1372" i="1"/>
  <c r="J1372" i="1" s="1"/>
  <c r="H1372" i="1"/>
  <c r="G1373" i="1"/>
  <c r="J1373" i="1" s="1"/>
  <c r="H1373" i="1"/>
  <c r="G1374" i="1"/>
  <c r="J1374" i="1" s="1"/>
  <c r="H1374" i="1"/>
  <c r="G1375" i="1"/>
  <c r="J1375" i="1" s="1"/>
  <c r="H1375" i="1"/>
  <c r="G1376" i="1"/>
  <c r="J1376" i="1" s="1"/>
  <c r="H1376" i="1"/>
  <c r="G1377" i="1"/>
  <c r="J1377" i="1" s="1"/>
  <c r="H1377" i="1"/>
  <c r="G1378" i="1"/>
  <c r="J1378" i="1" s="1"/>
  <c r="H1378" i="1"/>
  <c r="G1379" i="1"/>
  <c r="J1379" i="1" s="1"/>
  <c r="H1379" i="1"/>
  <c r="G1380" i="1"/>
  <c r="J1380" i="1" s="1"/>
  <c r="H1380" i="1"/>
  <c r="G1381" i="1"/>
  <c r="J1381" i="1" s="1"/>
  <c r="H1381" i="1"/>
  <c r="G1382" i="1"/>
  <c r="J1382" i="1" s="1"/>
  <c r="H1382" i="1"/>
  <c r="G1383" i="1"/>
  <c r="J1383" i="1" s="1"/>
  <c r="H1383" i="1"/>
  <c r="G1384" i="1"/>
  <c r="J1384" i="1" s="1"/>
  <c r="H1384" i="1"/>
  <c r="G1385" i="1"/>
  <c r="J1385" i="1" s="1"/>
  <c r="H1385" i="1"/>
  <c r="G1386" i="1"/>
  <c r="J1386" i="1" s="1"/>
  <c r="H1386" i="1"/>
  <c r="G1387" i="1"/>
  <c r="J1387" i="1" s="1"/>
  <c r="H1387" i="1"/>
  <c r="G1388" i="1"/>
  <c r="J1388" i="1" s="1"/>
  <c r="H1388" i="1"/>
  <c r="G1389" i="1"/>
  <c r="J1389" i="1" s="1"/>
  <c r="H1389" i="1"/>
  <c r="G1390" i="1"/>
  <c r="J1390" i="1" s="1"/>
  <c r="H1390" i="1"/>
  <c r="G1391" i="1"/>
  <c r="J1391" i="1" s="1"/>
  <c r="H1391" i="1"/>
  <c r="G1392" i="1"/>
  <c r="J1392" i="1" s="1"/>
  <c r="H1392" i="1"/>
  <c r="G1393" i="1"/>
  <c r="J1393" i="1" s="1"/>
  <c r="H1393" i="1"/>
  <c r="G1394" i="1"/>
  <c r="J1394" i="1" s="1"/>
  <c r="H1394" i="1"/>
  <c r="G1395" i="1"/>
  <c r="J1395" i="1" s="1"/>
  <c r="H1395" i="1"/>
  <c r="G1396" i="1"/>
  <c r="J1396" i="1" s="1"/>
  <c r="H1396" i="1"/>
  <c r="G1397" i="1"/>
  <c r="J1397" i="1" s="1"/>
  <c r="H1397" i="1"/>
  <c r="G1398" i="1"/>
  <c r="J1398" i="1" s="1"/>
  <c r="H1398" i="1"/>
  <c r="G1399" i="1"/>
  <c r="J1399" i="1" s="1"/>
  <c r="H1399" i="1"/>
  <c r="G1400" i="1"/>
  <c r="J1400" i="1" s="1"/>
  <c r="H1400" i="1"/>
  <c r="G1401" i="1"/>
  <c r="J1401" i="1" s="1"/>
  <c r="H1401" i="1"/>
  <c r="G1402" i="1"/>
  <c r="J1402" i="1" s="1"/>
  <c r="H1402" i="1"/>
  <c r="G1403" i="1"/>
  <c r="J1403" i="1" s="1"/>
  <c r="H1403" i="1"/>
  <c r="G1404" i="1"/>
  <c r="J1404" i="1" s="1"/>
  <c r="H1404" i="1"/>
  <c r="G1405" i="1"/>
  <c r="J1405" i="1" s="1"/>
  <c r="H1405" i="1"/>
  <c r="G1406" i="1"/>
  <c r="J1406" i="1" s="1"/>
  <c r="H1406" i="1"/>
  <c r="G1407" i="1"/>
  <c r="J1407" i="1" s="1"/>
  <c r="H1407" i="1"/>
  <c r="G1408" i="1"/>
  <c r="J1408" i="1" s="1"/>
  <c r="H1408" i="1"/>
  <c r="G1409" i="1"/>
  <c r="J1409" i="1" s="1"/>
  <c r="H1409" i="1"/>
  <c r="G1410" i="1"/>
  <c r="J1410" i="1" s="1"/>
  <c r="H1410" i="1"/>
  <c r="G1411" i="1"/>
  <c r="J1411" i="1" s="1"/>
  <c r="H1411" i="1"/>
  <c r="G1412" i="1"/>
  <c r="J1412" i="1" s="1"/>
  <c r="H1412" i="1"/>
  <c r="G1413" i="1"/>
  <c r="J1413" i="1" s="1"/>
  <c r="H1413" i="1"/>
  <c r="G1414" i="1"/>
  <c r="J1414" i="1" s="1"/>
  <c r="H1414" i="1"/>
  <c r="G1415" i="1"/>
  <c r="J1415" i="1" s="1"/>
  <c r="H1415" i="1"/>
  <c r="G1416" i="1"/>
  <c r="J1416" i="1" s="1"/>
  <c r="H1416" i="1"/>
  <c r="G1417" i="1"/>
  <c r="J1417" i="1" s="1"/>
  <c r="H1417" i="1"/>
  <c r="G1418" i="1"/>
  <c r="J1418" i="1" s="1"/>
  <c r="H1418" i="1"/>
  <c r="G1419" i="1"/>
  <c r="J1419" i="1" s="1"/>
  <c r="H1419" i="1"/>
  <c r="G1420" i="1"/>
  <c r="J1420" i="1" s="1"/>
  <c r="H1420" i="1"/>
  <c r="G1421" i="1"/>
  <c r="J1421" i="1" s="1"/>
  <c r="H1421" i="1"/>
  <c r="G1422" i="1"/>
  <c r="J1422" i="1" s="1"/>
  <c r="H1422" i="1"/>
  <c r="G1423" i="1"/>
  <c r="J1423" i="1" s="1"/>
  <c r="H1423" i="1"/>
  <c r="G1424" i="1"/>
  <c r="J1424" i="1" s="1"/>
  <c r="H1424" i="1"/>
  <c r="G1425" i="1"/>
  <c r="J1425" i="1" s="1"/>
  <c r="H1425" i="1"/>
  <c r="G1426" i="1"/>
  <c r="J1426" i="1" s="1"/>
  <c r="H1426" i="1"/>
  <c r="G1427" i="1"/>
  <c r="J1427" i="1" s="1"/>
  <c r="H1427" i="1"/>
  <c r="G1428" i="1"/>
  <c r="J1428" i="1" s="1"/>
  <c r="H1428" i="1"/>
  <c r="G1429" i="1"/>
  <c r="J1429" i="1" s="1"/>
  <c r="H1429" i="1"/>
  <c r="G1430" i="1"/>
  <c r="J1430" i="1" s="1"/>
  <c r="H1430" i="1"/>
  <c r="G1431" i="1"/>
  <c r="J1431" i="1" s="1"/>
  <c r="H1431" i="1"/>
  <c r="G1432" i="1"/>
  <c r="J1432" i="1" s="1"/>
  <c r="H1432" i="1"/>
  <c r="G1433" i="1"/>
  <c r="J1433" i="1" s="1"/>
  <c r="H1433" i="1"/>
  <c r="G1434" i="1"/>
  <c r="J1434" i="1" s="1"/>
  <c r="H1434" i="1"/>
  <c r="G1435" i="1"/>
  <c r="J1435" i="1" s="1"/>
  <c r="H1435" i="1"/>
  <c r="G1436" i="1"/>
  <c r="J1436" i="1" s="1"/>
  <c r="H1436" i="1"/>
  <c r="G1437" i="1"/>
  <c r="J1437" i="1" s="1"/>
  <c r="H1437" i="1"/>
  <c r="G1438" i="1"/>
  <c r="J1438" i="1" s="1"/>
  <c r="H1438" i="1"/>
  <c r="G1439" i="1"/>
  <c r="J1439" i="1" s="1"/>
  <c r="H1439" i="1"/>
  <c r="G1440" i="1"/>
  <c r="J1440" i="1" s="1"/>
  <c r="H1440" i="1"/>
  <c r="G1441" i="1"/>
  <c r="J1441" i="1" s="1"/>
  <c r="H1441" i="1"/>
  <c r="G1442" i="1"/>
  <c r="J1442" i="1" s="1"/>
  <c r="H1442" i="1"/>
  <c r="G1443" i="1"/>
  <c r="J1443" i="1" s="1"/>
  <c r="H1443" i="1"/>
  <c r="G1444" i="1"/>
  <c r="J1444" i="1" s="1"/>
  <c r="H1444" i="1"/>
  <c r="G1445" i="1"/>
  <c r="J1445" i="1" s="1"/>
  <c r="H1445" i="1"/>
  <c r="G1446" i="1"/>
  <c r="J1446" i="1" s="1"/>
  <c r="H1446" i="1"/>
  <c r="G1447" i="1"/>
  <c r="J1447" i="1" s="1"/>
  <c r="H1447" i="1"/>
  <c r="G1448" i="1"/>
  <c r="J1448" i="1" s="1"/>
  <c r="H1448" i="1"/>
  <c r="G1449" i="1"/>
  <c r="J1449" i="1" s="1"/>
  <c r="H1449" i="1"/>
  <c r="G1450" i="1"/>
  <c r="J1450" i="1" s="1"/>
  <c r="H1450" i="1"/>
  <c r="G1451" i="1"/>
  <c r="J1451" i="1" s="1"/>
  <c r="H1451" i="1"/>
  <c r="G1452" i="1"/>
  <c r="J1452" i="1" s="1"/>
  <c r="H1452" i="1"/>
  <c r="G1453" i="1"/>
  <c r="J1453" i="1" s="1"/>
  <c r="H1453" i="1"/>
  <c r="G1454" i="1"/>
  <c r="J1454" i="1" s="1"/>
  <c r="H1454" i="1"/>
  <c r="G1455" i="1"/>
  <c r="J1455" i="1" s="1"/>
  <c r="H1455" i="1"/>
  <c r="G1456" i="1"/>
  <c r="J1456" i="1" s="1"/>
  <c r="H1456" i="1"/>
  <c r="G1457" i="1"/>
  <c r="J1457" i="1" s="1"/>
  <c r="H1457" i="1"/>
  <c r="G1458" i="1"/>
  <c r="J1458" i="1" s="1"/>
  <c r="H1458" i="1"/>
  <c r="G1459" i="1"/>
  <c r="J1459" i="1" s="1"/>
  <c r="H1459" i="1"/>
  <c r="G1460" i="1"/>
  <c r="J1460" i="1" s="1"/>
  <c r="H1460" i="1"/>
  <c r="G1461" i="1"/>
  <c r="J1461" i="1" s="1"/>
  <c r="H1461" i="1"/>
  <c r="G1462" i="1"/>
  <c r="J1462" i="1" s="1"/>
  <c r="H1462" i="1"/>
  <c r="G1463" i="1"/>
  <c r="J1463" i="1" s="1"/>
  <c r="H1463" i="1"/>
  <c r="G1464" i="1"/>
  <c r="J1464" i="1" s="1"/>
  <c r="H1464" i="1"/>
  <c r="G1465" i="1"/>
  <c r="J1465" i="1" s="1"/>
  <c r="H1465" i="1"/>
  <c r="G1466" i="1"/>
  <c r="J1466" i="1" s="1"/>
  <c r="H1466" i="1"/>
  <c r="G1467" i="1"/>
  <c r="J1467" i="1" s="1"/>
  <c r="H1467" i="1"/>
  <c r="G1468" i="1"/>
  <c r="J1468" i="1" s="1"/>
  <c r="H1468" i="1"/>
  <c r="G1469" i="1"/>
  <c r="J1469" i="1" s="1"/>
  <c r="H1469" i="1"/>
  <c r="G1470" i="1"/>
  <c r="J1470" i="1" s="1"/>
  <c r="H1470" i="1"/>
  <c r="G1471" i="1"/>
  <c r="J1471" i="1" s="1"/>
  <c r="H1471" i="1"/>
  <c r="G1472" i="1"/>
  <c r="J1472" i="1" s="1"/>
  <c r="H1472" i="1"/>
  <c r="G1473" i="1"/>
  <c r="J1473" i="1" s="1"/>
  <c r="H1473" i="1"/>
  <c r="G1474" i="1"/>
  <c r="J1474" i="1" s="1"/>
  <c r="H1474" i="1"/>
  <c r="G1475" i="1"/>
  <c r="J1475" i="1" s="1"/>
  <c r="H1475" i="1"/>
  <c r="G1476" i="1"/>
  <c r="J1476" i="1" s="1"/>
  <c r="H1476" i="1"/>
  <c r="G1477" i="1"/>
  <c r="J1477" i="1" s="1"/>
  <c r="H1477" i="1"/>
  <c r="G1478" i="1"/>
  <c r="J1478" i="1" s="1"/>
  <c r="H1478" i="1"/>
  <c r="G1479" i="1"/>
  <c r="J1479" i="1" s="1"/>
  <c r="H1479" i="1"/>
  <c r="G1480" i="1"/>
  <c r="J1480" i="1" s="1"/>
  <c r="H1480" i="1"/>
  <c r="G1481" i="1"/>
  <c r="J1481" i="1" s="1"/>
  <c r="H1481" i="1"/>
  <c r="G1482" i="1"/>
  <c r="J1482" i="1" s="1"/>
  <c r="H1482" i="1"/>
  <c r="G1483" i="1"/>
  <c r="J1483" i="1" s="1"/>
  <c r="H1483" i="1"/>
  <c r="G1484" i="1"/>
  <c r="J1484" i="1" s="1"/>
  <c r="H1484" i="1"/>
  <c r="G1485" i="1"/>
  <c r="J1485" i="1" s="1"/>
  <c r="H1485" i="1"/>
  <c r="G1486" i="1"/>
  <c r="J1486" i="1" s="1"/>
  <c r="H1486" i="1"/>
  <c r="G1487" i="1"/>
  <c r="J1487" i="1" s="1"/>
  <c r="H1487" i="1"/>
  <c r="G1488" i="1"/>
  <c r="J1488" i="1" s="1"/>
  <c r="H1488" i="1"/>
  <c r="G1489" i="1"/>
  <c r="J1489" i="1" s="1"/>
  <c r="H1489" i="1"/>
  <c r="G1490" i="1"/>
  <c r="J1490" i="1" s="1"/>
  <c r="H1490" i="1"/>
  <c r="G1491" i="1"/>
  <c r="J1491" i="1" s="1"/>
  <c r="H1491" i="1"/>
  <c r="G1492" i="1"/>
  <c r="J1492" i="1" s="1"/>
  <c r="H1492" i="1"/>
  <c r="G1493" i="1"/>
  <c r="J1493" i="1" s="1"/>
  <c r="H1493" i="1"/>
  <c r="G1494" i="1"/>
  <c r="J1494" i="1" s="1"/>
  <c r="H1494" i="1"/>
  <c r="G1495" i="1"/>
  <c r="J1495" i="1" s="1"/>
  <c r="H1495" i="1"/>
  <c r="G1496" i="1"/>
  <c r="J1496" i="1" s="1"/>
  <c r="H1496" i="1"/>
  <c r="G1497" i="1"/>
  <c r="J1497" i="1" s="1"/>
  <c r="H1497" i="1"/>
  <c r="G1498" i="1"/>
  <c r="J1498" i="1" s="1"/>
  <c r="H1498" i="1"/>
  <c r="G1499" i="1"/>
  <c r="J1499" i="1" s="1"/>
  <c r="H1499" i="1"/>
  <c r="G1500" i="1"/>
  <c r="J1500" i="1" s="1"/>
  <c r="H1500" i="1"/>
  <c r="G1501" i="1"/>
  <c r="J1501" i="1" s="1"/>
  <c r="H1501" i="1"/>
  <c r="G1502" i="1"/>
  <c r="J1502" i="1" s="1"/>
  <c r="H1502" i="1"/>
  <c r="G1503" i="1"/>
  <c r="J1503" i="1" s="1"/>
  <c r="H1503" i="1"/>
  <c r="G1504" i="1"/>
  <c r="J1504" i="1" s="1"/>
  <c r="H1504" i="1"/>
  <c r="G1505" i="1"/>
  <c r="J1505" i="1" s="1"/>
  <c r="H1505" i="1"/>
  <c r="G1506" i="1"/>
  <c r="J1506" i="1" s="1"/>
  <c r="H1506" i="1"/>
  <c r="G1507" i="1"/>
  <c r="J1507" i="1" s="1"/>
  <c r="H1507" i="1"/>
  <c r="G1508" i="1"/>
  <c r="J1508" i="1" s="1"/>
  <c r="H1508" i="1"/>
  <c r="G1509" i="1"/>
  <c r="J1509" i="1" s="1"/>
  <c r="H1509" i="1"/>
  <c r="G1510" i="1"/>
  <c r="J1510" i="1" s="1"/>
  <c r="H1510" i="1"/>
  <c r="G1511" i="1"/>
  <c r="J1511" i="1" s="1"/>
  <c r="H1511" i="1"/>
  <c r="G1512" i="1"/>
  <c r="J1512" i="1" s="1"/>
  <c r="H1512" i="1"/>
  <c r="G1513" i="1"/>
  <c r="J1513" i="1" s="1"/>
  <c r="H1513" i="1"/>
  <c r="G1514" i="1"/>
  <c r="J1514" i="1" s="1"/>
  <c r="H1514" i="1"/>
  <c r="G1515" i="1"/>
  <c r="J1515" i="1" s="1"/>
  <c r="H1515" i="1"/>
  <c r="G1516" i="1"/>
  <c r="J1516" i="1" s="1"/>
  <c r="H1516" i="1"/>
  <c r="G1517" i="1"/>
  <c r="J1517" i="1" s="1"/>
  <c r="H1517" i="1"/>
  <c r="G1518" i="1"/>
  <c r="J1518" i="1" s="1"/>
  <c r="H1518" i="1"/>
  <c r="G1519" i="1"/>
  <c r="J1519" i="1" s="1"/>
  <c r="H1519" i="1"/>
  <c r="G1520" i="1"/>
  <c r="J1520" i="1" s="1"/>
  <c r="H1520" i="1"/>
  <c r="G1521" i="1"/>
  <c r="J1521" i="1" s="1"/>
  <c r="H1521" i="1"/>
  <c r="G1522" i="1"/>
  <c r="J1522" i="1" s="1"/>
  <c r="H1522" i="1"/>
  <c r="G1523" i="1"/>
  <c r="J1523" i="1" s="1"/>
  <c r="H1523" i="1"/>
  <c r="G1524" i="1"/>
  <c r="J1524" i="1" s="1"/>
  <c r="H1524" i="1"/>
  <c r="G1525" i="1"/>
  <c r="J1525" i="1" s="1"/>
  <c r="H1525" i="1"/>
  <c r="G1526" i="1"/>
  <c r="J1526" i="1" s="1"/>
  <c r="H1526" i="1"/>
  <c r="G1527" i="1"/>
  <c r="J1527" i="1" s="1"/>
  <c r="H1527" i="1"/>
  <c r="G1528" i="1"/>
  <c r="J1528" i="1" s="1"/>
  <c r="H1528" i="1"/>
  <c r="G1529" i="1"/>
  <c r="J1529" i="1" s="1"/>
  <c r="H1529" i="1"/>
  <c r="G1530" i="1"/>
  <c r="J1530" i="1" s="1"/>
  <c r="H1530" i="1"/>
  <c r="G1531" i="1"/>
  <c r="J1531" i="1" s="1"/>
  <c r="H1531" i="1"/>
  <c r="G1532" i="1"/>
  <c r="J1532" i="1" s="1"/>
  <c r="H1532" i="1"/>
  <c r="G1533" i="1"/>
  <c r="J1533" i="1" s="1"/>
  <c r="H1533" i="1"/>
  <c r="G1534" i="1"/>
  <c r="J1534" i="1" s="1"/>
  <c r="H1534" i="1"/>
  <c r="G1535" i="1"/>
  <c r="J1535" i="1" s="1"/>
  <c r="H1535" i="1"/>
  <c r="G1536" i="1"/>
  <c r="J1536" i="1" s="1"/>
  <c r="H1536" i="1"/>
  <c r="G1537" i="1"/>
  <c r="J1537" i="1" s="1"/>
  <c r="H1537" i="1"/>
  <c r="G1538" i="1"/>
  <c r="J1538" i="1" s="1"/>
  <c r="H1538" i="1"/>
  <c r="G1539" i="1"/>
  <c r="J1539" i="1" s="1"/>
  <c r="H1539" i="1"/>
  <c r="G1540" i="1"/>
  <c r="J1540" i="1" s="1"/>
  <c r="H1540" i="1"/>
  <c r="G1541" i="1"/>
  <c r="J1541" i="1" s="1"/>
  <c r="H1541" i="1"/>
  <c r="G1542" i="1"/>
  <c r="J1542" i="1" s="1"/>
  <c r="H1542" i="1"/>
  <c r="G1543" i="1"/>
  <c r="J1543" i="1" s="1"/>
  <c r="H1543" i="1"/>
  <c r="G1544" i="1"/>
  <c r="J1544" i="1" s="1"/>
  <c r="H1544" i="1"/>
  <c r="G1545" i="1"/>
  <c r="J1545" i="1" s="1"/>
  <c r="H1545" i="1"/>
  <c r="G1546" i="1"/>
  <c r="J1546" i="1" s="1"/>
  <c r="H1546" i="1"/>
  <c r="G1547" i="1"/>
  <c r="J1547" i="1" s="1"/>
  <c r="H1547" i="1"/>
  <c r="G1548" i="1"/>
  <c r="J1548" i="1" s="1"/>
  <c r="H1548" i="1"/>
  <c r="G1549" i="1"/>
  <c r="J1549" i="1" s="1"/>
  <c r="H1549" i="1"/>
  <c r="G1550" i="1"/>
  <c r="J1550" i="1" s="1"/>
  <c r="H1550" i="1"/>
  <c r="G1551" i="1"/>
  <c r="J1551" i="1" s="1"/>
  <c r="H1551" i="1"/>
  <c r="G1552" i="1"/>
  <c r="J1552" i="1" s="1"/>
  <c r="H1552" i="1"/>
  <c r="G1553" i="1"/>
  <c r="J1553" i="1" s="1"/>
  <c r="H1553" i="1"/>
  <c r="G1554" i="1"/>
  <c r="J1554" i="1" s="1"/>
  <c r="H1554" i="1"/>
  <c r="G1555" i="1"/>
  <c r="J1555" i="1" s="1"/>
  <c r="H1555" i="1"/>
  <c r="G1556" i="1"/>
  <c r="J1556" i="1" s="1"/>
  <c r="H1556" i="1"/>
  <c r="G1557" i="1"/>
  <c r="J1557" i="1" s="1"/>
  <c r="H1557" i="1"/>
  <c r="G1558" i="1"/>
  <c r="J1558" i="1" s="1"/>
  <c r="H1558" i="1"/>
  <c r="G1559" i="1"/>
  <c r="J1559" i="1" s="1"/>
  <c r="H1559" i="1"/>
  <c r="G1560" i="1"/>
  <c r="J1560" i="1" s="1"/>
  <c r="H1560" i="1"/>
  <c r="G1561" i="1"/>
  <c r="J1561" i="1" s="1"/>
  <c r="H1561" i="1"/>
  <c r="G1562" i="1"/>
  <c r="J1562" i="1" s="1"/>
  <c r="H1562" i="1"/>
  <c r="G1563" i="1"/>
  <c r="J1563" i="1" s="1"/>
  <c r="H1563" i="1"/>
  <c r="G1564" i="1"/>
  <c r="J1564" i="1" s="1"/>
  <c r="H1564" i="1"/>
  <c r="G1565" i="1"/>
  <c r="J1565" i="1" s="1"/>
  <c r="H1565" i="1"/>
  <c r="G1566" i="1"/>
  <c r="J1566" i="1" s="1"/>
  <c r="H1566" i="1"/>
  <c r="G1567" i="1"/>
  <c r="J1567" i="1" s="1"/>
  <c r="H1567" i="1"/>
  <c r="G1568" i="1"/>
  <c r="J1568" i="1" s="1"/>
  <c r="H1568" i="1"/>
  <c r="G1569" i="1"/>
  <c r="J1569" i="1" s="1"/>
  <c r="H1569" i="1"/>
  <c r="G1570" i="1"/>
  <c r="J1570" i="1" s="1"/>
  <c r="H1570" i="1"/>
  <c r="G1571" i="1"/>
  <c r="J1571" i="1" s="1"/>
  <c r="H1571" i="1"/>
  <c r="G1572" i="1"/>
  <c r="J1572" i="1" s="1"/>
  <c r="H1572" i="1"/>
  <c r="G1573" i="1"/>
  <c r="J1573" i="1" s="1"/>
  <c r="H1573" i="1"/>
  <c r="G1574" i="1"/>
  <c r="J1574" i="1" s="1"/>
  <c r="H1574" i="1"/>
  <c r="G1575" i="1"/>
  <c r="J1575" i="1" s="1"/>
  <c r="H1575" i="1"/>
  <c r="G1576" i="1"/>
  <c r="J1576" i="1" s="1"/>
  <c r="H1576" i="1"/>
  <c r="G1577" i="1"/>
  <c r="J1577" i="1" s="1"/>
  <c r="H1577" i="1"/>
  <c r="G1578" i="1"/>
  <c r="J1578" i="1" s="1"/>
  <c r="H1578" i="1"/>
  <c r="G1579" i="1"/>
  <c r="J1579" i="1" s="1"/>
  <c r="H1579" i="1"/>
  <c r="G1580" i="1"/>
  <c r="J1580" i="1" s="1"/>
  <c r="H1580" i="1"/>
  <c r="G1581" i="1"/>
  <c r="J1581" i="1" s="1"/>
  <c r="H1581" i="1"/>
  <c r="G1582" i="1"/>
  <c r="J1582" i="1" s="1"/>
  <c r="H1582" i="1"/>
  <c r="G1583" i="1"/>
  <c r="J1583" i="1" s="1"/>
  <c r="H1583" i="1"/>
  <c r="G1584" i="1"/>
  <c r="J1584" i="1" s="1"/>
  <c r="H1584" i="1"/>
  <c r="G1585" i="1"/>
  <c r="J1585" i="1" s="1"/>
  <c r="H1585" i="1"/>
  <c r="G1586" i="1"/>
  <c r="J1586" i="1" s="1"/>
  <c r="H1586" i="1"/>
  <c r="G1587" i="1"/>
  <c r="J1587" i="1" s="1"/>
  <c r="H1587" i="1"/>
  <c r="G1588" i="1"/>
  <c r="J1588" i="1" s="1"/>
  <c r="H1588" i="1"/>
  <c r="G1589" i="1"/>
  <c r="J1589" i="1" s="1"/>
  <c r="H1589" i="1"/>
  <c r="G1590" i="1"/>
  <c r="J1590" i="1" s="1"/>
  <c r="H1590" i="1"/>
  <c r="G1591" i="1"/>
  <c r="J1591" i="1" s="1"/>
  <c r="H1591" i="1"/>
  <c r="G1592" i="1"/>
  <c r="J1592" i="1" s="1"/>
  <c r="H1592" i="1"/>
  <c r="G1593" i="1"/>
  <c r="J1593" i="1" s="1"/>
  <c r="H1593" i="1"/>
  <c r="G1594" i="1"/>
  <c r="J1594" i="1" s="1"/>
  <c r="H1594" i="1"/>
  <c r="G1595" i="1"/>
  <c r="J1595" i="1" s="1"/>
  <c r="H1595" i="1"/>
  <c r="G1596" i="1"/>
  <c r="J1596" i="1" s="1"/>
  <c r="H1596" i="1"/>
  <c r="G1597" i="1"/>
  <c r="J1597" i="1" s="1"/>
  <c r="H1597" i="1"/>
  <c r="G1598" i="1"/>
  <c r="J1598" i="1" s="1"/>
  <c r="H1598" i="1"/>
  <c r="G1599" i="1"/>
  <c r="J1599" i="1" s="1"/>
  <c r="H1599" i="1"/>
  <c r="G1600" i="1"/>
  <c r="J1600" i="1" s="1"/>
  <c r="H1600" i="1"/>
  <c r="G1601" i="1"/>
  <c r="J1601" i="1" s="1"/>
  <c r="H1601" i="1"/>
  <c r="G1602" i="1"/>
  <c r="J1602" i="1" s="1"/>
  <c r="H1602" i="1"/>
  <c r="G1603" i="1"/>
  <c r="J1603" i="1" s="1"/>
  <c r="H1603" i="1"/>
  <c r="G1604" i="1"/>
  <c r="J1604" i="1" s="1"/>
  <c r="H1604" i="1"/>
  <c r="G1605" i="1"/>
  <c r="J1605" i="1" s="1"/>
  <c r="H1605" i="1"/>
  <c r="G1606" i="1"/>
  <c r="J1606" i="1" s="1"/>
  <c r="H1606" i="1"/>
  <c r="G1607" i="1"/>
  <c r="J1607" i="1" s="1"/>
  <c r="H1607" i="1"/>
  <c r="G1608" i="1"/>
  <c r="J1608" i="1" s="1"/>
  <c r="H1608" i="1"/>
  <c r="G1609" i="1"/>
  <c r="J1609" i="1" s="1"/>
  <c r="H1609" i="1"/>
  <c r="G1610" i="1"/>
  <c r="J1610" i="1" s="1"/>
  <c r="H1610" i="1"/>
  <c r="G1611" i="1"/>
  <c r="J1611" i="1" s="1"/>
  <c r="H1611" i="1"/>
  <c r="G1612" i="1"/>
  <c r="J1612" i="1" s="1"/>
  <c r="H1612" i="1"/>
  <c r="G1613" i="1"/>
  <c r="J1613" i="1" s="1"/>
  <c r="H1613" i="1"/>
  <c r="G1614" i="1"/>
  <c r="J1614" i="1" s="1"/>
  <c r="H1614" i="1"/>
  <c r="G1615" i="1"/>
  <c r="J1615" i="1" s="1"/>
  <c r="H1615" i="1"/>
  <c r="G1616" i="1"/>
  <c r="J1616" i="1" s="1"/>
  <c r="H1616" i="1"/>
  <c r="G1617" i="1"/>
  <c r="J1617" i="1" s="1"/>
  <c r="H1617" i="1"/>
  <c r="G1618" i="1"/>
  <c r="J1618" i="1" s="1"/>
  <c r="H1618" i="1"/>
  <c r="G1619" i="1"/>
  <c r="J1619" i="1" s="1"/>
  <c r="H1619" i="1"/>
  <c r="G1620" i="1"/>
  <c r="J1620" i="1" s="1"/>
  <c r="H1620" i="1"/>
  <c r="G1621" i="1"/>
  <c r="J1621" i="1" s="1"/>
  <c r="H1621" i="1"/>
  <c r="G1622" i="1"/>
  <c r="J1622" i="1" s="1"/>
  <c r="H1622" i="1"/>
  <c r="G1623" i="1"/>
  <c r="J1623" i="1" s="1"/>
  <c r="H1623" i="1"/>
  <c r="G1624" i="1"/>
  <c r="J1624" i="1" s="1"/>
  <c r="H1624" i="1"/>
  <c r="G1625" i="1"/>
  <c r="J1625" i="1" s="1"/>
  <c r="H1625" i="1"/>
  <c r="G1626" i="1"/>
  <c r="J1626" i="1" s="1"/>
  <c r="H1626" i="1"/>
  <c r="G1627" i="1"/>
  <c r="J1627" i="1" s="1"/>
  <c r="H1627" i="1"/>
  <c r="G1628" i="1"/>
  <c r="J1628" i="1" s="1"/>
  <c r="H1628" i="1"/>
  <c r="G1629" i="1"/>
  <c r="J1629" i="1" s="1"/>
  <c r="H1629" i="1"/>
  <c r="G1630" i="1"/>
  <c r="J1630" i="1" s="1"/>
  <c r="H1630" i="1"/>
  <c r="G1631" i="1"/>
  <c r="J1631" i="1" s="1"/>
  <c r="H1631" i="1"/>
  <c r="G1632" i="1"/>
  <c r="J1632" i="1" s="1"/>
  <c r="H1632" i="1"/>
  <c r="G1633" i="1"/>
  <c r="J1633" i="1" s="1"/>
  <c r="H1633" i="1"/>
  <c r="G1634" i="1"/>
  <c r="J1634" i="1" s="1"/>
  <c r="H1634" i="1"/>
  <c r="G1635" i="1"/>
  <c r="J1635" i="1" s="1"/>
  <c r="H1635" i="1"/>
  <c r="G1636" i="1"/>
  <c r="J1636" i="1" s="1"/>
  <c r="H1636" i="1"/>
  <c r="G1637" i="1"/>
  <c r="J1637" i="1" s="1"/>
  <c r="H1637" i="1"/>
  <c r="G1638" i="1"/>
  <c r="J1638" i="1" s="1"/>
  <c r="H1638" i="1"/>
  <c r="G1639" i="1"/>
  <c r="J1639" i="1" s="1"/>
  <c r="H1639" i="1"/>
  <c r="G1640" i="1"/>
  <c r="J1640" i="1" s="1"/>
  <c r="H1640" i="1"/>
  <c r="G1641" i="1"/>
  <c r="J1641" i="1" s="1"/>
  <c r="H1641" i="1"/>
  <c r="G1642" i="1"/>
  <c r="J1642" i="1" s="1"/>
  <c r="H1642" i="1"/>
  <c r="G1643" i="1"/>
  <c r="J1643" i="1" s="1"/>
  <c r="H1643" i="1"/>
  <c r="G1644" i="1"/>
  <c r="J1644" i="1" s="1"/>
  <c r="H1644" i="1"/>
  <c r="G1645" i="1"/>
  <c r="J1645" i="1" s="1"/>
  <c r="H1645" i="1"/>
  <c r="G1646" i="1"/>
  <c r="J1646" i="1" s="1"/>
  <c r="H1646" i="1"/>
  <c r="G1647" i="1"/>
  <c r="J1647" i="1" s="1"/>
  <c r="H1647" i="1"/>
  <c r="G1648" i="1"/>
  <c r="J1648" i="1" s="1"/>
  <c r="H1648" i="1"/>
  <c r="G1649" i="1"/>
  <c r="J1649" i="1" s="1"/>
  <c r="H1649" i="1"/>
  <c r="G1650" i="1"/>
  <c r="J1650" i="1" s="1"/>
  <c r="H1650" i="1"/>
  <c r="G1651" i="1"/>
  <c r="J1651" i="1" s="1"/>
  <c r="H1651" i="1"/>
  <c r="G1652" i="1"/>
  <c r="J1652" i="1" s="1"/>
  <c r="H1652" i="1"/>
  <c r="G1653" i="1"/>
  <c r="J1653" i="1" s="1"/>
  <c r="H1653" i="1"/>
  <c r="G1654" i="1"/>
  <c r="J1654" i="1" s="1"/>
  <c r="H1654" i="1"/>
  <c r="G1655" i="1"/>
  <c r="J1655" i="1" s="1"/>
  <c r="H1655" i="1"/>
  <c r="G1656" i="1"/>
  <c r="J1656" i="1" s="1"/>
  <c r="H1656" i="1"/>
  <c r="G1657" i="1"/>
  <c r="J1657" i="1" s="1"/>
  <c r="H1657" i="1"/>
  <c r="G1658" i="1"/>
  <c r="J1658" i="1" s="1"/>
  <c r="H1658" i="1"/>
  <c r="G1659" i="1"/>
  <c r="J1659" i="1" s="1"/>
  <c r="H1659" i="1"/>
  <c r="G1660" i="1"/>
  <c r="J1660" i="1" s="1"/>
  <c r="H1660" i="1"/>
  <c r="G1661" i="1"/>
  <c r="J1661" i="1" s="1"/>
  <c r="H1661" i="1"/>
  <c r="G1662" i="1"/>
  <c r="J1662" i="1" s="1"/>
  <c r="H1662" i="1"/>
  <c r="G1663" i="1"/>
  <c r="J1663" i="1" s="1"/>
  <c r="H1663" i="1"/>
  <c r="G1664" i="1"/>
  <c r="J1664" i="1" s="1"/>
  <c r="H1664" i="1"/>
  <c r="G1665" i="1"/>
  <c r="J1665" i="1" s="1"/>
  <c r="H1665" i="1"/>
  <c r="G1666" i="1"/>
  <c r="J1666" i="1" s="1"/>
  <c r="H1666" i="1"/>
  <c r="G1667" i="1"/>
  <c r="J1667" i="1" s="1"/>
  <c r="H1667" i="1"/>
  <c r="G1668" i="1"/>
  <c r="J1668" i="1" s="1"/>
  <c r="H1668" i="1"/>
  <c r="G1669" i="1"/>
  <c r="J1669" i="1" s="1"/>
  <c r="H1669" i="1"/>
  <c r="G1670" i="1"/>
  <c r="J1670" i="1" s="1"/>
  <c r="H1670" i="1"/>
  <c r="G1671" i="1"/>
  <c r="J1671" i="1" s="1"/>
  <c r="H1671" i="1"/>
  <c r="G1672" i="1"/>
  <c r="J1672" i="1" s="1"/>
  <c r="H1672" i="1"/>
  <c r="G1673" i="1"/>
  <c r="J1673" i="1" s="1"/>
  <c r="H1673" i="1"/>
  <c r="G1674" i="1"/>
  <c r="J1674" i="1" s="1"/>
  <c r="H1674" i="1"/>
  <c r="G1675" i="1"/>
  <c r="J1675" i="1" s="1"/>
  <c r="H1675" i="1"/>
  <c r="G1676" i="1"/>
  <c r="J1676" i="1" s="1"/>
  <c r="H1676" i="1"/>
  <c r="G1677" i="1"/>
  <c r="J1677" i="1" s="1"/>
  <c r="H1677" i="1"/>
  <c r="G1678" i="1"/>
  <c r="J1678" i="1" s="1"/>
  <c r="H1678" i="1"/>
  <c r="G1679" i="1"/>
  <c r="J1679" i="1" s="1"/>
  <c r="H1679" i="1"/>
  <c r="G1680" i="1"/>
  <c r="J1680" i="1" s="1"/>
  <c r="H1680" i="1"/>
  <c r="G1681" i="1"/>
  <c r="J1681" i="1" s="1"/>
  <c r="H1681" i="1"/>
  <c r="G1682" i="1"/>
  <c r="J1682" i="1" s="1"/>
  <c r="H1682" i="1"/>
  <c r="G1683" i="1"/>
  <c r="J1683" i="1" s="1"/>
  <c r="H1683" i="1"/>
  <c r="G1684" i="1"/>
  <c r="J1684" i="1" s="1"/>
  <c r="H1684" i="1"/>
  <c r="G1685" i="1"/>
  <c r="J1685" i="1" s="1"/>
  <c r="H1685" i="1"/>
  <c r="G1686" i="1"/>
  <c r="J1686" i="1" s="1"/>
  <c r="H1686" i="1"/>
  <c r="G1687" i="1"/>
  <c r="J1687" i="1" s="1"/>
  <c r="H1687" i="1"/>
  <c r="G1688" i="1"/>
  <c r="J1688" i="1" s="1"/>
  <c r="H1688" i="1"/>
  <c r="G1689" i="1"/>
  <c r="J1689" i="1" s="1"/>
  <c r="H1689" i="1"/>
  <c r="G1690" i="1"/>
  <c r="J1690" i="1" s="1"/>
  <c r="H1690" i="1"/>
  <c r="G1691" i="1"/>
  <c r="J1691" i="1" s="1"/>
  <c r="H1691" i="1"/>
  <c r="G1692" i="1"/>
  <c r="J1692" i="1" s="1"/>
  <c r="H1692" i="1"/>
  <c r="G1693" i="1"/>
  <c r="J1693" i="1" s="1"/>
  <c r="H1693" i="1"/>
  <c r="G1694" i="1"/>
  <c r="J1694" i="1" s="1"/>
  <c r="H1694" i="1"/>
  <c r="G1695" i="1"/>
  <c r="J1695" i="1" s="1"/>
  <c r="H1695" i="1"/>
  <c r="G1696" i="1"/>
  <c r="J1696" i="1" s="1"/>
  <c r="H1696" i="1"/>
  <c r="G1697" i="1"/>
  <c r="J1697" i="1" s="1"/>
  <c r="H1697" i="1"/>
  <c r="G1698" i="1"/>
  <c r="J1698" i="1" s="1"/>
  <c r="H1698" i="1"/>
  <c r="G1699" i="1"/>
  <c r="J1699" i="1" s="1"/>
  <c r="H1699" i="1"/>
  <c r="G1700" i="1"/>
  <c r="J1700" i="1" s="1"/>
  <c r="H1700" i="1"/>
  <c r="G1701" i="1"/>
  <c r="J1701" i="1" s="1"/>
  <c r="H1701" i="1"/>
  <c r="G1702" i="1"/>
  <c r="J1702" i="1" s="1"/>
  <c r="H1702" i="1"/>
  <c r="G1703" i="1"/>
  <c r="J1703" i="1" s="1"/>
  <c r="H1703" i="1"/>
  <c r="G1704" i="1"/>
  <c r="J1704" i="1" s="1"/>
  <c r="H1704" i="1"/>
  <c r="G1705" i="1"/>
  <c r="J1705" i="1" s="1"/>
  <c r="H1705" i="1"/>
  <c r="G1706" i="1"/>
  <c r="J1706" i="1" s="1"/>
  <c r="H1706" i="1"/>
  <c r="G1707" i="1"/>
  <c r="J1707" i="1" s="1"/>
  <c r="H1707" i="1"/>
  <c r="G1708" i="1"/>
  <c r="J1708" i="1" s="1"/>
  <c r="H1708" i="1"/>
  <c r="G1709" i="1"/>
  <c r="J1709" i="1" s="1"/>
  <c r="H1709" i="1"/>
  <c r="G1710" i="1"/>
  <c r="J1710" i="1" s="1"/>
  <c r="H1710" i="1"/>
  <c r="G1711" i="1"/>
  <c r="J1711" i="1" s="1"/>
  <c r="H1711" i="1"/>
  <c r="G1712" i="1"/>
  <c r="J1712" i="1" s="1"/>
  <c r="H1712" i="1"/>
  <c r="G1713" i="1"/>
  <c r="J1713" i="1" s="1"/>
  <c r="H1713" i="1"/>
  <c r="G1714" i="1"/>
  <c r="J1714" i="1" s="1"/>
  <c r="H1714" i="1"/>
  <c r="G1715" i="1"/>
  <c r="J1715" i="1" s="1"/>
  <c r="H1715" i="1"/>
  <c r="G1716" i="1"/>
  <c r="J1716" i="1" s="1"/>
  <c r="H1716" i="1"/>
  <c r="G1717" i="1"/>
  <c r="J1717" i="1" s="1"/>
  <c r="H1717" i="1"/>
  <c r="G1718" i="1"/>
  <c r="J1718" i="1" s="1"/>
  <c r="H1718" i="1"/>
  <c r="G1719" i="1"/>
  <c r="J1719" i="1" s="1"/>
  <c r="H1719" i="1"/>
  <c r="G1720" i="1"/>
  <c r="J1720" i="1" s="1"/>
  <c r="H1720" i="1"/>
  <c r="G1721" i="1"/>
  <c r="J1721" i="1" s="1"/>
  <c r="H1721" i="1"/>
  <c r="G1722" i="1"/>
  <c r="J1722" i="1" s="1"/>
  <c r="H1722" i="1"/>
  <c r="G1723" i="1"/>
  <c r="J1723" i="1" s="1"/>
  <c r="H1723" i="1"/>
  <c r="G1724" i="1"/>
  <c r="J1724" i="1" s="1"/>
  <c r="H1724" i="1"/>
  <c r="G1725" i="1"/>
  <c r="J1725" i="1" s="1"/>
  <c r="H1725" i="1"/>
  <c r="G1726" i="1"/>
  <c r="J1726" i="1" s="1"/>
  <c r="H1726" i="1"/>
  <c r="G1727" i="1"/>
  <c r="J1727" i="1" s="1"/>
  <c r="H1727" i="1"/>
  <c r="G1728" i="1"/>
  <c r="J1728" i="1" s="1"/>
  <c r="H1728" i="1"/>
  <c r="G1729" i="1"/>
  <c r="J1729" i="1" s="1"/>
  <c r="H1729" i="1"/>
  <c r="G1730" i="1"/>
  <c r="J1730" i="1" s="1"/>
  <c r="H1730" i="1"/>
  <c r="G1731" i="1"/>
  <c r="J1731" i="1" s="1"/>
  <c r="H1731" i="1"/>
  <c r="G1732" i="1"/>
  <c r="J1732" i="1" s="1"/>
  <c r="H1732" i="1"/>
  <c r="G1733" i="1"/>
  <c r="J1733" i="1" s="1"/>
  <c r="H1733" i="1"/>
  <c r="G1734" i="1"/>
  <c r="J1734" i="1" s="1"/>
  <c r="H1734" i="1"/>
  <c r="G1735" i="1"/>
  <c r="J1735" i="1" s="1"/>
  <c r="H1735" i="1"/>
  <c r="G1736" i="1"/>
  <c r="J1736" i="1" s="1"/>
  <c r="H1736" i="1"/>
  <c r="G1737" i="1"/>
  <c r="J1737" i="1" s="1"/>
  <c r="H1737" i="1"/>
  <c r="G1738" i="1"/>
  <c r="J1738" i="1" s="1"/>
  <c r="H1738" i="1"/>
  <c r="G1739" i="1"/>
  <c r="J1739" i="1" s="1"/>
  <c r="H1739" i="1"/>
  <c r="G1740" i="1"/>
  <c r="J1740" i="1" s="1"/>
  <c r="H1740" i="1"/>
  <c r="G1741" i="1"/>
  <c r="J1741" i="1" s="1"/>
  <c r="H1741" i="1"/>
  <c r="G1742" i="1"/>
  <c r="J1742" i="1" s="1"/>
  <c r="H1742" i="1"/>
  <c r="G1743" i="1"/>
  <c r="J1743" i="1" s="1"/>
  <c r="H1743" i="1"/>
  <c r="G1744" i="1"/>
  <c r="J1744" i="1" s="1"/>
  <c r="H1744" i="1"/>
  <c r="G1745" i="1"/>
  <c r="J1745" i="1" s="1"/>
  <c r="H1745" i="1"/>
  <c r="G1746" i="1"/>
  <c r="J1746" i="1" s="1"/>
  <c r="H1746" i="1"/>
  <c r="G1747" i="1"/>
  <c r="J1747" i="1" s="1"/>
  <c r="H1747" i="1"/>
  <c r="G1748" i="1"/>
  <c r="J1748" i="1" s="1"/>
  <c r="H1748" i="1"/>
  <c r="G1749" i="1"/>
  <c r="J1749" i="1" s="1"/>
  <c r="H1749" i="1"/>
  <c r="G1750" i="1"/>
  <c r="J1750" i="1" s="1"/>
  <c r="H1750" i="1"/>
  <c r="G1751" i="1"/>
  <c r="J1751" i="1" s="1"/>
  <c r="H1751" i="1"/>
  <c r="G1752" i="1"/>
  <c r="J1752" i="1" s="1"/>
  <c r="H1752" i="1"/>
  <c r="G1753" i="1"/>
  <c r="J1753" i="1" s="1"/>
  <c r="H1753" i="1"/>
  <c r="G1754" i="1"/>
  <c r="J1754" i="1" s="1"/>
  <c r="H1754" i="1"/>
  <c r="G1755" i="1"/>
  <c r="J1755" i="1" s="1"/>
  <c r="H1755" i="1"/>
  <c r="G1756" i="1"/>
  <c r="J1756" i="1" s="1"/>
  <c r="H1756" i="1"/>
  <c r="G1757" i="1"/>
  <c r="J1757" i="1" s="1"/>
  <c r="H1757" i="1"/>
  <c r="G1758" i="1"/>
  <c r="J1758" i="1" s="1"/>
  <c r="H1758" i="1"/>
  <c r="G1759" i="1"/>
  <c r="J1759" i="1" s="1"/>
  <c r="H1759" i="1"/>
  <c r="G1760" i="1"/>
  <c r="J1760" i="1" s="1"/>
  <c r="H1760" i="1"/>
  <c r="G1761" i="1"/>
  <c r="J1761" i="1" s="1"/>
  <c r="H1761" i="1"/>
  <c r="G1762" i="1"/>
  <c r="J1762" i="1" s="1"/>
  <c r="H1762" i="1"/>
  <c r="G1763" i="1"/>
  <c r="J1763" i="1" s="1"/>
  <c r="H1763" i="1"/>
  <c r="G1764" i="1"/>
  <c r="J1764" i="1" s="1"/>
  <c r="H1764" i="1"/>
  <c r="G1765" i="1"/>
  <c r="J1765" i="1" s="1"/>
  <c r="H1765" i="1"/>
  <c r="G1766" i="1"/>
  <c r="J1766" i="1" s="1"/>
  <c r="H1766" i="1"/>
  <c r="G1767" i="1"/>
  <c r="J1767" i="1" s="1"/>
  <c r="H1767" i="1"/>
  <c r="G1768" i="1"/>
  <c r="J1768" i="1" s="1"/>
  <c r="H1768" i="1"/>
  <c r="G1769" i="1"/>
  <c r="J1769" i="1" s="1"/>
  <c r="H1769" i="1"/>
  <c r="G1770" i="1"/>
  <c r="J1770" i="1" s="1"/>
  <c r="H1770" i="1"/>
  <c r="G1771" i="1"/>
  <c r="J1771" i="1" s="1"/>
  <c r="H1771" i="1"/>
  <c r="G1772" i="1"/>
  <c r="J1772" i="1" s="1"/>
  <c r="H1772" i="1"/>
  <c r="G1773" i="1"/>
  <c r="J1773" i="1" s="1"/>
  <c r="H1773" i="1"/>
  <c r="G1774" i="1"/>
  <c r="J1774" i="1" s="1"/>
  <c r="H1774" i="1"/>
  <c r="G1775" i="1"/>
  <c r="J1775" i="1" s="1"/>
  <c r="H1775" i="1"/>
  <c r="G1776" i="1"/>
  <c r="J1776" i="1" s="1"/>
  <c r="H1776" i="1"/>
  <c r="G1777" i="1"/>
  <c r="J1777" i="1" s="1"/>
  <c r="H1777" i="1"/>
  <c r="G1778" i="1"/>
  <c r="J1778" i="1" s="1"/>
  <c r="H1778" i="1"/>
  <c r="G1779" i="1"/>
  <c r="J1779" i="1" s="1"/>
  <c r="H1779" i="1"/>
  <c r="G1780" i="1"/>
  <c r="J1780" i="1" s="1"/>
  <c r="H1780" i="1"/>
  <c r="G1781" i="1"/>
  <c r="J1781" i="1" s="1"/>
  <c r="H1781" i="1"/>
  <c r="G1782" i="1"/>
  <c r="J1782" i="1" s="1"/>
  <c r="H1782" i="1"/>
  <c r="G1783" i="1"/>
  <c r="J1783" i="1" s="1"/>
  <c r="H1783" i="1"/>
  <c r="G1784" i="1"/>
  <c r="J1784" i="1" s="1"/>
  <c r="H1784" i="1"/>
  <c r="G1785" i="1"/>
  <c r="J1785" i="1" s="1"/>
  <c r="H1785" i="1"/>
  <c r="G1786" i="1"/>
  <c r="J1786" i="1" s="1"/>
  <c r="H1786" i="1"/>
  <c r="G1787" i="1"/>
  <c r="J1787" i="1" s="1"/>
  <c r="H1787" i="1"/>
  <c r="G1788" i="1"/>
  <c r="J1788" i="1" s="1"/>
  <c r="H1788" i="1"/>
  <c r="G1789" i="1"/>
  <c r="J1789" i="1" s="1"/>
  <c r="H1789" i="1"/>
  <c r="G1790" i="1"/>
  <c r="J1790" i="1" s="1"/>
  <c r="H1790" i="1"/>
  <c r="G1791" i="1"/>
  <c r="J1791" i="1" s="1"/>
  <c r="H1791" i="1"/>
  <c r="G1792" i="1"/>
  <c r="J1792" i="1" s="1"/>
  <c r="H1792" i="1"/>
  <c r="G1793" i="1"/>
  <c r="J1793" i="1" s="1"/>
  <c r="H1793" i="1"/>
  <c r="G1794" i="1"/>
  <c r="J1794" i="1" s="1"/>
  <c r="H1794" i="1"/>
  <c r="G1795" i="1"/>
  <c r="J1795" i="1" s="1"/>
  <c r="H1795" i="1"/>
  <c r="G1796" i="1"/>
  <c r="J1796" i="1" s="1"/>
  <c r="H1796" i="1"/>
  <c r="G1797" i="1"/>
  <c r="J1797" i="1" s="1"/>
  <c r="H1797" i="1"/>
  <c r="G1798" i="1"/>
  <c r="J1798" i="1" s="1"/>
  <c r="H1798" i="1"/>
  <c r="G1799" i="1"/>
  <c r="J1799" i="1" s="1"/>
  <c r="H1799" i="1"/>
  <c r="G1800" i="1"/>
  <c r="J1800" i="1" s="1"/>
  <c r="H1800" i="1"/>
  <c r="G1801" i="1"/>
  <c r="J1801" i="1" s="1"/>
  <c r="H1801" i="1"/>
  <c r="G1802" i="1"/>
  <c r="J1802" i="1" s="1"/>
  <c r="H1802" i="1"/>
  <c r="G1803" i="1"/>
  <c r="J1803" i="1" s="1"/>
  <c r="H1803" i="1"/>
  <c r="G1804" i="1"/>
  <c r="J1804" i="1" s="1"/>
  <c r="H1804" i="1"/>
  <c r="G1805" i="1"/>
  <c r="J1805" i="1" s="1"/>
  <c r="H1805" i="1"/>
  <c r="G1806" i="1"/>
  <c r="J1806" i="1" s="1"/>
  <c r="H1806" i="1"/>
  <c r="G1807" i="1"/>
  <c r="J1807" i="1" s="1"/>
  <c r="H1807" i="1"/>
  <c r="G1808" i="1"/>
  <c r="J1808" i="1" s="1"/>
  <c r="H1808" i="1"/>
  <c r="G1809" i="1"/>
  <c r="J1809" i="1" s="1"/>
  <c r="H1809" i="1"/>
  <c r="G1810" i="1"/>
  <c r="J1810" i="1" s="1"/>
  <c r="H1810" i="1"/>
  <c r="G1811" i="1"/>
  <c r="J1811" i="1" s="1"/>
  <c r="H1811" i="1"/>
  <c r="G1812" i="1"/>
  <c r="J1812" i="1" s="1"/>
  <c r="H1812" i="1"/>
  <c r="G1813" i="1"/>
  <c r="J1813" i="1" s="1"/>
  <c r="H1813" i="1"/>
  <c r="G1814" i="1"/>
  <c r="J1814" i="1" s="1"/>
  <c r="H1814" i="1"/>
  <c r="G1815" i="1"/>
  <c r="J1815" i="1" s="1"/>
  <c r="H1815" i="1"/>
  <c r="G1816" i="1"/>
  <c r="J1816" i="1" s="1"/>
  <c r="H1816" i="1"/>
  <c r="H17" i="1"/>
  <c r="G17" i="1"/>
  <c r="H16" i="1"/>
  <c r="G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30" i="1"/>
  <c r="AE32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E1450" i="1"/>
  <c r="AE1451" i="1"/>
  <c r="AE1452" i="1"/>
  <c r="AE1453" i="1"/>
  <c r="AE1454" i="1"/>
  <c r="AE1455" i="1"/>
  <c r="AE1456" i="1"/>
  <c r="AE1457" i="1"/>
  <c r="AE1458" i="1"/>
  <c r="AE1459" i="1"/>
  <c r="AE1460" i="1"/>
  <c r="AE1461" i="1"/>
  <c r="AE1462" i="1"/>
  <c r="AE1463" i="1"/>
  <c r="AE1464" i="1"/>
  <c r="AE1465" i="1"/>
  <c r="AE1466" i="1"/>
  <c r="AE1467" i="1"/>
  <c r="AE1468" i="1"/>
  <c r="AE1469" i="1"/>
  <c r="AE1470" i="1"/>
  <c r="AE1471" i="1"/>
  <c r="AE1472" i="1"/>
  <c r="AE1473" i="1"/>
  <c r="AE1474" i="1"/>
  <c r="AE1475" i="1"/>
  <c r="AE1476" i="1"/>
  <c r="AE1477" i="1"/>
  <c r="AE1478" i="1"/>
  <c r="AE1479" i="1"/>
  <c r="AE1480" i="1"/>
  <c r="AE1481" i="1"/>
  <c r="AE1482" i="1"/>
  <c r="AE1483" i="1"/>
  <c r="AE1484" i="1"/>
  <c r="AE1485" i="1"/>
  <c r="AE1486" i="1"/>
  <c r="AE1487" i="1"/>
  <c r="AE1488" i="1"/>
  <c r="AE1489" i="1"/>
  <c r="AE1490" i="1"/>
  <c r="AE1491" i="1"/>
  <c r="AE1492" i="1"/>
  <c r="AE1493" i="1"/>
  <c r="AE1494" i="1"/>
  <c r="AE1495" i="1"/>
  <c r="AE1496" i="1"/>
  <c r="AE1497" i="1"/>
  <c r="AE1498" i="1"/>
  <c r="AE1499" i="1"/>
  <c r="AE1500" i="1"/>
  <c r="AE1501" i="1"/>
  <c r="AE1502" i="1"/>
  <c r="AE1503" i="1"/>
  <c r="AE1504" i="1"/>
  <c r="AE1505" i="1"/>
  <c r="AE1506" i="1"/>
  <c r="AE1507" i="1"/>
  <c r="AE1508" i="1"/>
  <c r="AE1509" i="1"/>
  <c r="AE1510" i="1"/>
  <c r="AE1511" i="1"/>
  <c r="AE1512" i="1"/>
  <c r="AE1513" i="1"/>
  <c r="AE1514" i="1"/>
  <c r="AE1515" i="1"/>
  <c r="AE1516" i="1"/>
  <c r="AE1517" i="1"/>
  <c r="AE1518" i="1"/>
  <c r="AE1519" i="1"/>
  <c r="AE1520" i="1"/>
  <c r="AE1521" i="1"/>
  <c r="AE1522" i="1"/>
  <c r="AE1523" i="1"/>
  <c r="AE1524" i="1"/>
  <c r="AE1525" i="1"/>
  <c r="AE1526" i="1"/>
  <c r="AE1527" i="1"/>
  <c r="AE1528" i="1"/>
  <c r="AE1529" i="1"/>
  <c r="AE1530" i="1"/>
  <c r="AE1531" i="1"/>
  <c r="AE1532" i="1"/>
  <c r="AE1533" i="1"/>
  <c r="AE1534" i="1"/>
  <c r="AE1535" i="1"/>
  <c r="AE1536" i="1"/>
  <c r="AE1537" i="1"/>
  <c r="AE1538" i="1"/>
  <c r="AE1539" i="1"/>
  <c r="AE1540" i="1"/>
  <c r="AE1541" i="1"/>
  <c r="AE1542" i="1"/>
  <c r="AE1543" i="1"/>
  <c r="AE1544" i="1"/>
  <c r="AE1545" i="1"/>
  <c r="AE1546" i="1"/>
  <c r="AE1547" i="1"/>
  <c r="AE1548" i="1"/>
  <c r="AE1549" i="1"/>
  <c r="AE1550" i="1"/>
  <c r="AE1551" i="1"/>
  <c r="AE1552" i="1"/>
  <c r="AE1553" i="1"/>
  <c r="AE1554" i="1"/>
  <c r="AE1555" i="1"/>
  <c r="AE1556" i="1"/>
  <c r="AE1557" i="1"/>
  <c r="AE1558" i="1"/>
  <c r="AE1559" i="1"/>
  <c r="AE1560" i="1"/>
  <c r="AE1561" i="1"/>
  <c r="AE1562" i="1"/>
  <c r="AE1563" i="1"/>
  <c r="AE1564" i="1"/>
  <c r="AE1565" i="1"/>
  <c r="AE1566" i="1"/>
  <c r="AE1567" i="1"/>
  <c r="AE1568" i="1"/>
  <c r="AE1569" i="1"/>
  <c r="AE1570" i="1"/>
  <c r="AE1571" i="1"/>
  <c r="AE1572" i="1"/>
  <c r="AE1573" i="1"/>
  <c r="AE1574" i="1"/>
  <c r="AE1575" i="1"/>
  <c r="AE1576" i="1"/>
  <c r="AE1577" i="1"/>
  <c r="AE1578" i="1"/>
  <c r="AE1579" i="1"/>
  <c r="AE1580" i="1"/>
  <c r="AE1581" i="1"/>
  <c r="AE1582" i="1"/>
  <c r="AE1583" i="1"/>
  <c r="AE1584" i="1"/>
  <c r="AE1585" i="1"/>
  <c r="AE1586" i="1"/>
  <c r="AE1587" i="1"/>
  <c r="AE1588" i="1"/>
  <c r="AE1589" i="1"/>
  <c r="AE1590" i="1"/>
  <c r="AE1591" i="1"/>
  <c r="AE1592" i="1"/>
  <c r="AE1593" i="1"/>
  <c r="AE1594" i="1"/>
  <c r="AE1595" i="1"/>
  <c r="AE1596" i="1"/>
  <c r="AE1597" i="1"/>
  <c r="AE1598" i="1"/>
  <c r="AE1599" i="1"/>
  <c r="AE1600" i="1"/>
  <c r="AE1601" i="1"/>
  <c r="AE1602" i="1"/>
  <c r="AE1603" i="1"/>
  <c r="AE1604" i="1"/>
  <c r="AE1605" i="1"/>
  <c r="AE1606" i="1"/>
  <c r="AE1607" i="1"/>
  <c r="AE1608" i="1"/>
  <c r="AE1609" i="1"/>
  <c r="AE1610" i="1"/>
  <c r="AE1611" i="1"/>
  <c r="AE1612" i="1"/>
  <c r="AE1613" i="1"/>
  <c r="AE1614" i="1"/>
  <c r="AE1615" i="1"/>
  <c r="AE1616" i="1"/>
  <c r="AE1617" i="1"/>
  <c r="AE1618" i="1"/>
  <c r="AE1619" i="1"/>
  <c r="AE1620" i="1"/>
  <c r="AE1621" i="1"/>
  <c r="AE1622" i="1"/>
  <c r="AE1623" i="1"/>
  <c r="AE1624" i="1"/>
  <c r="AE1625" i="1"/>
  <c r="AE1626" i="1"/>
  <c r="AE1627" i="1"/>
  <c r="AE1628" i="1"/>
  <c r="AE1629" i="1"/>
  <c r="AE1630" i="1"/>
  <c r="AE1631" i="1"/>
  <c r="AE1632" i="1"/>
  <c r="AE1633" i="1"/>
  <c r="AE1634" i="1"/>
  <c r="AE1635" i="1"/>
  <c r="AE1636" i="1"/>
  <c r="AE1637" i="1"/>
  <c r="AE1638" i="1"/>
  <c r="AE1639" i="1"/>
  <c r="AE1640" i="1"/>
  <c r="AE1641" i="1"/>
  <c r="AE1642" i="1"/>
  <c r="AE1643" i="1"/>
  <c r="AE1644" i="1"/>
  <c r="AE1645" i="1"/>
  <c r="AE1646" i="1"/>
  <c r="AE1647" i="1"/>
  <c r="AE1648" i="1"/>
  <c r="AE1649" i="1"/>
  <c r="AE1650" i="1"/>
  <c r="AE1651" i="1"/>
  <c r="AE1652" i="1"/>
  <c r="AE1653" i="1"/>
  <c r="AE1654" i="1"/>
  <c r="AE1655" i="1"/>
  <c r="AE1656" i="1"/>
  <c r="AE1657" i="1"/>
  <c r="AE1658" i="1"/>
  <c r="AE1659" i="1"/>
  <c r="AE1660" i="1"/>
  <c r="AE1661" i="1"/>
  <c r="AE1662" i="1"/>
  <c r="AE1663" i="1"/>
  <c r="AE1664" i="1"/>
  <c r="AE1665" i="1"/>
  <c r="AE1666" i="1"/>
  <c r="AE1667" i="1"/>
  <c r="AE1668" i="1"/>
  <c r="AE1669" i="1"/>
  <c r="AE1670" i="1"/>
  <c r="AE1671" i="1"/>
  <c r="AE1672" i="1"/>
  <c r="AE1673" i="1"/>
  <c r="AE1674" i="1"/>
  <c r="AE1675" i="1"/>
  <c r="AE1676" i="1"/>
  <c r="AE1677" i="1"/>
  <c r="AE1678" i="1"/>
  <c r="AE1679" i="1"/>
  <c r="AE1680" i="1"/>
  <c r="AE1681" i="1"/>
  <c r="AE1682" i="1"/>
  <c r="AE1683" i="1"/>
  <c r="AE1684" i="1"/>
  <c r="AE1685" i="1"/>
  <c r="AE1686" i="1"/>
  <c r="AE1687" i="1"/>
  <c r="AE1688" i="1"/>
  <c r="AE1689" i="1"/>
  <c r="AE1690" i="1"/>
  <c r="AE1691" i="1"/>
  <c r="AE1692" i="1"/>
  <c r="AE1693" i="1"/>
  <c r="AE1694" i="1"/>
  <c r="AE1695" i="1"/>
  <c r="AE1696" i="1"/>
  <c r="AE1697" i="1"/>
  <c r="AE1698" i="1"/>
  <c r="AE1699" i="1"/>
  <c r="AE1700" i="1"/>
  <c r="AE1701" i="1"/>
  <c r="AE1702" i="1"/>
  <c r="AE1703" i="1"/>
  <c r="AE1704" i="1"/>
  <c r="AE1705" i="1"/>
  <c r="AE1706" i="1"/>
  <c r="AE1707" i="1"/>
  <c r="AE1708" i="1"/>
  <c r="AE1709" i="1"/>
  <c r="AE1710" i="1"/>
  <c r="AE1711" i="1"/>
  <c r="AE1712" i="1"/>
  <c r="AE1713" i="1"/>
  <c r="AE1714" i="1"/>
  <c r="AE1715" i="1"/>
  <c r="AE1716" i="1"/>
  <c r="AE1717" i="1"/>
  <c r="AE1718" i="1"/>
  <c r="AE1719" i="1"/>
  <c r="AE1720" i="1"/>
  <c r="AE1721" i="1"/>
  <c r="AE1722" i="1"/>
  <c r="AE1723" i="1"/>
  <c r="AE1724" i="1"/>
  <c r="AE1725" i="1"/>
  <c r="AE1726" i="1"/>
  <c r="AE1727" i="1"/>
  <c r="AE1728" i="1"/>
  <c r="AE1729" i="1"/>
  <c r="AE1730" i="1"/>
  <c r="AE1731" i="1"/>
  <c r="AE1732" i="1"/>
  <c r="AE1733" i="1"/>
  <c r="AE1734" i="1"/>
  <c r="AE1735" i="1"/>
  <c r="AE1736" i="1"/>
  <c r="AE1737" i="1"/>
  <c r="AE1738" i="1"/>
  <c r="AE1739" i="1"/>
  <c r="AE1740" i="1"/>
  <c r="AE1741" i="1"/>
  <c r="AE1742" i="1"/>
  <c r="AE1743" i="1"/>
  <c r="AE1744" i="1"/>
  <c r="AE1745" i="1"/>
  <c r="AE1746" i="1"/>
  <c r="AE1747" i="1"/>
  <c r="AE1748" i="1"/>
  <c r="AE1749" i="1"/>
  <c r="AE1750" i="1"/>
  <c r="AE1751" i="1"/>
  <c r="AE1752" i="1"/>
  <c r="AE1753" i="1"/>
  <c r="AE1754" i="1"/>
  <c r="AE1755" i="1"/>
  <c r="AE1756" i="1"/>
  <c r="AE1757" i="1"/>
  <c r="AE1758" i="1"/>
  <c r="AE1759" i="1"/>
  <c r="AE1760" i="1"/>
  <c r="AE1761" i="1"/>
  <c r="AE1762" i="1"/>
  <c r="AE1763" i="1"/>
  <c r="AE1764" i="1"/>
  <c r="AE1765" i="1"/>
  <c r="AE1766" i="1"/>
  <c r="AE1767" i="1"/>
  <c r="AE1768" i="1"/>
  <c r="AE1769" i="1"/>
  <c r="AE1770" i="1"/>
  <c r="AE1771" i="1"/>
  <c r="AE1772" i="1"/>
  <c r="AE1773" i="1"/>
  <c r="AE1774" i="1"/>
  <c r="AE1775" i="1"/>
  <c r="AE1776" i="1"/>
  <c r="AE1777" i="1"/>
  <c r="AE1778" i="1"/>
  <c r="AE1779" i="1"/>
  <c r="AE1780" i="1"/>
  <c r="AE1781" i="1"/>
  <c r="AE1782" i="1"/>
  <c r="AE1783" i="1"/>
  <c r="AE1784" i="1"/>
  <c r="AE1785" i="1"/>
  <c r="AE1786" i="1"/>
  <c r="AE1787" i="1"/>
  <c r="AE1788" i="1"/>
  <c r="AE1789" i="1"/>
  <c r="AE1790" i="1"/>
  <c r="AE1791" i="1"/>
  <c r="AE1792" i="1"/>
  <c r="AE1793" i="1"/>
  <c r="AE1794" i="1"/>
  <c r="AE1795" i="1"/>
  <c r="AE1796" i="1"/>
  <c r="AE1797" i="1"/>
  <c r="AE1798" i="1"/>
  <c r="AE1799" i="1"/>
  <c r="AE1800" i="1"/>
  <c r="AE1801" i="1"/>
  <c r="AE1802" i="1"/>
  <c r="AE1803" i="1"/>
  <c r="AE1804" i="1"/>
  <c r="AE1805" i="1"/>
  <c r="AE1806" i="1"/>
  <c r="AE1807" i="1"/>
  <c r="AE1808" i="1"/>
  <c r="AE1809" i="1"/>
  <c r="AE1810" i="1"/>
  <c r="AE1811" i="1"/>
  <c r="AE1812" i="1"/>
  <c r="AE1813" i="1"/>
  <c r="AE1814" i="1"/>
  <c r="AE1815" i="1"/>
  <c r="AE1816" i="1"/>
  <c r="AE16" i="1"/>
  <c r="H7" i="1"/>
  <c r="H6" i="1"/>
  <c r="H5" i="1"/>
  <c r="AC17" i="1"/>
  <c r="AC18" i="1"/>
  <c r="AD18" i="1" s="1"/>
  <c r="AC19" i="1"/>
  <c r="AD19" i="1" s="1"/>
  <c r="AC20" i="1"/>
  <c r="AD20" i="1" s="1"/>
  <c r="AC21" i="1"/>
  <c r="AD21" i="1" s="1"/>
  <c r="AC22" i="1"/>
  <c r="AD22" i="1" s="1"/>
  <c r="AC23" i="1"/>
  <c r="AD23" i="1" s="1"/>
  <c r="AC24" i="1"/>
  <c r="AD24" i="1" s="1"/>
  <c r="AC25" i="1"/>
  <c r="AD25" i="1" s="1"/>
  <c r="AC26" i="1"/>
  <c r="AD26" i="1" s="1"/>
  <c r="AC27" i="1"/>
  <c r="AD27" i="1" s="1"/>
  <c r="AC28" i="1"/>
  <c r="AD28" i="1" s="1"/>
  <c r="AC29" i="1"/>
  <c r="AD29" i="1" s="1"/>
  <c r="AC30" i="1"/>
  <c r="AD30" i="1" s="1"/>
  <c r="AC31" i="1"/>
  <c r="AD31" i="1" s="1"/>
  <c r="AC32" i="1"/>
  <c r="AD32" i="1" s="1"/>
  <c r="AC33" i="1"/>
  <c r="AD33" i="1" s="1"/>
  <c r="AC34" i="1"/>
  <c r="AD34" i="1" s="1"/>
  <c r="AC35" i="1"/>
  <c r="AD35" i="1" s="1"/>
  <c r="AC36" i="1"/>
  <c r="AD36" i="1" s="1"/>
  <c r="AC37" i="1"/>
  <c r="AD37" i="1" s="1"/>
  <c r="AC38" i="1"/>
  <c r="AD38" i="1" s="1"/>
  <c r="AC39" i="1"/>
  <c r="AD39" i="1" s="1"/>
  <c r="AC40" i="1"/>
  <c r="AD40" i="1" s="1"/>
  <c r="AC41" i="1"/>
  <c r="AD41" i="1" s="1"/>
  <c r="AC42" i="1"/>
  <c r="AD42" i="1" s="1"/>
  <c r="AC43" i="1"/>
  <c r="AD43" i="1" s="1"/>
  <c r="AC44" i="1"/>
  <c r="AD44" i="1" s="1"/>
  <c r="AC45" i="1"/>
  <c r="AD45" i="1" s="1"/>
  <c r="AC46" i="1"/>
  <c r="AD46" i="1" s="1"/>
  <c r="AC47" i="1"/>
  <c r="AD47" i="1" s="1"/>
  <c r="AC48" i="1"/>
  <c r="AD48" i="1" s="1"/>
  <c r="AC49" i="1"/>
  <c r="AD49" i="1" s="1"/>
  <c r="AC50" i="1"/>
  <c r="AD50" i="1" s="1"/>
  <c r="AC51" i="1"/>
  <c r="AD51" i="1" s="1"/>
  <c r="AC52" i="1"/>
  <c r="AD52" i="1" s="1"/>
  <c r="AC53" i="1"/>
  <c r="AD53" i="1" s="1"/>
  <c r="AC54" i="1"/>
  <c r="AD54" i="1" s="1"/>
  <c r="AC55" i="1"/>
  <c r="AD55" i="1" s="1"/>
  <c r="AC56" i="1"/>
  <c r="AD56" i="1" s="1"/>
  <c r="AC57" i="1"/>
  <c r="AD57" i="1" s="1"/>
  <c r="AC58" i="1"/>
  <c r="AD58" i="1" s="1"/>
  <c r="AC59" i="1"/>
  <c r="AD59" i="1" s="1"/>
  <c r="AC60" i="1"/>
  <c r="AD60" i="1" s="1"/>
  <c r="AC61" i="1"/>
  <c r="AD61" i="1" s="1"/>
  <c r="AC62" i="1"/>
  <c r="AD62" i="1" s="1"/>
  <c r="AC63" i="1"/>
  <c r="AD63" i="1" s="1"/>
  <c r="AC64" i="1"/>
  <c r="AD64" i="1" s="1"/>
  <c r="AC65" i="1"/>
  <c r="AD65" i="1" s="1"/>
  <c r="AC66" i="1"/>
  <c r="AD66" i="1" s="1"/>
  <c r="AC67" i="1"/>
  <c r="AD67" i="1" s="1"/>
  <c r="AC68" i="1"/>
  <c r="AD68" i="1" s="1"/>
  <c r="AC69" i="1"/>
  <c r="AD69" i="1" s="1"/>
  <c r="AC70" i="1"/>
  <c r="AD70" i="1" s="1"/>
  <c r="AC71" i="1"/>
  <c r="AD71" i="1" s="1"/>
  <c r="AC72" i="1"/>
  <c r="AD72" i="1" s="1"/>
  <c r="AC73" i="1"/>
  <c r="AD73" i="1" s="1"/>
  <c r="AC74" i="1"/>
  <c r="AD74" i="1" s="1"/>
  <c r="AC75" i="1"/>
  <c r="AD75" i="1" s="1"/>
  <c r="AC76" i="1"/>
  <c r="AD76" i="1" s="1"/>
  <c r="AC77" i="1"/>
  <c r="AD77" i="1" s="1"/>
  <c r="AC78" i="1"/>
  <c r="AD78" i="1" s="1"/>
  <c r="AC79" i="1"/>
  <c r="AD79" i="1" s="1"/>
  <c r="AC80" i="1"/>
  <c r="AD80" i="1" s="1"/>
  <c r="AC81" i="1"/>
  <c r="AD81" i="1" s="1"/>
  <c r="AC82" i="1"/>
  <c r="AD82" i="1" s="1"/>
  <c r="AC83" i="1"/>
  <c r="AD83" i="1" s="1"/>
  <c r="AC84" i="1"/>
  <c r="AD84" i="1" s="1"/>
  <c r="AC85" i="1"/>
  <c r="AD85" i="1" s="1"/>
  <c r="AC86" i="1"/>
  <c r="AD86" i="1" s="1"/>
  <c r="AC87" i="1"/>
  <c r="AD87" i="1" s="1"/>
  <c r="AC88" i="1"/>
  <c r="AD88" i="1" s="1"/>
  <c r="AC89" i="1"/>
  <c r="AD89" i="1" s="1"/>
  <c r="AC90" i="1"/>
  <c r="AD90" i="1" s="1"/>
  <c r="AC91" i="1"/>
  <c r="AD91" i="1" s="1"/>
  <c r="AC92" i="1"/>
  <c r="AD92" i="1" s="1"/>
  <c r="AC93" i="1"/>
  <c r="AD93" i="1" s="1"/>
  <c r="AC94" i="1"/>
  <c r="AD94" i="1" s="1"/>
  <c r="AC95" i="1"/>
  <c r="AD95" i="1" s="1"/>
  <c r="AC96" i="1"/>
  <c r="AD96" i="1" s="1"/>
  <c r="AC97" i="1"/>
  <c r="AD97" i="1" s="1"/>
  <c r="AC98" i="1"/>
  <c r="AD98" i="1" s="1"/>
  <c r="AC99" i="1"/>
  <c r="AD99" i="1" s="1"/>
  <c r="AC100" i="1"/>
  <c r="AD100" i="1" s="1"/>
  <c r="AC101" i="1"/>
  <c r="AD101" i="1" s="1"/>
  <c r="AC102" i="1"/>
  <c r="AD102" i="1" s="1"/>
  <c r="AC103" i="1"/>
  <c r="AD103" i="1" s="1"/>
  <c r="AC104" i="1"/>
  <c r="AD104" i="1" s="1"/>
  <c r="AC105" i="1"/>
  <c r="AD105" i="1" s="1"/>
  <c r="AC106" i="1"/>
  <c r="AD106" i="1" s="1"/>
  <c r="AC107" i="1"/>
  <c r="AD107" i="1" s="1"/>
  <c r="AC108" i="1"/>
  <c r="AD108" i="1" s="1"/>
  <c r="AC109" i="1"/>
  <c r="AD109" i="1" s="1"/>
  <c r="AC110" i="1"/>
  <c r="AD110" i="1" s="1"/>
  <c r="AC111" i="1"/>
  <c r="AD111" i="1" s="1"/>
  <c r="AC112" i="1"/>
  <c r="AD112" i="1" s="1"/>
  <c r="AC113" i="1"/>
  <c r="AD113" i="1" s="1"/>
  <c r="AC114" i="1"/>
  <c r="AD114" i="1" s="1"/>
  <c r="AC115" i="1"/>
  <c r="AD115" i="1" s="1"/>
  <c r="AC116" i="1"/>
  <c r="AD116" i="1" s="1"/>
  <c r="AC117" i="1"/>
  <c r="AD117" i="1" s="1"/>
  <c r="AC118" i="1"/>
  <c r="AD118" i="1" s="1"/>
  <c r="AC119" i="1"/>
  <c r="AD119" i="1" s="1"/>
  <c r="AC120" i="1"/>
  <c r="AD120" i="1" s="1"/>
  <c r="AC121" i="1"/>
  <c r="AD121" i="1" s="1"/>
  <c r="AC122" i="1"/>
  <c r="AD122" i="1" s="1"/>
  <c r="AC123" i="1"/>
  <c r="AD123" i="1" s="1"/>
  <c r="AC124" i="1"/>
  <c r="AD124" i="1" s="1"/>
  <c r="AC125" i="1"/>
  <c r="AD125" i="1" s="1"/>
  <c r="AC126" i="1"/>
  <c r="AD126" i="1" s="1"/>
  <c r="AC127" i="1"/>
  <c r="AD127" i="1" s="1"/>
  <c r="AC128" i="1"/>
  <c r="AD128" i="1" s="1"/>
  <c r="AC129" i="1"/>
  <c r="AD129" i="1" s="1"/>
  <c r="AC130" i="1"/>
  <c r="AD130" i="1" s="1"/>
  <c r="AC131" i="1"/>
  <c r="AD131" i="1" s="1"/>
  <c r="AC132" i="1"/>
  <c r="AD132" i="1" s="1"/>
  <c r="AC133" i="1"/>
  <c r="AD133" i="1" s="1"/>
  <c r="AC134" i="1"/>
  <c r="AD134" i="1" s="1"/>
  <c r="AC135" i="1"/>
  <c r="AD135" i="1" s="1"/>
  <c r="AC136" i="1"/>
  <c r="AD136" i="1" s="1"/>
  <c r="AC137" i="1"/>
  <c r="AD137" i="1" s="1"/>
  <c r="AC138" i="1"/>
  <c r="AD138" i="1" s="1"/>
  <c r="AC139" i="1"/>
  <c r="AD139" i="1" s="1"/>
  <c r="AC140" i="1"/>
  <c r="AD140" i="1" s="1"/>
  <c r="AC141" i="1"/>
  <c r="AD141" i="1" s="1"/>
  <c r="AC142" i="1"/>
  <c r="AD142" i="1" s="1"/>
  <c r="AC143" i="1"/>
  <c r="AD143" i="1" s="1"/>
  <c r="AC144" i="1"/>
  <c r="AD144" i="1" s="1"/>
  <c r="AC145" i="1"/>
  <c r="AD145" i="1" s="1"/>
  <c r="AC146" i="1"/>
  <c r="AD146" i="1" s="1"/>
  <c r="AC147" i="1"/>
  <c r="AD147" i="1" s="1"/>
  <c r="AC148" i="1"/>
  <c r="AD148" i="1" s="1"/>
  <c r="AC149" i="1"/>
  <c r="AD149" i="1" s="1"/>
  <c r="AC150" i="1"/>
  <c r="AD150" i="1" s="1"/>
  <c r="AC151" i="1"/>
  <c r="AD151" i="1" s="1"/>
  <c r="AC152" i="1"/>
  <c r="AD152" i="1" s="1"/>
  <c r="AC153" i="1"/>
  <c r="AD153" i="1" s="1"/>
  <c r="AC154" i="1"/>
  <c r="AD154" i="1" s="1"/>
  <c r="AC155" i="1"/>
  <c r="AD155" i="1" s="1"/>
  <c r="AC156" i="1"/>
  <c r="AD156" i="1" s="1"/>
  <c r="AC157" i="1"/>
  <c r="AD157" i="1" s="1"/>
  <c r="AC158" i="1"/>
  <c r="AD158" i="1" s="1"/>
  <c r="AC159" i="1"/>
  <c r="AD159" i="1" s="1"/>
  <c r="AC160" i="1"/>
  <c r="AD160" i="1" s="1"/>
  <c r="AC161" i="1"/>
  <c r="AD161" i="1" s="1"/>
  <c r="AC162" i="1"/>
  <c r="AD162" i="1" s="1"/>
  <c r="AC163" i="1"/>
  <c r="AD163" i="1" s="1"/>
  <c r="AC164" i="1"/>
  <c r="AD164" i="1" s="1"/>
  <c r="AC165" i="1"/>
  <c r="AD165" i="1" s="1"/>
  <c r="AC166" i="1"/>
  <c r="AD166" i="1" s="1"/>
  <c r="AC167" i="1"/>
  <c r="AD167" i="1" s="1"/>
  <c r="AC168" i="1"/>
  <c r="AD168" i="1" s="1"/>
  <c r="AC169" i="1"/>
  <c r="AD169" i="1" s="1"/>
  <c r="AC170" i="1"/>
  <c r="AD170" i="1" s="1"/>
  <c r="AC171" i="1"/>
  <c r="AD171" i="1" s="1"/>
  <c r="AC172" i="1"/>
  <c r="AD172" i="1" s="1"/>
  <c r="AC173" i="1"/>
  <c r="AD173" i="1" s="1"/>
  <c r="AC174" i="1"/>
  <c r="AD174" i="1" s="1"/>
  <c r="AC175" i="1"/>
  <c r="AD175" i="1" s="1"/>
  <c r="AC176" i="1"/>
  <c r="AD176" i="1" s="1"/>
  <c r="AC177" i="1"/>
  <c r="AD177" i="1" s="1"/>
  <c r="AC178" i="1"/>
  <c r="AD178" i="1" s="1"/>
  <c r="AC179" i="1"/>
  <c r="AD179" i="1" s="1"/>
  <c r="AC180" i="1"/>
  <c r="AD180" i="1" s="1"/>
  <c r="AC181" i="1"/>
  <c r="AD181" i="1" s="1"/>
  <c r="AC182" i="1"/>
  <c r="AD182" i="1" s="1"/>
  <c r="AC183" i="1"/>
  <c r="AD183" i="1" s="1"/>
  <c r="AC184" i="1"/>
  <c r="AD184" i="1" s="1"/>
  <c r="AC185" i="1"/>
  <c r="AD185" i="1" s="1"/>
  <c r="AC186" i="1"/>
  <c r="AD186" i="1" s="1"/>
  <c r="AC187" i="1"/>
  <c r="AD187" i="1" s="1"/>
  <c r="AC188" i="1"/>
  <c r="AD188" i="1" s="1"/>
  <c r="AC189" i="1"/>
  <c r="AD189" i="1" s="1"/>
  <c r="AC190" i="1"/>
  <c r="AD190" i="1" s="1"/>
  <c r="AC191" i="1"/>
  <c r="AD191" i="1" s="1"/>
  <c r="AC192" i="1"/>
  <c r="AD192" i="1" s="1"/>
  <c r="AC193" i="1"/>
  <c r="AD193" i="1" s="1"/>
  <c r="AC194" i="1"/>
  <c r="AD194" i="1" s="1"/>
  <c r="AC195" i="1"/>
  <c r="AD195" i="1" s="1"/>
  <c r="AC196" i="1"/>
  <c r="AD196" i="1" s="1"/>
  <c r="AC197" i="1"/>
  <c r="AD197" i="1" s="1"/>
  <c r="AC198" i="1"/>
  <c r="AD198" i="1" s="1"/>
  <c r="AC199" i="1"/>
  <c r="AD199" i="1" s="1"/>
  <c r="AC200" i="1"/>
  <c r="AD200" i="1" s="1"/>
  <c r="AC201" i="1"/>
  <c r="AD201" i="1" s="1"/>
  <c r="AC202" i="1"/>
  <c r="AD202" i="1" s="1"/>
  <c r="AC203" i="1"/>
  <c r="AD203" i="1" s="1"/>
  <c r="AC204" i="1"/>
  <c r="AD204" i="1" s="1"/>
  <c r="AC205" i="1"/>
  <c r="AD205" i="1" s="1"/>
  <c r="AC206" i="1"/>
  <c r="AD206" i="1" s="1"/>
  <c r="AC207" i="1"/>
  <c r="AD207" i="1" s="1"/>
  <c r="AC208" i="1"/>
  <c r="AD208" i="1" s="1"/>
  <c r="AC209" i="1"/>
  <c r="AD209" i="1" s="1"/>
  <c r="AC210" i="1"/>
  <c r="AD210" i="1" s="1"/>
  <c r="AC211" i="1"/>
  <c r="AD211" i="1" s="1"/>
  <c r="AC212" i="1"/>
  <c r="AD212" i="1" s="1"/>
  <c r="AC213" i="1"/>
  <c r="AD213" i="1" s="1"/>
  <c r="AC214" i="1"/>
  <c r="AD214" i="1" s="1"/>
  <c r="AC215" i="1"/>
  <c r="AD215" i="1" s="1"/>
  <c r="AC216" i="1"/>
  <c r="AD216" i="1" s="1"/>
  <c r="AC217" i="1"/>
  <c r="AD217" i="1" s="1"/>
  <c r="AC218" i="1"/>
  <c r="AD218" i="1" s="1"/>
  <c r="AC219" i="1"/>
  <c r="AD219" i="1" s="1"/>
  <c r="AC220" i="1"/>
  <c r="AD220" i="1" s="1"/>
  <c r="AC221" i="1"/>
  <c r="AD221" i="1" s="1"/>
  <c r="AC222" i="1"/>
  <c r="AD222" i="1" s="1"/>
  <c r="AC223" i="1"/>
  <c r="AD223" i="1" s="1"/>
  <c r="AC224" i="1"/>
  <c r="AD224" i="1" s="1"/>
  <c r="AC225" i="1"/>
  <c r="AD225" i="1" s="1"/>
  <c r="AC226" i="1"/>
  <c r="AD226" i="1" s="1"/>
  <c r="AC227" i="1"/>
  <c r="AD227" i="1" s="1"/>
  <c r="AC228" i="1"/>
  <c r="AD228" i="1" s="1"/>
  <c r="AC229" i="1"/>
  <c r="AD229" i="1" s="1"/>
  <c r="AC230" i="1"/>
  <c r="AD230" i="1" s="1"/>
  <c r="AC231" i="1"/>
  <c r="AD231" i="1" s="1"/>
  <c r="AC232" i="1"/>
  <c r="AD232" i="1" s="1"/>
  <c r="AC233" i="1"/>
  <c r="AD233" i="1" s="1"/>
  <c r="AC234" i="1"/>
  <c r="AD234" i="1" s="1"/>
  <c r="AC235" i="1"/>
  <c r="AD235" i="1" s="1"/>
  <c r="AC236" i="1"/>
  <c r="AD236" i="1" s="1"/>
  <c r="AC237" i="1"/>
  <c r="AD237" i="1" s="1"/>
  <c r="AC238" i="1"/>
  <c r="AD238" i="1" s="1"/>
  <c r="AC239" i="1"/>
  <c r="AD239" i="1" s="1"/>
  <c r="AC240" i="1"/>
  <c r="AD240" i="1" s="1"/>
  <c r="AC241" i="1"/>
  <c r="AD241" i="1" s="1"/>
  <c r="AC242" i="1"/>
  <c r="AD242" i="1" s="1"/>
  <c r="AC243" i="1"/>
  <c r="AD243" i="1" s="1"/>
  <c r="AC244" i="1"/>
  <c r="AD244" i="1" s="1"/>
  <c r="AC245" i="1"/>
  <c r="AD245" i="1" s="1"/>
  <c r="AC246" i="1"/>
  <c r="AD246" i="1" s="1"/>
  <c r="AC247" i="1"/>
  <c r="AD247" i="1" s="1"/>
  <c r="AC248" i="1"/>
  <c r="AD248" i="1" s="1"/>
  <c r="AC249" i="1"/>
  <c r="AD249" i="1" s="1"/>
  <c r="AC250" i="1"/>
  <c r="AD250" i="1" s="1"/>
  <c r="AC251" i="1"/>
  <c r="AD251" i="1" s="1"/>
  <c r="AC252" i="1"/>
  <c r="AD252" i="1" s="1"/>
  <c r="AC253" i="1"/>
  <c r="AD253" i="1" s="1"/>
  <c r="AC254" i="1"/>
  <c r="AD254" i="1" s="1"/>
  <c r="AC255" i="1"/>
  <c r="AD255" i="1" s="1"/>
  <c r="AC256" i="1"/>
  <c r="AD256" i="1" s="1"/>
  <c r="AC257" i="1"/>
  <c r="AD257" i="1" s="1"/>
  <c r="AC258" i="1"/>
  <c r="AD258" i="1" s="1"/>
  <c r="AC259" i="1"/>
  <c r="AD259" i="1" s="1"/>
  <c r="AC260" i="1"/>
  <c r="AD260" i="1" s="1"/>
  <c r="AC261" i="1"/>
  <c r="AD261" i="1" s="1"/>
  <c r="AC262" i="1"/>
  <c r="AD262" i="1" s="1"/>
  <c r="AC263" i="1"/>
  <c r="AD263" i="1" s="1"/>
  <c r="AC264" i="1"/>
  <c r="AD264" i="1" s="1"/>
  <c r="AC265" i="1"/>
  <c r="AD265" i="1" s="1"/>
  <c r="AC266" i="1"/>
  <c r="AD266" i="1" s="1"/>
  <c r="AC267" i="1"/>
  <c r="AD267" i="1" s="1"/>
  <c r="AC268" i="1"/>
  <c r="AD268" i="1" s="1"/>
  <c r="AC269" i="1"/>
  <c r="AD269" i="1" s="1"/>
  <c r="AC270" i="1"/>
  <c r="AD270" i="1" s="1"/>
  <c r="AC271" i="1"/>
  <c r="AD271" i="1" s="1"/>
  <c r="AC272" i="1"/>
  <c r="AD272" i="1" s="1"/>
  <c r="AC273" i="1"/>
  <c r="AD273" i="1" s="1"/>
  <c r="AC274" i="1"/>
  <c r="AD274" i="1" s="1"/>
  <c r="AC275" i="1"/>
  <c r="AD275" i="1" s="1"/>
  <c r="AC276" i="1"/>
  <c r="AD276" i="1" s="1"/>
  <c r="AC277" i="1"/>
  <c r="AD277" i="1" s="1"/>
  <c r="AC278" i="1"/>
  <c r="AD278" i="1" s="1"/>
  <c r="AC279" i="1"/>
  <c r="AD279" i="1" s="1"/>
  <c r="AC280" i="1"/>
  <c r="AD280" i="1" s="1"/>
  <c r="AC281" i="1"/>
  <c r="AD281" i="1" s="1"/>
  <c r="AC282" i="1"/>
  <c r="AD282" i="1" s="1"/>
  <c r="AC283" i="1"/>
  <c r="AD283" i="1" s="1"/>
  <c r="AC284" i="1"/>
  <c r="AD284" i="1" s="1"/>
  <c r="AC285" i="1"/>
  <c r="AD285" i="1" s="1"/>
  <c r="AC286" i="1"/>
  <c r="AD286" i="1" s="1"/>
  <c r="AC287" i="1"/>
  <c r="AD287" i="1" s="1"/>
  <c r="AC288" i="1"/>
  <c r="AD288" i="1" s="1"/>
  <c r="AC289" i="1"/>
  <c r="AD289" i="1" s="1"/>
  <c r="AC290" i="1"/>
  <c r="AD290" i="1" s="1"/>
  <c r="AC291" i="1"/>
  <c r="AD291" i="1" s="1"/>
  <c r="AC292" i="1"/>
  <c r="AD292" i="1" s="1"/>
  <c r="AC293" i="1"/>
  <c r="AD293" i="1" s="1"/>
  <c r="AC294" i="1"/>
  <c r="AD294" i="1" s="1"/>
  <c r="AC295" i="1"/>
  <c r="AD295" i="1" s="1"/>
  <c r="AC296" i="1"/>
  <c r="AD296" i="1" s="1"/>
  <c r="AC297" i="1"/>
  <c r="AD297" i="1" s="1"/>
  <c r="AC298" i="1"/>
  <c r="AD298" i="1" s="1"/>
  <c r="AC299" i="1"/>
  <c r="AD299" i="1" s="1"/>
  <c r="AC300" i="1"/>
  <c r="AD300" i="1" s="1"/>
  <c r="AC301" i="1"/>
  <c r="AD301" i="1" s="1"/>
  <c r="AC302" i="1"/>
  <c r="AD302" i="1" s="1"/>
  <c r="AC303" i="1"/>
  <c r="AD303" i="1" s="1"/>
  <c r="AC304" i="1"/>
  <c r="AD304" i="1" s="1"/>
  <c r="AC305" i="1"/>
  <c r="AD305" i="1" s="1"/>
  <c r="AC306" i="1"/>
  <c r="AD306" i="1" s="1"/>
  <c r="AC307" i="1"/>
  <c r="AD307" i="1" s="1"/>
  <c r="AC308" i="1"/>
  <c r="AD308" i="1" s="1"/>
  <c r="AC309" i="1"/>
  <c r="AD309" i="1" s="1"/>
  <c r="AC310" i="1"/>
  <c r="AD310" i="1" s="1"/>
  <c r="AC311" i="1"/>
  <c r="AD311" i="1" s="1"/>
  <c r="AC312" i="1"/>
  <c r="AD312" i="1" s="1"/>
  <c r="AC313" i="1"/>
  <c r="AD313" i="1" s="1"/>
  <c r="AC314" i="1"/>
  <c r="AD314" i="1" s="1"/>
  <c r="AC315" i="1"/>
  <c r="AD315" i="1" s="1"/>
  <c r="AC316" i="1"/>
  <c r="AD316" i="1" s="1"/>
  <c r="AC317" i="1"/>
  <c r="AD317" i="1" s="1"/>
  <c r="AC318" i="1"/>
  <c r="AD318" i="1" s="1"/>
  <c r="AC319" i="1"/>
  <c r="AD319" i="1" s="1"/>
  <c r="AC320" i="1"/>
  <c r="AD320" i="1" s="1"/>
  <c r="AC321" i="1"/>
  <c r="AD321" i="1" s="1"/>
  <c r="AC322" i="1"/>
  <c r="AD322" i="1" s="1"/>
  <c r="AC323" i="1"/>
  <c r="AD323" i="1" s="1"/>
  <c r="AC324" i="1"/>
  <c r="AD324" i="1" s="1"/>
  <c r="AC325" i="1"/>
  <c r="AD325" i="1" s="1"/>
  <c r="AC326" i="1"/>
  <c r="AD326" i="1" s="1"/>
  <c r="AC327" i="1"/>
  <c r="AD327" i="1" s="1"/>
  <c r="AC328" i="1"/>
  <c r="AD328" i="1" s="1"/>
  <c r="AC329" i="1"/>
  <c r="AD329" i="1" s="1"/>
  <c r="AC330" i="1"/>
  <c r="AD330" i="1" s="1"/>
  <c r="AC331" i="1"/>
  <c r="AD331" i="1" s="1"/>
  <c r="AC332" i="1"/>
  <c r="AD332" i="1" s="1"/>
  <c r="AC333" i="1"/>
  <c r="AD333" i="1" s="1"/>
  <c r="AC334" i="1"/>
  <c r="AD334" i="1" s="1"/>
  <c r="AC335" i="1"/>
  <c r="AD335" i="1" s="1"/>
  <c r="AC336" i="1"/>
  <c r="AD336" i="1" s="1"/>
  <c r="AC337" i="1"/>
  <c r="AD337" i="1" s="1"/>
  <c r="AC338" i="1"/>
  <c r="AD338" i="1" s="1"/>
  <c r="AC339" i="1"/>
  <c r="AD339" i="1" s="1"/>
  <c r="AC340" i="1"/>
  <c r="AD340" i="1" s="1"/>
  <c r="AC341" i="1"/>
  <c r="AD341" i="1" s="1"/>
  <c r="AC342" i="1"/>
  <c r="AD342" i="1" s="1"/>
  <c r="AC343" i="1"/>
  <c r="AD343" i="1" s="1"/>
  <c r="AC344" i="1"/>
  <c r="AD344" i="1" s="1"/>
  <c r="AC345" i="1"/>
  <c r="AD345" i="1" s="1"/>
  <c r="AC346" i="1"/>
  <c r="AD346" i="1" s="1"/>
  <c r="AC347" i="1"/>
  <c r="AD347" i="1" s="1"/>
  <c r="AC348" i="1"/>
  <c r="AD348" i="1" s="1"/>
  <c r="AC349" i="1"/>
  <c r="AD349" i="1" s="1"/>
  <c r="AC350" i="1"/>
  <c r="AD350" i="1" s="1"/>
  <c r="AC351" i="1"/>
  <c r="AD351" i="1" s="1"/>
  <c r="AC352" i="1"/>
  <c r="AD352" i="1" s="1"/>
  <c r="AC353" i="1"/>
  <c r="AD353" i="1" s="1"/>
  <c r="AC354" i="1"/>
  <c r="AD354" i="1" s="1"/>
  <c r="AC355" i="1"/>
  <c r="AD355" i="1" s="1"/>
  <c r="AC356" i="1"/>
  <c r="AD356" i="1" s="1"/>
  <c r="AC357" i="1"/>
  <c r="AD357" i="1" s="1"/>
  <c r="AC358" i="1"/>
  <c r="AD358" i="1" s="1"/>
  <c r="AC359" i="1"/>
  <c r="AD359" i="1" s="1"/>
  <c r="AC360" i="1"/>
  <c r="AD360" i="1" s="1"/>
  <c r="AC361" i="1"/>
  <c r="AD361" i="1" s="1"/>
  <c r="AC362" i="1"/>
  <c r="AD362" i="1" s="1"/>
  <c r="AC363" i="1"/>
  <c r="AD363" i="1" s="1"/>
  <c r="AC364" i="1"/>
  <c r="AD364" i="1" s="1"/>
  <c r="AC365" i="1"/>
  <c r="AD365" i="1" s="1"/>
  <c r="AC366" i="1"/>
  <c r="AD366" i="1" s="1"/>
  <c r="AC367" i="1"/>
  <c r="AD367" i="1" s="1"/>
  <c r="AC368" i="1"/>
  <c r="AD368" i="1" s="1"/>
  <c r="AC369" i="1"/>
  <c r="AD369" i="1" s="1"/>
  <c r="AC370" i="1"/>
  <c r="AD370" i="1" s="1"/>
  <c r="AC371" i="1"/>
  <c r="AD371" i="1" s="1"/>
  <c r="AC372" i="1"/>
  <c r="AD372" i="1" s="1"/>
  <c r="AC373" i="1"/>
  <c r="AD373" i="1" s="1"/>
  <c r="AC374" i="1"/>
  <c r="AD374" i="1" s="1"/>
  <c r="AC375" i="1"/>
  <c r="AD375" i="1" s="1"/>
  <c r="AC376" i="1"/>
  <c r="AD376" i="1" s="1"/>
  <c r="AC377" i="1"/>
  <c r="AD377" i="1" s="1"/>
  <c r="AC378" i="1"/>
  <c r="AD378" i="1" s="1"/>
  <c r="AC379" i="1"/>
  <c r="AD379" i="1" s="1"/>
  <c r="AC380" i="1"/>
  <c r="AD380" i="1" s="1"/>
  <c r="AC381" i="1"/>
  <c r="AD381" i="1" s="1"/>
  <c r="AC382" i="1"/>
  <c r="AD382" i="1" s="1"/>
  <c r="AC383" i="1"/>
  <c r="AD383" i="1" s="1"/>
  <c r="AC384" i="1"/>
  <c r="AD384" i="1" s="1"/>
  <c r="AC385" i="1"/>
  <c r="AD385" i="1" s="1"/>
  <c r="AC386" i="1"/>
  <c r="AD386" i="1" s="1"/>
  <c r="AC387" i="1"/>
  <c r="AD387" i="1" s="1"/>
  <c r="AC388" i="1"/>
  <c r="AD388" i="1" s="1"/>
  <c r="AC389" i="1"/>
  <c r="AD389" i="1" s="1"/>
  <c r="AC390" i="1"/>
  <c r="AD390" i="1" s="1"/>
  <c r="AC391" i="1"/>
  <c r="AD391" i="1" s="1"/>
  <c r="AC392" i="1"/>
  <c r="AD392" i="1" s="1"/>
  <c r="AC393" i="1"/>
  <c r="AD393" i="1" s="1"/>
  <c r="AC394" i="1"/>
  <c r="AD394" i="1" s="1"/>
  <c r="AC395" i="1"/>
  <c r="AD395" i="1" s="1"/>
  <c r="AC396" i="1"/>
  <c r="AD396" i="1" s="1"/>
  <c r="AC397" i="1"/>
  <c r="AD397" i="1" s="1"/>
  <c r="AC398" i="1"/>
  <c r="AD398" i="1" s="1"/>
  <c r="AC399" i="1"/>
  <c r="AD399" i="1" s="1"/>
  <c r="AC400" i="1"/>
  <c r="AD400" i="1" s="1"/>
  <c r="AC401" i="1"/>
  <c r="AD401" i="1" s="1"/>
  <c r="AC402" i="1"/>
  <c r="AD402" i="1" s="1"/>
  <c r="AC403" i="1"/>
  <c r="AD403" i="1" s="1"/>
  <c r="AC404" i="1"/>
  <c r="AD404" i="1" s="1"/>
  <c r="AC405" i="1"/>
  <c r="AD405" i="1" s="1"/>
  <c r="AC406" i="1"/>
  <c r="AD406" i="1" s="1"/>
  <c r="AC407" i="1"/>
  <c r="AD407" i="1" s="1"/>
  <c r="AC408" i="1"/>
  <c r="AD408" i="1" s="1"/>
  <c r="AC409" i="1"/>
  <c r="AD409" i="1" s="1"/>
  <c r="AC410" i="1"/>
  <c r="AD410" i="1" s="1"/>
  <c r="AC411" i="1"/>
  <c r="AD411" i="1" s="1"/>
  <c r="AC412" i="1"/>
  <c r="AD412" i="1" s="1"/>
  <c r="AC413" i="1"/>
  <c r="AD413" i="1" s="1"/>
  <c r="AC414" i="1"/>
  <c r="AD414" i="1" s="1"/>
  <c r="AC415" i="1"/>
  <c r="AD415" i="1" s="1"/>
  <c r="AC416" i="1"/>
  <c r="AD416" i="1" s="1"/>
  <c r="AC417" i="1"/>
  <c r="AD417" i="1" s="1"/>
  <c r="AC418" i="1"/>
  <c r="AD418" i="1" s="1"/>
  <c r="AC419" i="1"/>
  <c r="AD419" i="1" s="1"/>
  <c r="AC420" i="1"/>
  <c r="AD420" i="1" s="1"/>
  <c r="AC421" i="1"/>
  <c r="AD421" i="1" s="1"/>
  <c r="AC422" i="1"/>
  <c r="AD422" i="1" s="1"/>
  <c r="AC423" i="1"/>
  <c r="AD423" i="1" s="1"/>
  <c r="AC424" i="1"/>
  <c r="AD424" i="1" s="1"/>
  <c r="AC425" i="1"/>
  <c r="AD425" i="1" s="1"/>
  <c r="AC426" i="1"/>
  <c r="AD426" i="1" s="1"/>
  <c r="AC427" i="1"/>
  <c r="AD427" i="1" s="1"/>
  <c r="AC428" i="1"/>
  <c r="AD428" i="1" s="1"/>
  <c r="AC429" i="1"/>
  <c r="AD429" i="1" s="1"/>
  <c r="AC430" i="1"/>
  <c r="AD430" i="1" s="1"/>
  <c r="AC431" i="1"/>
  <c r="AD431" i="1" s="1"/>
  <c r="AC432" i="1"/>
  <c r="AD432" i="1" s="1"/>
  <c r="AC433" i="1"/>
  <c r="AD433" i="1" s="1"/>
  <c r="AC434" i="1"/>
  <c r="AD434" i="1" s="1"/>
  <c r="AC435" i="1"/>
  <c r="AD435" i="1" s="1"/>
  <c r="AC436" i="1"/>
  <c r="AD436" i="1" s="1"/>
  <c r="AC437" i="1"/>
  <c r="AD437" i="1" s="1"/>
  <c r="AC438" i="1"/>
  <c r="AD438" i="1" s="1"/>
  <c r="AC439" i="1"/>
  <c r="AD439" i="1" s="1"/>
  <c r="AC440" i="1"/>
  <c r="AD440" i="1" s="1"/>
  <c r="AC441" i="1"/>
  <c r="AD441" i="1" s="1"/>
  <c r="AC442" i="1"/>
  <c r="AD442" i="1" s="1"/>
  <c r="AC443" i="1"/>
  <c r="AD443" i="1" s="1"/>
  <c r="AC444" i="1"/>
  <c r="AD444" i="1" s="1"/>
  <c r="AC445" i="1"/>
  <c r="AD445" i="1" s="1"/>
  <c r="AC446" i="1"/>
  <c r="AD446" i="1" s="1"/>
  <c r="AC447" i="1"/>
  <c r="AD447" i="1" s="1"/>
  <c r="AC448" i="1"/>
  <c r="AD448" i="1" s="1"/>
  <c r="AC449" i="1"/>
  <c r="AD449" i="1" s="1"/>
  <c r="AC450" i="1"/>
  <c r="AD450" i="1" s="1"/>
  <c r="AC451" i="1"/>
  <c r="AD451" i="1" s="1"/>
  <c r="AC452" i="1"/>
  <c r="AD452" i="1" s="1"/>
  <c r="AC453" i="1"/>
  <c r="AD453" i="1" s="1"/>
  <c r="AC454" i="1"/>
  <c r="AD454" i="1" s="1"/>
  <c r="AC455" i="1"/>
  <c r="AD455" i="1" s="1"/>
  <c r="AC456" i="1"/>
  <c r="AD456" i="1" s="1"/>
  <c r="AC457" i="1"/>
  <c r="AD457" i="1" s="1"/>
  <c r="AC458" i="1"/>
  <c r="AD458" i="1" s="1"/>
  <c r="AC459" i="1"/>
  <c r="AD459" i="1" s="1"/>
  <c r="AC460" i="1"/>
  <c r="AD460" i="1" s="1"/>
  <c r="AC461" i="1"/>
  <c r="AD461" i="1" s="1"/>
  <c r="AC462" i="1"/>
  <c r="AD462" i="1" s="1"/>
  <c r="AC463" i="1"/>
  <c r="AD463" i="1" s="1"/>
  <c r="AC464" i="1"/>
  <c r="AD464" i="1" s="1"/>
  <c r="AC465" i="1"/>
  <c r="AD465" i="1" s="1"/>
  <c r="AC466" i="1"/>
  <c r="AD466" i="1" s="1"/>
  <c r="AC467" i="1"/>
  <c r="AD467" i="1" s="1"/>
  <c r="AC468" i="1"/>
  <c r="AD468" i="1" s="1"/>
  <c r="AC469" i="1"/>
  <c r="AD469" i="1" s="1"/>
  <c r="AC470" i="1"/>
  <c r="AD470" i="1" s="1"/>
  <c r="AC471" i="1"/>
  <c r="AD471" i="1" s="1"/>
  <c r="AC472" i="1"/>
  <c r="AD472" i="1" s="1"/>
  <c r="AC473" i="1"/>
  <c r="AD473" i="1" s="1"/>
  <c r="AC474" i="1"/>
  <c r="AD474" i="1" s="1"/>
  <c r="AC475" i="1"/>
  <c r="AD475" i="1" s="1"/>
  <c r="AC476" i="1"/>
  <c r="AD476" i="1" s="1"/>
  <c r="AC477" i="1"/>
  <c r="AD477" i="1" s="1"/>
  <c r="AC478" i="1"/>
  <c r="AD478" i="1" s="1"/>
  <c r="AC479" i="1"/>
  <c r="AD479" i="1" s="1"/>
  <c r="AC480" i="1"/>
  <c r="AD480" i="1" s="1"/>
  <c r="AC481" i="1"/>
  <c r="AD481" i="1" s="1"/>
  <c r="AC482" i="1"/>
  <c r="AD482" i="1" s="1"/>
  <c r="AC483" i="1"/>
  <c r="AD483" i="1" s="1"/>
  <c r="AC484" i="1"/>
  <c r="AD484" i="1" s="1"/>
  <c r="AC485" i="1"/>
  <c r="AD485" i="1" s="1"/>
  <c r="AC486" i="1"/>
  <c r="AD486" i="1" s="1"/>
  <c r="AC487" i="1"/>
  <c r="AD487" i="1" s="1"/>
  <c r="AC488" i="1"/>
  <c r="AD488" i="1" s="1"/>
  <c r="AC489" i="1"/>
  <c r="AD489" i="1" s="1"/>
  <c r="AC490" i="1"/>
  <c r="AD490" i="1" s="1"/>
  <c r="AC491" i="1"/>
  <c r="AD491" i="1" s="1"/>
  <c r="AC492" i="1"/>
  <c r="AD492" i="1" s="1"/>
  <c r="AC493" i="1"/>
  <c r="AD493" i="1" s="1"/>
  <c r="AC494" i="1"/>
  <c r="AD494" i="1" s="1"/>
  <c r="AC495" i="1"/>
  <c r="AD495" i="1" s="1"/>
  <c r="AC496" i="1"/>
  <c r="AD496" i="1" s="1"/>
  <c r="AC497" i="1"/>
  <c r="AD497" i="1" s="1"/>
  <c r="AC498" i="1"/>
  <c r="AD498" i="1" s="1"/>
  <c r="AC499" i="1"/>
  <c r="AD499" i="1" s="1"/>
  <c r="AC500" i="1"/>
  <c r="AD500" i="1" s="1"/>
  <c r="AC501" i="1"/>
  <c r="AD501" i="1" s="1"/>
  <c r="AC502" i="1"/>
  <c r="AD502" i="1" s="1"/>
  <c r="AC503" i="1"/>
  <c r="AD503" i="1" s="1"/>
  <c r="AC504" i="1"/>
  <c r="AD504" i="1" s="1"/>
  <c r="AC505" i="1"/>
  <c r="AD505" i="1" s="1"/>
  <c r="AC506" i="1"/>
  <c r="AD506" i="1" s="1"/>
  <c r="AC507" i="1"/>
  <c r="AD507" i="1" s="1"/>
  <c r="AC508" i="1"/>
  <c r="AD508" i="1" s="1"/>
  <c r="AC509" i="1"/>
  <c r="AD509" i="1" s="1"/>
  <c r="AC510" i="1"/>
  <c r="AD510" i="1" s="1"/>
  <c r="AC511" i="1"/>
  <c r="AD511" i="1" s="1"/>
  <c r="AC512" i="1"/>
  <c r="AD512" i="1" s="1"/>
  <c r="AC513" i="1"/>
  <c r="AD513" i="1" s="1"/>
  <c r="AC514" i="1"/>
  <c r="AD514" i="1" s="1"/>
  <c r="AC515" i="1"/>
  <c r="AD515" i="1" s="1"/>
  <c r="AC516" i="1"/>
  <c r="AD516" i="1" s="1"/>
  <c r="AC517" i="1"/>
  <c r="AD517" i="1" s="1"/>
  <c r="AC518" i="1"/>
  <c r="AD518" i="1" s="1"/>
  <c r="AC519" i="1"/>
  <c r="AD519" i="1" s="1"/>
  <c r="AC520" i="1"/>
  <c r="AD520" i="1" s="1"/>
  <c r="AC521" i="1"/>
  <c r="AD521" i="1" s="1"/>
  <c r="AC522" i="1"/>
  <c r="AD522" i="1" s="1"/>
  <c r="AC523" i="1"/>
  <c r="AD523" i="1" s="1"/>
  <c r="AC524" i="1"/>
  <c r="AD524" i="1" s="1"/>
  <c r="AC525" i="1"/>
  <c r="AD525" i="1" s="1"/>
  <c r="AC526" i="1"/>
  <c r="AD526" i="1" s="1"/>
  <c r="AC527" i="1"/>
  <c r="AD527" i="1" s="1"/>
  <c r="AC528" i="1"/>
  <c r="AD528" i="1" s="1"/>
  <c r="AC529" i="1"/>
  <c r="AD529" i="1" s="1"/>
  <c r="AC530" i="1"/>
  <c r="AD530" i="1" s="1"/>
  <c r="AC531" i="1"/>
  <c r="AD531" i="1" s="1"/>
  <c r="AC532" i="1"/>
  <c r="AD532" i="1" s="1"/>
  <c r="AC533" i="1"/>
  <c r="AD533" i="1" s="1"/>
  <c r="AC534" i="1"/>
  <c r="AD534" i="1" s="1"/>
  <c r="AC535" i="1"/>
  <c r="AD535" i="1" s="1"/>
  <c r="AC536" i="1"/>
  <c r="AD536" i="1" s="1"/>
  <c r="AC537" i="1"/>
  <c r="AD537" i="1" s="1"/>
  <c r="AC538" i="1"/>
  <c r="AD538" i="1" s="1"/>
  <c r="AC539" i="1"/>
  <c r="AD539" i="1" s="1"/>
  <c r="AC540" i="1"/>
  <c r="AD540" i="1" s="1"/>
  <c r="AC541" i="1"/>
  <c r="AD541" i="1" s="1"/>
  <c r="AC542" i="1"/>
  <c r="AD542" i="1" s="1"/>
  <c r="AC543" i="1"/>
  <c r="AD543" i="1" s="1"/>
  <c r="AC544" i="1"/>
  <c r="AD544" i="1" s="1"/>
  <c r="AC545" i="1"/>
  <c r="AD545" i="1" s="1"/>
  <c r="AC546" i="1"/>
  <c r="AD546" i="1" s="1"/>
  <c r="AC547" i="1"/>
  <c r="AD547" i="1" s="1"/>
  <c r="AC548" i="1"/>
  <c r="AD548" i="1" s="1"/>
  <c r="AC549" i="1"/>
  <c r="AD549" i="1" s="1"/>
  <c r="AC550" i="1"/>
  <c r="AD550" i="1" s="1"/>
  <c r="AC551" i="1"/>
  <c r="AD551" i="1" s="1"/>
  <c r="AC552" i="1"/>
  <c r="AD552" i="1" s="1"/>
  <c r="AC553" i="1"/>
  <c r="AD553" i="1" s="1"/>
  <c r="AC554" i="1"/>
  <c r="AD554" i="1" s="1"/>
  <c r="AC555" i="1"/>
  <c r="AD555" i="1" s="1"/>
  <c r="AC556" i="1"/>
  <c r="AD556" i="1" s="1"/>
  <c r="AC557" i="1"/>
  <c r="AD557" i="1" s="1"/>
  <c r="AC558" i="1"/>
  <c r="AD558" i="1" s="1"/>
  <c r="AC559" i="1"/>
  <c r="AD559" i="1" s="1"/>
  <c r="AC560" i="1"/>
  <c r="AD560" i="1" s="1"/>
  <c r="AC561" i="1"/>
  <c r="AD561" i="1" s="1"/>
  <c r="AC562" i="1"/>
  <c r="AD562" i="1" s="1"/>
  <c r="AC563" i="1"/>
  <c r="AD563" i="1" s="1"/>
  <c r="AC564" i="1"/>
  <c r="AD564" i="1" s="1"/>
  <c r="AC565" i="1"/>
  <c r="AD565" i="1" s="1"/>
  <c r="AC566" i="1"/>
  <c r="AD566" i="1" s="1"/>
  <c r="AC567" i="1"/>
  <c r="AD567" i="1" s="1"/>
  <c r="AC568" i="1"/>
  <c r="AD568" i="1" s="1"/>
  <c r="AC569" i="1"/>
  <c r="AD569" i="1" s="1"/>
  <c r="AC570" i="1"/>
  <c r="AD570" i="1" s="1"/>
  <c r="AC571" i="1"/>
  <c r="AD571" i="1" s="1"/>
  <c r="AC572" i="1"/>
  <c r="AD572" i="1" s="1"/>
  <c r="AC573" i="1"/>
  <c r="AD573" i="1" s="1"/>
  <c r="AC574" i="1"/>
  <c r="AD574" i="1" s="1"/>
  <c r="AC575" i="1"/>
  <c r="AD575" i="1" s="1"/>
  <c r="AC576" i="1"/>
  <c r="AD576" i="1" s="1"/>
  <c r="AC577" i="1"/>
  <c r="AD577" i="1" s="1"/>
  <c r="AC578" i="1"/>
  <c r="AD578" i="1" s="1"/>
  <c r="AC579" i="1"/>
  <c r="AD579" i="1" s="1"/>
  <c r="AC580" i="1"/>
  <c r="AD580" i="1" s="1"/>
  <c r="AC581" i="1"/>
  <c r="AD581" i="1" s="1"/>
  <c r="AC582" i="1"/>
  <c r="AD582" i="1" s="1"/>
  <c r="AC583" i="1"/>
  <c r="AD583" i="1" s="1"/>
  <c r="AC584" i="1"/>
  <c r="AD584" i="1" s="1"/>
  <c r="AC585" i="1"/>
  <c r="AD585" i="1" s="1"/>
  <c r="AC586" i="1"/>
  <c r="AD586" i="1" s="1"/>
  <c r="AC587" i="1"/>
  <c r="AD587" i="1" s="1"/>
  <c r="AC588" i="1"/>
  <c r="AD588" i="1" s="1"/>
  <c r="AC589" i="1"/>
  <c r="AD589" i="1" s="1"/>
  <c r="AC590" i="1"/>
  <c r="AD590" i="1" s="1"/>
  <c r="AC591" i="1"/>
  <c r="AD591" i="1" s="1"/>
  <c r="AC592" i="1"/>
  <c r="AD592" i="1" s="1"/>
  <c r="AC593" i="1"/>
  <c r="AD593" i="1" s="1"/>
  <c r="AC594" i="1"/>
  <c r="AD594" i="1" s="1"/>
  <c r="AC595" i="1"/>
  <c r="AD595" i="1" s="1"/>
  <c r="AC596" i="1"/>
  <c r="AD596" i="1" s="1"/>
  <c r="AC597" i="1"/>
  <c r="AD597" i="1" s="1"/>
  <c r="AC598" i="1"/>
  <c r="AD598" i="1" s="1"/>
  <c r="AC599" i="1"/>
  <c r="AD599" i="1" s="1"/>
  <c r="AC600" i="1"/>
  <c r="AD600" i="1" s="1"/>
  <c r="AC601" i="1"/>
  <c r="AD601" i="1" s="1"/>
  <c r="AC602" i="1"/>
  <c r="AD602" i="1" s="1"/>
  <c r="AC603" i="1"/>
  <c r="AD603" i="1" s="1"/>
  <c r="AC604" i="1"/>
  <c r="AD604" i="1" s="1"/>
  <c r="AC605" i="1"/>
  <c r="AD605" i="1" s="1"/>
  <c r="AC606" i="1"/>
  <c r="AD606" i="1" s="1"/>
  <c r="AC607" i="1"/>
  <c r="AD607" i="1" s="1"/>
  <c r="AC608" i="1"/>
  <c r="AD608" i="1" s="1"/>
  <c r="AC609" i="1"/>
  <c r="AD609" i="1" s="1"/>
  <c r="AC610" i="1"/>
  <c r="AD610" i="1" s="1"/>
  <c r="AC611" i="1"/>
  <c r="AD611" i="1" s="1"/>
  <c r="AC612" i="1"/>
  <c r="AD612" i="1" s="1"/>
  <c r="AC613" i="1"/>
  <c r="AD613" i="1" s="1"/>
  <c r="AC614" i="1"/>
  <c r="AD614" i="1" s="1"/>
  <c r="AC615" i="1"/>
  <c r="AD615" i="1" s="1"/>
  <c r="AC616" i="1"/>
  <c r="AD616" i="1" s="1"/>
  <c r="AC617" i="1"/>
  <c r="AD617" i="1" s="1"/>
  <c r="AC618" i="1"/>
  <c r="AD618" i="1" s="1"/>
  <c r="AC619" i="1"/>
  <c r="AD619" i="1" s="1"/>
  <c r="AC620" i="1"/>
  <c r="AD620" i="1" s="1"/>
  <c r="AC621" i="1"/>
  <c r="AD621" i="1" s="1"/>
  <c r="AC622" i="1"/>
  <c r="AD622" i="1" s="1"/>
  <c r="AC623" i="1"/>
  <c r="AD623" i="1" s="1"/>
  <c r="AC624" i="1"/>
  <c r="AD624" i="1" s="1"/>
  <c r="AC625" i="1"/>
  <c r="AD625" i="1" s="1"/>
  <c r="AC626" i="1"/>
  <c r="AD626" i="1" s="1"/>
  <c r="AC627" i="1"/>
  <c r="AD627" i="1" s="1"/>
  <c r="AC628" i="1"/>
  <c r="AD628" i="1" s="1"/>
  <c r="AC629" i="1"/>
  <c r="AD629" i="1" s="1"/>
  <c r="AC630" i="1"/>
  <c r="AD630" i="1" s="1"/>
  <c r="AC631" i="1"/>
  <c r="AD631" i="1" s="1"/>
  <c r="AC632" i="1"/>
  <c r="AD632" i="1" s="1"/>
  <c r="AC633" i="1"/>
  <c r="AD633" i="1" s="1"/>
  <c r="AC634" i="1"/>
  <c r="AD634" i="1" s="1"/>
  <c r="AC635" i="1"/>
  <c r="AD635" i="1" s="1"/>
  <c r="AC636" i="1"/>
  <c r="AD636" i="1" s="1"/>
  <c r="AC637" i="1"/>
  <c r="AD637" i="1" s="1"/>
  <c r="AC638" i="1"/>
  <c r="AD638" i="1" s="1"/>
  <c r="AC639" i="1"/>
  <c r="AD639" i="1" s="1"/>
  <c r="AC640" i="1"/>
  <c r="AD640" i="1" s="1"/>
  <c r="AC641" i="1"/>
  <c r="AD641" i="1" s="1"/>
  <c r="AC642" i="1"/>
  <c r="AD642" i="1" s="1"/>
  <c r="AC643" i="1"/>
  <c r="AD643" i="1" s="1"/>
  <c r="AC644" i="1"/>
  <c r="AD644" i="1" s="1"/>
  <c r="AC645" i="1"/>
  <c r="AD645" i="1" s="1"/>
  <c r="AC646" i="1"/>
  <c r="AD646" i="1" s="1"/>
  <c r="AC647" i="1"/>
  <c r="AD647" i="1" s="1"/>
  <c r="AC648" i="1"/>
  <c r="AD648" i="1" s="1"/>
  <c r="AC649" i="1"/>
  <c r="AD649" i="1" s="1"/>
  <c r="AC650" i="1"/>
  <c r="AD650" i="1" s="1"/>
  <c r="AC651" i="1"/>
  <c r="AD651" i="1" s="1"/>
  <c r="AC652" i="1"/>
  <c r="AD652" i="1" s="1"/>
  <c r="AC653" i="1"/>
  <c r="AD653" i="1" s="1"/>
  <c r="AC654" i="1"/>
  <c r="AD654" i="1" s="1"/>
  <c r="AC655" i="1"/>
  <c r="AD655" i="1" s="1"/>
  <c r="AC656" i="1"/>
  <c r="AD656" i="1" s="1"/>
  <c r="AC657" i="1"/>
  <c r="AD657" i="1" s="1"/>
  <c r="AC658" i="1"/>
  <c r="AD658" i="1" s="1"/>
  <c r="AC659" i="1"/>
  <c r="AD659" i="1" s="1"/>
  <c r="AC660" i="1"/>
  <c r="AD660" i="1" s="1"/>
  <c r="AC661" i="1"/>
  <c r="AD661" i="1" s="1"/>
  <c r="AC662" i="1"/>
  <c r="AD662" i="1" s="1"/>
  <c r="AC663" i="1"/>
  <c r="AD663" i="1" s="1"/>
  <c r="AC664" i="1"/>
  <c r="AD664" i="1" s="1"/>
  <c r="AC665" i="1"/>
  <c r="AD665" i="1" s="1"/>
  <c r="AC666" i="1"/>
  <c r="AD666" i="1" s="1"/>
  <c r="AC667" i="1"/>
  <c r="AD667" i="1" s="1"/>
  <c r="AC668" i="1"/>
  <c r="AD668" i="1" s="1"/>
  <c r="AC669" i="1"/>
  <c r="AD669" i="1" s="1"/>
  <c r="AC670" i="1"/>
  <c r="AD670" i="1" s="1"/>
  <c r="AC671" i="1"/>
  <c r="AD671" i="1" s="1"/>
  <c r="AC672" i="1"/>
  <c r="AD672" i="1" s="1"/>
  <c r="AC673" i="1"/>
  <c r="AD673" i="1" s="1"/>
  <c r="AC674" i="1"/>
  <c r="AD674" i="1" s="1"/>
  <c r="AC675" i="1"/>
  <c r="AD675" i="1" s="1"/>
  <c r="AC676" i="1"/>
  <c r="AD676" i="1" s="1"/>
  <c r="AC677" i="1"/>
  <c r="AD677" i="1" s="1"/>
  <c r="AC678" i="1"/>
  <c r="AD678" i="1" s="1"/>
  <c r="AC679" i="1"/>
  <c r="AD679" i="1" s="1"/>
  <c r="AC680" i="1"/>
  <c r="AD680" i="1" s="1"/>
  <c r="AC681" i="1"/>
  <c r="AD681" i="1" s="1"/>
  <c r="AC682" i="1"/>
  <c r="AD682" i="1" s="1"/>
  <c r="AC683" i="1"/>
  <c r="AD683" i="1" s="1"/>
  <c r="AC684" i="1"/>
  <c r="AD684" i="1" s="1"/>
  <c r="AC685" i="1"/>
  <c r="AD685" i="1" s="1"/>
  <c r="AC686" i="1"/>
  <c r="AD686" i="1" s="1"/>
  <c r="AC687" i="1"/>
  <c r="AD687" i="1" s="1"/>
  <c r="AC688" i="1"/>
  <c r="AD688" i="1" s="1"/>
  <c r="AC689" i="1"/>
  <c r="AD689" i="1" s="1"/>
  <c r="AC690" i="1"/>
  <c r="AD690" i="1" s="1"/>
  <c r="AC691" i="1"/>
  <c r="AD691" i="1" s="1"/>
  <c r="AC692" i="1"/>
  <c r="AD692" i="1" s="1"/>
  <c r="AC693" i="1"/>
  <c r="AD693" i="1" s="1"/>
  <c r="AC694" i="1"/>
  <c r="AD694" i="1" s="1"/>
  <c r="AC695" i="1"/>
  <c r="AD695" i="1" s="1"/>
  <c r="AC696" i="1"/>
  <c r="AD696" i="1" s="1"/>
  <c r="AC697" i="1"/>
  <c r="AD697" i="1" s="1"/>
  <c r="AC698" i="1"/>
  <c r="AD698" i="1" s="1"/>
  <c r="AC699" i="1"/>
  <c r="AD699" i="1" s="1"/>
  <c r="AC700" i="1"/>
  <c r="AD700" i="1" s="1"/>
  <c r="AC701" i="1"/>
  <c r="AD701" i="1" s="1"/>
  <c r="AC702" i="1"/>
  <c r="AD702" i="1" s="1"/>
  <c r="AC703" i="1"/>
  <c r="AD703" i="1" s="1"/>
  <c r="AC704" i="1"/>
  <c r="AD704" i="1" s="1"/>
  <c r="AC705" i="1"/>
  <c r="AD705" i="1" s="1"/>
  <c r="AC706" i="1"/>
  <c r="AD706" i="1" s="1"/>
  <c r="AC707" i="1"/>
  <c r="AD707" i="1" s="1"/>
  <c r="AC708" i="1"/>
  <c r="AD708" i="1" s="1"/>
  <c r="AC709" i="1"/>
  <c r="AD709" i="1" s="1"/>
  <c r="AC710" i="1"/>
  <c r="AD710" i="1" s="1"/>
  <c r="AC711" i="1"/>
  <c r="AD711" i="1" s="1"/>
  <c r="AC712" i="1"/>
  <c r="AD712" i="1" s="1"/>
  <c r="AC713" i="1"/>
  <c r="AD713" i="1" s="1"/>
  <c r="AC714" i="1"/>
  <c r="AD714" i="1" s="1"/>
  <c r="AC715" i="1"/>
  <c r="AD715" i="1" s="1"/>
  <c r="AC716" i="1"/>
  <c r="AD716" i="1" s="1"/>
  <c r="AC717" i="1"/>
  <c r="AD717" i="1" s="1"/>
  <c r="AC718" i="1"/>
  <c r="AD718" i="1" s="1"/>
  <c r="AC719" i="1"/>
  <c r="AD719" i="1" s="1"/>
  <c r="AC720" i="1"/>
  <c r="AD720" i="1" s="1"/>
  <c r="AC721" i="1"/>
  <c r="AD721" i="1" s="1"/>
  <c r="AC722" i="1"/>
  <c r="AD722" i="1" s="1"/>
  <c r="AC723" i="1"/>
  <c r="AD723" i="1" s="1"/>
  <c r="AC724" i="1"/>
  <c r="AD724" i="1" s="1"/>
  <c r="AC725" i="1"/>
  <c r="AD725" i="1" s="1"/>
  <c r="AC726" i="1"/>
  <c r="AD726" i="1" s="1"/>
  <c r="AC727" i="1"/>
  <c r="AD727" i="1" s="1"/>
  <c r="AC728" i="1"/>
  <c r="AD728" i="1" s="1"/>
  <c r="AC729" i="1"/>
  <c r="AD729" i="1" s="1"/>
  <c r="AC730" i="1"/>
  <c r="AD730" i="1" s="1"/>
  <c r="AC731" i="1"/>
  <c r="AD731" i="1" s="1"/>
  <c r="AC732" i="1"/>
  <c r="AD732" i="1" s="1"/>
  <c r="AC733" i="1"/>
  <c r="AD733" i="1" s="1"/>
  <c r="AC734" i="1"/>
  <c r="AD734" i="1" s="1"/>
  <c r="AC735" i="1"/>
  <c r="AD735" i="1" s="1"/>
  <c r="AC736" i="1"/>
  <c r="AD736" i="1" s="1"/>
  <c r="AC737" i="1"/>
  <c r="AD737" i="1" s="1"/>
  <c r="AC738" i="1"/>
  <c r="AD738" i="1" s="1"/>
  <c r="AC739" i="1"/>
  <c r="AD739" i="1" s="1"/>
  <c r="AC740" i="1"/>
  <c r="AD740" i="1" s="1"/>
  <c r="AC741" i="1"/>
  <c r="AD741" i="1" s="1"/>
  <c r="AC742" i="1"/>
  <c r="AD742" i="1" s="1"/>
  <c r="AC743" i="1"/>
  <c r="AD743" i="1" s="1"/>
  <c r="AC744" i="1"/>
  <c r="AD744" i="1" s="1"/>
  <c r="AC745" i="1"/>
  <c r="AD745" i="1" s="1"/>
  <c r="AC746" i="1"/>
  <c r="AD746" i="1" s="1"/>
  <c r="AC747" i="1"/>
  <c r="AD747" i="1" s="1"/>
  <c r="AC748" i="1"/>
  <c r="AD748" i="1" s="1"/>
  <c r="AC749" i="1"/>
  <c r="AD749" i="1" s="1"/>
  <c r="AC750" i="1"/>
  <c r="AD750" i="1" s="1"/>
  <c r="AC751" i="1"/>
  <c r="AD751" i="1" s="1"/>
  <c r="AC752" i="1"/>
  <c r="AD752" i="1" s="1"/>
  <c r="AC753" i="1"/>
  <c r="AD753" i="1" s="1"/>
  <c r="AC754" i="1"/>
  <c r="AD754" i="1" s="1"/>
  <c r="AC755" i="1"/>
  <c r="AD755" i="1" s="1"/>
  <c r="AC756" i="1"/>
  <c r="AD756" i="1" s="1"/>
  <c r="AC757" i="1"/>
  <c r="AD757" i="1" s="1"/>
  <c r="AC758" i="1"/>
  <c r="AD758" i="1" s="1"/>
  <c r="AC759" i="1"/>
  <c r="AD759" i="1" s="1"/>
  <c r="AC760" i="1"/>
  <c r="AD760" i="1" s="1"/>
  <c r="AC761" i="1"/>
  <c r="AD761" i="1" s="1"/>
  <c r="AC762" i="1"/>
  <c r="AD762" i="1" s="1"/>
  <c r="AC763" i="1"/>
  <c r="AD763" i="1" s="1"/>
  <c r="AC764" i="1"/>
  <c r="AD764" i="1" s="1"/>
  <c r="AC765" i="1"/>
  <c r="AD765" i="1" s="1"/>
  <c r="AC766" i="1"/>
  <c r="AD766" i="1" s="1"/>
  <c r="AC767" i="1"/>
  <c r="AD767" i="1" s="1"/>
  <c r="AC768" i="1"/>
  <c r="AD768" i="1" s="1"/>
  <c r="AC769" i="1"/>
  <c r="AD769" i="1" s="1"/>
  <c r="AC770" i="1"/>
  <c r="AD770" i="1" s="1"/>
  <c r="AC771" i="1"/>
  <c r="AD771" i="1" s="1"/>
  <c r="AC772" i="1"/>
  <c r="AD772" i="1" s="1"/>
  <c r="AC773" i="1"/>
  <c r="AD773" i="1" s="1"/>
  <c r="AC774" i="1"/>
  <c r="AD774" i="1" s="1"/>
  <c r="AC775" i="1"/>
  <c r="AD775" i="1" s="1"/>
  <c r="AC776" i="1"/>
  <c r="AD776" i="1" s="1"/>
  <c r="AC777" i="1"/>
  <c r="AD777" i="1" s="1"/>
  <c r="AC778" i="1"/>
  <c r="AD778" i="1" s="1"/>
  <c r="AC779" i="1"/>
  <c r="AD779" i="1" s="1"/>
  <c r="AC780" i="1"/>
  <c r="AD780" i="1" s="1"/>
  <c r="AC781" i="1"/>
  <c r="AD781" i="1" s="1"/>
  <c r="AC782" i="1"/>
  <c r="AD782" i="1" s="1"/>
  <c r="AC783" i="1"/>
  <c r="AD783" i="1" s="1"/>
  <c r="AC784" i="1"/>
  <c r="AD784" i="1" s="1"/>
  <c r="AC785" i="1"/>
  <c r="AD785" i="1" s="1"/>
  <c r="AC786" i="1"/>
  <c r="AD786" i="1" s="1"/>
  <c r="AC787" i="1"/>
  <c r="AD787" i="1" s="1"/>
  <c r="AC788" i="1"/>
  <c r="AD788" i="1" s="1"/>
  <c r="AC789" i="1"/>
  <c r="AD789" i="1" s="1"/>
  <c r="AC790" i="1"/>
  <c r="AD790" i="1" s="1"/>
  <c r="AC791" i="1"/>
  <c r="AD791" i="1" s="1"/>
  <c r="AC792" i="1"/>
  <c r="AD792" i="1" s="1"/>
  <c r="AC793" i="1"/>
  <c r="AD793" i="1" s="1"/>
  <c r="AC794" i="1"/>
  <c r="AD794" i="1" s="1"/>
  <c r="AC795" i="1"/>
  <c r="AD795" i="1" s="1"/>
  <c r="AC796" i="1"/>
  <c r="AD796" i="1" s="1"/>
  <c r="AC797" i="1"/>
  <c r="AD797" i="1" s="1"/>
  <c r="AC798" i="1"/>
  <c r="AD798" i="1" s="1"/>
  <c r="AC799" i="1"/>
  <c r="AD799" i="1" s="1"/>
  <c r="AC800" i="1"/>
  <c r="AD800" i="1" s="1"/>
  <c r="AC801" i="1"/>
  <c r="AD801" i="1" s="1"/>
  <c r="AC802" i="1"/>
  <c r="AD802" i="1" s="1"/>
  <c r="AC803" i="1"/>
  <c r="AD803" i="1" s="1"/>
  <c r="AC804" i="1"/>
  <c r="AD804" i="1" s="1"/>
  <c r="AC805" i="1"/>
  <c r="AD805" i="1" s="1"/>
  <c r="AC806" i="1"/>
  <c r="AD806" i="1" s="1"/>
  <c r="AC807" i="1"/>
  <c r="AD807" i="1" s="1"/>
  <c r="AC808" i="1"/>
  <c r="AD808" i="1" s="1"/>
  <c r="AC809" i="1"/>
  <c r="AD809" i="1" s="1"/>
  <c r="AC810" i="1"/>
  <c r="AD810" i="1" s="1"/>
  <c r="AC811" i="1"/>
  <c r="AD811" i="1" s="1"/>
  <c r="AC812" i="1"/>
  <c r="AD812" i="1" s="1"/>
  <c r="AC813" i="1"/>
  <c r="AD813" i="1" s="1"/>
  <c r="AC814" i="1"/>
  <c r="AD814" i="1" s="1"/>
  <c r="AC815" i="1"/>
  <c r="AD815" i="1" s="1"/>
  <c r="AC816" i="1"/>
  <c r="AD816" i="1" s="1"/>
  <c r="AC817" i="1"/>
  <c r="AD817" i="1" s="1"/>
  <c r="AC818" i="1"/>
  <c r="AD818" i="1" s="1"/>
  <c r="AC819" i="1"/>
  <c r="AD819" i="1" s="1"/>
  <c r="AC820" i="1"/>
  <c r="AD820" i="1" s="1"/>
  <c r="AC821" i="1"/>
  <c r="AD821" i="1" s="1"/>
  <c r="AC822" i="1"/>
  <c r="AD822" i="1" s="1"/>
  <c r="AC823" i="1"/>
  <c r="AD823" i="1" s="1"/>
  <c r="AC824" i="1"/>
  <c r="AD824" i="1" s="1"/>
  <c r="AC825" i="1"/>
  <c r="AD825" i="1" s="1"/>
  <c r="AC826" i="1"/>
  <c r="AD826" i="1" s="1"/>
  <c r="AC827" i="1"/>
  <c r="AD827" i="1" s="1"/>
  <c r="AC828" i="1"/>
  <c r="AD828" i="1" s="1"/>
  <c r="AC829" i="1"/>
  <c r="AD829" i="1" s="1"/>
  <c r="AC830" i="1"/>
  <c r="AD830" i="1" s="1"/>
  <c r="AC831" i="1"/>
  <c r="AD831" i="1" s="1"/>
  <c r="AC832" i="1"/>
  <c r="AD832" i="1" s="1"/>
  <c r="AC833" i="1"/>
  <c r="AD833" i="1" s="1"/>
  <c r="AC834" i="1"/>
  <c r="AD834" i="1" s="1"/>
  <c r="AC835" i="1"/>
  <c r="AD835" i="1" s="1"/>
  <c r="AC836" i="1"/>
  <c r="AD836" i="1" s="1"/>
  <c r="AC837" i="1"/>
  <c r="AD837" i="1" s="1"/>
  <c r="AC838" i="1"/>
  <c r="AD838" i="1" s="1"/>
  <c r="AC839" i="1"/>
  <c r="AD839" i="1" s="1"/>
  <c r="AC840" i="1"/>
  <c r="AD840" i="1" s="1"/>
  <c r="AC841" i="1"/>
  <c r="AD841" i="1" s="1"/>
  <c r="AC842" i="1"/>
  <c r="AD842" i="1" s="1"/>
  <c r="AC843" i="1"/>
  <c r="AD843" i="1" s="1"/>
  <c r="AC844" i="1"/>
  <c r="AD844" i="1" s="1"/>
  <c r="AC845" i="1"/>
  <c r="AD845" i="1" s="1"/>
  <c r="AC846" i="1"/>
  <c r="AD846" i="1" s="1"/>
  <c r="AC847" i="1"/>
  <c r="AD847" i="1" s="1"/>
  <c r="AC848" i="1"/>
  <c r="AD848" i="1" s="1"/>
  <c r="AC849" i="1"/>
  <c r="AD849" i="1" s="1"/>
  <c r="AC850" i="1"/>
  <c r="AD850" i="1" s="1"/>
  <c r="AC851" i="1"/>
  <c r="AD851" i="1" s="1"/>
  <c r="AC852" i="1"/>
  <c r="AD852" i="1" s="1"/>
  <c r="AC853" i="1"/>
  <c r="AD853" i="1" s="1"/>
  <c r="AC854" i="1"/>
  <c r="AD854" i="1" s="1"/>
  <c r="AC855" i="1"/>
  <c r="AD855" i="1" s="1"/>
  <c r="AC856" i="1"/>
  <c r="AD856" i="1" s="1"/>
  <c r="AC857" i="1"/>
  <c r="AD857" i="1" s="1"/>
  <c r="AC858" i="1"/>
  <c r="AD858" i="1" s="1"/>
  <c r="AC859" i="1"/>
  <c r="AD859" i="1" s="1"/>
  <c r="AC860" i="1"/>
  <c r="AD860" i="1" s="1"/>
  <c r="AC861" i="1"/>
  <c r="AD861" i="1" s="1"/>
  <c r="AC862" i="1"/>
  <c r="AD862" i="1" s="1"/>
  <c r="AC863" i="1"/>
  <c r="AD863" i="1" s="1"/>
  <c r="AC864" i="1"/>
  <c r="AD864" i="1" s="1"/>
  <c r="AC865" i="1"/>
  <c r="AD865" i="1" s="1"/>
  <c r="AC866" i="1"/>
  <c r="AD866" i="1" s="1"/>
  <c r="AC867" i="1"/>
  <c r="AD867" i="1" s="1"/>
  <c r="AC868" i="1"/>
  <c r="AD868" i="1" s="1"/>
  <c r="AC869" i="1"/>
  <c r="AD869" i="1" s="1"/>
  <c r="AC870" i="1"/>
  <c r="AD870" i="1" s="1"/>
  <c r="AC871" i="1"/>
  <c r="AD871" i="1" s="1"/>
  <c r="AC872" i="1"/>
  <c r="AD872" i="1" s="1"/>
  <c r="AC873" i="1"/>
  <c r="AD873" i="1" s="1"/>
  <c r="AC874" i="1"/>
  <c r="AD874" i="1" s="1"/>
  <c r="AC875" i="1"/>
  <c r="AD875" i="1" s="1"/>
  <c r="AC876" i="1"/>
  <c r="AD876" i="1" s="1"/>
  <c r="AC877" i="1"/>
  <c r="AD877" i="1" s="1"/>
  <c r="AC878" i="1"/>
  <c r="AD878" i="1" s="1"/>
  <c r="AC879" i="1"/>
  <c r="AD879" i="1" s="1"/>
  <c r="AC880" i="1"/>
  <c r="AD880" i="1" s="1"/>
  <c r="AC881" i="1"/>
  <c r="AD881" i="1" s="1"/>
  <c r="AC882" i="1"/>
  <c r="AD882" i="1" s="1"/>
  <c r="AC883" i="1"/>
  <c r="AD883" i="1" s="1"/>
  <c r="AC884" i="1"/>
  <c r="AD884" i="1" s="1"/>
  <c r="AC885" i="1"/>
  <c r="AD885" i="1" s="1"/>
  <c r="AC886" i="1"/>
  <c r="AD886" i="1" s="1"/>
  <c r="AC887" i="1"/>
  <c r="AD887" i="1" s="1"/>
  <c r="AC888" i="1"/>
  <c r="AD888" i="1" s="1"/>
  <c r="AC889" i="1"/>
  <c r="AD889" i="1" s="1"/>
  <c r="AC890" i="1"/>
  <c r="AD890" i="1" s="1"/>
  <c r="AC891" i="1"/>
  <c r="AD891" i="1" s="1"/>
  <c r="AC892" i="1"/>
  <c r="AD892" i="1" s="1"/>
  <c r="AC893" i="1"/>
  <c r="AD893" i="1" s="1"/>
  <c r="AC894" i="1"/>
  <c r="AD894" i="1" s="1"/>
  <c r="AC895" i="1"/>
  <c r="AD895" i="1" s="1"/>
  <c r="AC896" i="1"/>
  <c r="AD896" i="1" s="1"/>
  <c r="AC897" i="1"/>
  <c r="AD897" i="1" s="1"/>
  <c r="AC898" i="1"/>
  <c r="AD898" i="1" s="1"/>
  <c r="AC899" i="1"/>
  <c r="AD899" i="1" s="1"/>
  <c r="AC900" i="1"/>
  <c r="AD900" i="1" s="1"/>
  <c r="AC901" i="1"/>
  <c r="AD901" i="1" s="1"/>
  <c r="AC902" i="1"/>
  <c r="AD902" i="1" s="1"/>
  <c r="AC903" i="1"/>
  <c r="AD903" i="1" s="1"/>
  <c r="AC904" i="1"/>
  <c r="AD904" i="1" s="1"/>
  <c r="AC905" i="1"/>
  <c r="AD905" i="1" s="1"/>
  <c r="AC906" i="1"/>
  <c r="AD906" i="1" s="1"/>
  <c r="AC907" i="1"/>
  <c r="AD907" i="1" s="1"/>
  <c r="AC908" i="1"/>
  <c r="AD908" i="1" s="1"/>
  <c r="AC909" i="1"/>
  <c r="AD909" i="1" s="1"/>
  <c r="AC910" i="1"/>
  <c r="AD910" i="1" s="1"/>
  <c r="AC911" i="1"/>
  <c r="AD911" i="1" s="1"/>
  <c r="AC912" i="1"/>
  <c r="AD912" i="1" s="1"/>
  <c r="AC913" i="1"/>
  <c r="AD913" i="1" s="1"/>
  <c r="AC914" i="1"/>
  <c r="AD914" i="1" s="1"/>
  <c r="AC915" i="1"/>
  <c r="AD915" i="1" s="1"/>
  <c r="AC916" i="1"/>
  <c r="AD916" i="1" s="1"/>
  <c r="AC917" i="1"/>
  <c r="AD917" i="1" s="1"/>
  <c r="AC918" i="1"/>
  <c r="AD918" i="1" s="1"/>
  <c r="AC919" i="1"/>
  <c r="AD919" i="1" s="1"/>
  <c r="AC920" i="1"/>
  <c r="AD920" i="1" s="1"/>
  <c r="AC921" i="1"/>
  <c r="AD921" i="1" s="1"/>
  <c r="AC922" i="1"/>
  <c r="AD922" i="1" s="1"/>
  <c r="AC923" i="1"/>
  <c r="AD923" i="1" s="1"/>
  <c r="AC924" i="1"/>
  <c r="AD924" i="1" s="1"/>
  <c r="AC925" i="1"/>
  <c r="AD925" i="1" s="1"/>
  <c r="AC926" i="1"/>
  <c r="AD926" i="1" s="1"/>
  <c r="AC927" i="1"/>
  <c r="AD927" i="1" s="1"/>
  <c r="AC928" i="1"/>
  <c r="AD928" i="1" s="1"/>
  <c r="AC929" i="1"/>
  <c r="AD929" i="1" s="1"/>
  <c r="AC930" i="1"/>
  <c r="AD930" i="1" s="1"/>
  <c r="AC931" i="1"/>
  <c r="AD931" i="1" s="1"/>
  <c r="AC932" i="1"/>
  <c r="AD932" i="1" s="1"/>
  <c r="AC933" i="1"/>
  <c r="AD933" i="1" s="1"/>
  <c r="AC934" i="1"/>
  <c r="AD934" i="1" s="1"/>
  <c r="AC935" i="1"/>
  <c r="AD935" i="1" s="1"/>
  <c r="AC936" i="1"/>
  <c r="AD936" i="1" s="1"/>
  <c r="AC937" i="1"/>
  <c r="AD937" i="1" s="1"/>
  <c r="AC938" i="1"/>
  <c r="AD938" i="1" s="1"/>
  <c r="AC939" i="1"/>
  <c r="AD939" i="1" s="1"/>
  <c r="AC940" i="1"/>
  <c r="AD940" i="1" s="1"/>
  <c r="AC941" i="1"/>
  <c r="AD941" i="1" s="1"/>
  <c r="AC942" i="1"/>
  <c r="AD942" i="1" s="1"/>
  <c r="AC943" i="1"/>
  <c r="AD943" i="1" s="1"/>
  <c r="AC944" i="1"/>
  <c r="AD944" i="1" s="1"/>
  <c r="AC945" i="1"/>
  <c r="AD945" i="1" s="1"/>
  <c r="AC946" i="1"/>
  <c r="AD946" i="1" s="1"/>
  <c r="AC947" i="1"/>
  <c r="AD947" i="1" s="1"/>
  <c r="AC948" i="1"/>
  <c r="AD948" i="1" s="1"/>
  <c r="AC949" i="1"/>
  <c r="AD949" i="1" s="1"/>
  <c r="AC950" i="1"/>
  <c r="AD950" i="1" s="1"/>
  <c r="AC951" i="1"/>
  <c r="AD951" i="1" s="1"/>
  <c r="AC952" i="1"/>
  <c r="AD952" i="1" s="1"/>
  <c r="AC953" i="1"/>
  <c r="AD953" i="1" s="1"/>
  <c r="AC954" i="1"/>
  <c r="AD954" i="1" s="1"/>
  <c r="AC955" i="1"/>
  <c r="AD955" i="1" s="1"/>
  <c r="AC956" i="1"/>
  <c r="AD956" i="1" s="1"/>
  <c r="AC957" i="1"/>
  <c r="AD957" i="1" s="1"/>
  <c r="AC958" i="1"/>
  <c r="AD958" i="1" s="1"/>
  <c r="AC959" i="1"/>
  <c r="AD959" i="1" s="1"/>
  <c r="AC960" i="1"/>
  <c r="AD960" i="1" s="1"/>
  <c r="AC961" i="1"/>
  <c r="AD961" i="1" s="1"/>
  <c r="AC962" i="1"/>
  <c r="AD962" i="1" s="1"/>
  <c r="AC963" i="1"/>
  <c r="AD963" i="1" s="1"/>
  <c r="AC964" i="1"/>
  <c r="AD964" i="1" s="1"/>
  <c r="AC965" i="1"/>
  <c r="AD965" i="1" s="1"/>
  <c r="AC966" i="1"/>
  <c r="AD966" i="1" s="1"/>
  <c r="AC967" i="1"/>
  <c r="AD967" i="1" s="1"/>
  <c r="AC968" i="1"/>
  <c r="AD968" i="1" s="1"/>
  <c r="AC969" i="1"/>
  <c r="AD969" i="1" s="1"/>
  <c r="AC970" i="1"/>
  <c r="AD970" i="1" s="1"/>
  <c r="AC971" i="1"/>
  <c r="AD971" i="1" s="1"/>
  <c r="AC972" i="1"/>
  <c r="AD972" i="1" s="1"/>
  <c r="AC973" i="1"/>
  <c r="AD973" i="1" s="1"/>
  <c r="AC974" i="1"/>
  <c r="AD974" i="1" s="1"/>
  <c r="AC975" i="1"/>
  <c r="AD975" i="1" s="1"/>
  <c r="AC976" i="1"/>
  <c r="AD976" i="1" s="1"/>
  <c r="AC977" i="1"/>
  <c r="AD977" i="1" s="1"/>
  <c r="AC978" i="1"/>
  <c r="AD978" i="1" s="1"/>
  <c r="AC979" i="1"/>
  <c r="AD979" i="1" s="1"/>
  <c r="AC980" i="1"/>
  <c r="AD980" i="1" s="1"/>
  <c r="AC981" i="1"/>
  <c r="AD981" i="1" s="1"/>
  <c r="AC982" i="1"/>
  <c r="AD982" i="1" s="1"/>
  <c r="AC983" i="1"/>
  <c r="AD983" i="1" s="1"/>
  <c r="AC984" i="1"/>
  <c r="AD984" i="1" s="1"/>
  <c r="AC985" i="1"/>
  <c r="AD985" i="1" s="1"/>
  <c r="AC986" i="1"/>
  <c r="AD986" i="1" s="1"/>
  <c r="AC987" i="1"/>
  <c r="AD987" i="1" s="1"/>
  <c r="AC988" i="1"/>
  <c r="AD988" i="1" s="1"/>
  <c r="AC989" i="1"/>
  <c r="AD989" i="1" s="1"/>
  <c r="AC990" i="1"/>
  <c r="AD990" i="1" s="1"/>
  <c r="AC991" i="1"/>
  <c r="AD991" i="1" s="1"/>
  <c r="AC992" i="1"/>
  <c r="AD992" i="1" s="1"/>
  <c r="AC993" i="1"/>
  <c r="AD993" i="1" s="1"/>
  <c r="AC994" i="1"/>
  <c r="AD994" i="1" s="1"/>
  <c r="AC995" i="1"/>
  <c r="AD995" i="1" s="1"/>
  <c r="AC996" i="1"/>
  <c r="AD996" i="1" s="1"/>
  <c r="AC997" i="1"/>
  <c r="AD997" i="1" s="1"/>
  <c r="AC998" i="1"/>
  <c r="AD998" i="1" s="1"/>
  <c r="AC999" i="1"/>
  <c r="AD999" i="1" s="1"/>
  <c r="AC1000" i="1"/>
  <c r="AD1000" i="1" s="1"/>
  <c r="AC1001" i="1"/>
  <c r="AD1001" i="1" s="1"/>
  <c r="AC1002" i="1"/>
  <c r="AD1002" i="1" s="1"/>
  <c r="AC1003" i="1"/>
  <c r="AD1003" i="1" s="1"/>
  <c r="AC1004" i="1"/>
  <c r="AD1004" i="1" s="1"/>
  <c r="AC1005" i="1"/>
  <c r="AD1005" i="1" s="1"/>
  <c r="AC1006" i="1"/>
  <c r="AD1006" i="1" s="1"/>
  <c r="AC1007" i="1"/>
  <c r="AD1007" i="1" s="1"/>
  <c r="AC1008" i="1"/>
  <c r="AD1008" i="1" s="1"/>
  <c r="AC1009" i="1"/>
  <c r="AD1009" i="1" s="1"/>
  <c r="AC1010" i="1"/>
  <c r="AD1010" i="1" s="1"/>
  <c r="AC1011" i="1"/>
  <c r="AD1011" i="1" s="1"/>
  <c r="AC1012" i="1"/>
  <c r="AD1012" i="1" s="1"/>
  <c r="AC1013" i="1"/>
  <c r="AD1013" i="1" s="1"/>
  <c r="AC1014" i="1"/>
  <c r="AD1014" i="1" s="1"/>
  <c r="AC1015" i="1"/>
  <c r="AD1015" i="1" s="1"/>
  <c r="AC1016" i="1"/>
  <c r="AD1016" i="1" s="1"/>
  <c r="AC1017" i="1"/>
  <c r="AD1017" i="1" s="1"/>
  <c r="AC1018" i="1"/>
  <c r="AD1018" i="1" s="1"/>
  <c r="AC1019" i="1"/>
  <c r="AD1019" i="1" s="1"/>
  <c r="AC1020" i="1"/>
  <c r="AD1020" i="1" s="1"/>
  <c r="AC1021" i="1"/>
  <c r="AD1021" i="1" s="1"/>
  <c r="AC1022" i="1"/>
  <c r="AD1022" i="1" s="1"/>
  <c r="AC1023" i="1"/>
  <c r="AD1023" i="1" s="1"/>
  <c r="AC1024" i="1"/>
  <c r="AD1024" i="1" s="1"/>
  <c r="AC1025" i="1"/>
  <c r="AD1025" i="1" s="1"/>
  <c r="AC1026" i="1"/>
  <c r="AD1026" i="1" s="1"/>
  <c r="AC1027" i="1"/>
  <c r="AD1027" i="1" s="1"/>
  <c r="AC1028" i="1"/>
  <c r="AD1028" i="1" s="1"/>
  <c r="AC1029" i="1"/>
  <c r="AD1029" i="1" s="1"/>
  <c r="AC1030" i="1"/>
  <c r="AD1030" i="1" s="1"/>
  <c r="AC1031" i="1"/>
  <c r="AD1031" i="1" s="1"/>
  <c r="AC1032" i="1"/>
  <c r="AD1032" i="1" s="1"/>
  <c r="AC1033" i="1"/>
  <c r="AD1033" i="1" s="1"/>
  <c r="AC1034" i="1"/>
  <c r="AD1034" i="1" s="1"/>
  <c r="AC1035" i="1"/>
  <c r="AD1035" i="1" s="1"/>
  <c r="AC1036" i="1"/>
  <c r="AD1036" i="1" s="1"/>
  <c r="AC1037" i="1"/>
  <c r="AD1037" i="1" s="1"/>
  <c r="AC1038" i="1"/>
  <c r="AD1038" i="1" s="1"/>
  <c r="AC1039" i="1"/>
  <c r="AD1039" i="1" s="1"/>
  <c r="AC1040" i="1"/>
  <c r="AD1040" i="1" s="1"/>
  <c r="AC1041" i="1"/>
  <c r="AD1041" i="1" s="1"/>
  <c r="AC1042" i="1"/>
  <c r="AD1042" i="1" s="1"/>
  <c r="AC1043" i="1"/>
  <c r="AD1043" i="1" s="1"/>
  <c r="AC1044" i="1"/>
  <c r="AD1044" i="1" s="1"/>
  <c r="AC1045" i="1"/>
  <c r="AD1045" i="1" s="1"/>
  <c r="AC1046" i="1"/>
  <c r="AD1046" i="1" s="1"/>
  <c r="AC1047" i="1"/>
  <c r="AD1047" i="1" s="1"/>
  <c r="AC1048" i="1"/>
  <c r="AD1048" i="1" s="1"/>
  <c r="AC1049" i="1"/>
  <c r="AD1049" i="1" s="1"/>
  <c r="AC1050" i="1"/>
  <c r="AD1050" i="1" s="1"/>
  <c r="AC1051" i="1"/>
  <c r="AD1051" i="1" s="1"/>
  <c r="AC1052" i="1"/>
  <c r="AD1052" i="1" s="1"/>
  <c r="AC1053" i="1"/>
  <c r="AD1053" i="1" s="1"/>
  <c r="AC1054" i="1"/>
  <c r="AD1054" i="1" s="1"/>
  <c r="AC1055" i="1"/>
  <c r="AD1055" i="1" s="1"/>
  <c r="AC1056" i="1"/>
  <c r="AD1056" i="1" s="1"/>
  <c r="AC1057" i="1"/>
  <c r="AD1057" i="1" s="1"/>
  <c r="AC1058" i="1"/>
  <c r="AD1058" i="1" s="1"/>
  <c r="AC1059" i="1"/>
  <c r="AD1059" i="1" s="1"/>
  <c r="AC1060" i="1"/>
  <c r="AD1060" i="1" s="1"/>
  <c r="AC1061" i="1"/>
  <c r="AD1061" i="1" s="1"/>
  <c r="AC1062" i="1"/>
  <c r="AD1062" i="1" s="1"/>
  <c r="AC1063" i="1"/>
  <c r="AD1063" i="1" s="1"/>
  <c r="AC1064" i="1"/>
  <c r="AD1064" i="1" s="1"/>
  <c r="AC1065" i="1"/>
  <c r="AD1065" i="1" s="1"/>
  <c r="AC1066" i="1"/>
  <c r="AD1066" i="1" s="1"/>
  <c r="AC1067" i="1"/>
  <c r="AD1067" i="1" s="1"/>
  <c r="AC1068" i="1"/>
  <c r="AD1068" i="1" s="1"/>
  <c r="AC1069" i="1"/>
  <c r="AD1069" i="1" s="1"/>
  <c r="AC1070" i="1"/>
  <c r="AD1070" i="1" s="1"/>
  <c r="AC1071" i="1"/>
  <c r="AD1071" i="1" s="1"/>
  <c r="AC1072" i="1"/>
  <c r="AD1072" i="1" s="1"/>
  <c r="AC1073" i="1"/>
  <c r="AD1073" i="1" s="1"/>
  <c r="AC1074" i="1"/>
  <c r="AD1074" i="1" s="1"/>
  <c r="AC1075" i="1"/>
  <c r="AD1075" i="1" s="1"/>
  <c r="AC1076" i="1"/>
  <c r="AD1076" i="1" s="1"/>
  <c r="AC1077" i="1"/>
  <c r="AD1077" i="1" s="1"/>
  <c r="AC1078" i="1"/>
  <c r="AD1078" i="1" s="1"/>
  <c r="AC1079" i="1"/>
  <c r="AD1079" i="1" s="1"/>
  <c r="AC1080" i="1"/>
  <c r="AD1080" i="1" s="1"/>
  <c r="AC1081" i="1"/>
  <c r="AD1081" i="1" s="1"/>
  <c r="AC1082" i="1"/>
  <c r="AD1082" i="1" s="1"/>
  <c r="AC1083" i="1"/>
  <c r="AD1083" i="1" s="1"/>
  <c r="AC1084" i="1"/>
  <c r="AD1084" i="1" s="1"/>
  <c r="AC1085" i="1"/>
  <c r="AD1085" i="1" s="1"/>
  <c r="AC1086" i="1"/>
  <c r="AD1086" i="1" s="1"/>
  <c r="AC1087" i="1"/>
  <c r="AD1087" i="1" s="1"/>
  <c r="AC1088" i="1"/>
  <c r="AD1088" i="1" s="1"/>
  <c r="AC1089" i="1"/>
  <c r="AD1089" i="1" s="1"/>
  <c r="AC1090" i="1"/>
  <c r="AD1090" i="1" s="1"/>
  <c r="AC1091" i="1"/>
  <c r="AD1091" i="1" s="1"/>
  <c r="AC1092" i="1"/>
  <c r="AD1092" i="1" s="1"/>
  <c r="AC1093" i="1"/>
  <c r="AD1093" i="1" s="1"/>
  <c r="AC1094" i="1"/>
  <c r="AD1094" i="1" s="1"/>
  <c r="AC1095" i="1"/>
  <c r="AD1095" i="1" s="1"/>
  <c r="AC1096" i="1"/>
  <c r="AD1096" i="1" s="1"/>
  <c r="AC1097" i="1"/>
  <c r="AD1097" i="1" s="1"/>
  <c r="AC1098" i="1"/>
  <c r="AD1098" i="1" s="1"/>
  <c r="AC1099" i="1"/>
  <c r="AD1099" i="1" s="1"/>
  <c r="AC1100" i="1"/>
  <c r="AD1100" i="1" s="1"/>
  <c r="AC1101" i="1"/>
  <c r="AD1101" i="1" s="1"/>
  <c r="AC1102" i="1"/>
  <c r="AD1102" i="1" s="1"/>
  <c r="AC1103" i="1"/>
  <c r="AD1103" i="1" s="1"/>
  <c r="AC1104" i="1"/>
  <c r="AD1104" i="1" s="1"/>
  <c r="AC1105" i="1"/>
  <c r="AD1105" i="1" s="1"/>
  <c r="AC1106" i="1"/>
  <c r="AD1106" i="1" s="1"/>
  <c r="AC1107" i="1"/>
  <c r="AD1107" i="1" s="1"/>
  <c r="AC1108" i="1"/>
  <c r="AD1108" i="1" s="1"/>
  <c r="AC1109" i="1"/>
  <c r="AD1109" i="1" s="1"/>
  <c r="AC1110" i="1"/>
  <c r="AD1110" i="1" s="1"/>
  <c r="AC1111" i="1"/>
  <c r="AD1111" i="1" s="1"/>
  <c r="AC1112" i="1"/>
  <c r="AD1112" i="1" s="1"/>
  <c r="AC1113" i="1"/>
  <c r="AD1113" i="1" s="1"/>
  <c r="AC1114" i="1"/>
  <c r="AD1114" i="1" s="1"/>
  <c r="AC1115" i="1"/>
  <c r="AD1115" i="1" s="1"/>
  <c r="AC1116" i="1"/>
  <c r="AD1116" i="1" s="1"/>
  <c r="AC1117" i="1"/>
  <c r="AD1117" i="1" s="1"/>
  <c r="AC1118" i="1"/>
  <c r="AD1118" i="1" s="1"/>
  <c r="AC1119" i="1"/>
  <c r="AD1119" i="1" s="1"/>
  <c r="AC1120" i="1"/>
  <c r="AD1120" i="1" s="1"/>
  <c r="AC1121" i="1"/>
  <c r="AD1121" i="1" s="1"/>
  <c r="AC1122" i="1"/>
  <c r="AD1122" i="1" s="1"/>
  <c r="AC1123" i="1"/>
  <c r="AD1123" i="1" s="1"/>
  <c r="AC1124" i="1"/>
  <c r="AD1124" i="1" s="1"/>
  <c r="AC1125" i="1"/>
  <c r="AD1125" i="1" s="1"/>
  <c r="AC1126" i="1"/>
  <c r="AD1126" i="1" s="1"/>
  <c r="AC1127" i="1"/>
  <c r="AD1127" i="1" s="1"/>
  <c r="AC1128" i="1"/>
  <c r="AD1128" i="1" s="1"/>
  <c r="AC1129" i="1"/>
  <c r="AD1129" i="1" s="1"/>
  <c r="AC1130" i="1"/>
  <c r="AD1130" i="1" s="1"/>
  <c r="AC1131" i="1"/>
  <c r="AD1131" i="1" s="1"/>
  <c r="AC1132" i="1"/>
  <c r="AD1132" i="1" s="1"/>
  <c r="AC1133" i="1"/>
  <c r="AD1133" i="1" s="1"/>
  <c r="AC1134" i="1"/>
  <c r="AD1134" i="1" s="1"/>
  <c r="AC1135" i="1"/>
  <c r="AD1135" i="1" s="1"/>
  <c r="AC1136" i="1"/>
  <c r="AD1136" i="1" s="1"/>
  <c r="AC1137" i="1"/>
  <c r="AD1137" i="1" s="1"/>
  <c r="AC1138" i="1"/>
  <c r="AD1138" i="1" s="1"/>
  <c r="AC1139" i="1"/>
  <c r="AD1139" i="1" s="1"/>
  <c r="AC1140" i="1"/>
  <c r="AD1140" i="1" s="1"/>
  <c r="AC1141" i="1"/>
  <c r="AD1141" i="1" s="1"/>
  <c r="AC1142" i="1"/>
  <c r="AD1142" i="1" s="1"/>
  <c r="AC1143" i="1"/>
  <c r="AD1143" i="1" s="1"/>
  <c r="AC1144" i="1"/>
  <c r="AD1144" i="1" s="1"/>
  <c r="AC1145" i="1"/>
  <c r="AD1145" i="1" s="1"/>
  <c r="AC1146" i="1"/>
  <c r="AD1146" i="1" s="1"/>
  <c r="AC1147" i="1"/>
  <c r="AD1147" i="1" s="1"/>
  <c r="AC1148" i="1"/>
  <c r="AD1148" i="1" s="1"/>
  <c r="AC1149" i="1"/>
  <c r="AD1149" i="1" s="1"/>
  <c r="AC1150" i="1"/>
  <c r="AD1150" i="1" s="1"/>
  <c r="AC1151" i="1"/>
  <c r="AD1151" i="1" s="1"/>
  <c r="AC1152" i="1"/>
  <c r="AD1152" i="1" s="1"/>
  <c r="AC1153" i="1"/>
  <c r="AD1153" i="1" s="1"/>
  <c r="AC1154" i="1"/>
  <c r="AD1154" i="1" s="1"/>
  <c r="AC1155" i="1"/>
  <c r="AD1155" i="1" s="1"/>
  <c r="AC1156" i="1"/>
  <c r="AD1156" i="1" s="1"/>
  <c r="AC1157" i="1"/>
  <c r="AD1157" i="1" s="1"/>
  <c r="AC1158" i="1"/>
  <c r="AD1158" i="1" s="1"/>
  <c r="AC1159" i="1"/>
  <c r="AD1159" i="1" s="1"/>
  <c r="AC1160" i="1"/>
  <c r="AD1160" i="1" s="1"/>
  <c r="AC1161" i="1"/>
  <c r="AD1161" i="1" s="1"/>
  <c r="AC1162" i="1"/>
  <c r="AD1162" i="1" s="1"/>
  <c r="AC1163" i="1"/>
  <c r="AD1163" i="1" s="1"/>
  <c r="AC1164" i="1"/>
  <c r="AD1164" i="1" s="1"/>
  <c r="AC1165" i="1"/>
  <c r="AD1165" i="1" s="1"/>
  <c r="AC1166" i="1"/>
  <c r="AD1166" i="1" s="1"/>
  <c r="AC1167" i="1"/>
  <c r="AD1167" i="1" s="1"/>
  <c r="AC1168" i="1"/>
  <c r="AD1168" i="1" s="1"/>
  <c r="AC1169" i="1"/>
  <c r="AD1169" i="1" s="1"/>
  <c r="AC1170" i="1"/>
  <c r="AD1170" i="1" s="1"/>
  <c r="AC1171" i="1"/>
  <c r="AD1171" i="1" s="1"/>
  <c r="AC1172" i="1"/>
  <c r="AD1172" i="1" s="1"/>
  <c r="AC1173" i="1"/>
  <c r="AD1173" i="1" s="1"/>
  <c r="AC1174" i="1"/>
  <c r="AD1174" i="1" s="1"/>
  <c r="AC1175" i="1"/>
  <c r="AD1175" i="1" s="1"/>
  <c r="AC1176" i="1"/>
  <c r="AD1176" i="1" s="1"/>
  <c r="AC1177" i="1"/>
  <c r="AD1177" i="1" s="1"/>
  <c r="AC1178" i="1"/>
  <c r="AD1178" i="1" s="1"/>
  <c r="AC1179" i="1"/>
  <c r="AD1179" i="1" s="1"/>
  <c r="AC1180" i="1"/>
  <c r="AD1180" i="1" s="1"/>
  <c r="AC1181" i="1"/>
  <c r="AD1181" i="1" s="1"/>
  <c r="AC1182" i="1"/>
  <c r="AD1182" i="1" s="1"/>
  <c r="AC1183" i="1"/>
  <c r="AD1183" i="1" s="1"/>
  <c r="AC1184" i="1"/>
  <c r="AD1184" i="1" s="1"/>
  <c r="AC1185" i="1"/>
  <c r="AD1185" i="1" s="1"/>
  <c r="AC1186" i="1"/>
  <c r="AD1186" i="1" s="1"/>
  <c r="AC1187" i="1"/>
  <c r="AD1187" i="1" s="1"/>
  <c r="AC1188" i="1"/>
  <c r="AD1188" i="1" s="1"/>
  <c r="AC1189" i="1"/>
  <c r="AD1189" i="1" s="1"/>
  <c r="AC1190" i="1"/>
  <c r="AD1190" i="1" s="1"/>
  <c r="AC1191" i="1"/>
  <c r="AD1191" i="1" s="1"/>
  <c r="AC1192" i="1"/>
  <c r="AD1192" i="1" s="1"/>
  <c r="AC1193" i="1"/>
  <c r="AD1193" i="1" s="1"/>
  <c r="AC1194" i="1"/>
  <c r="AD1194" i="1" s="1"/>
  <c r="AC1195" i="1"/>
  <c r="AD1195" i="1" s="1"/>
  <c r="AC1196" i="1"/>
  <c r="AD1196" i="1" s="1"/>
  <c r="AC1197" i="1"/>
  <c r="AD1197" i="1" s="1"/>
  <c r="AC1198" i="1"/>
  <c r="AD1198" i="1" s="1"/>
  <c r="AC1199" i="1"/>
  <c r="AD1199" i="1" s="1"/>
  <c r="AC1200" i="1"/>
  <c r="AD1200" i="1" s="1"/>
  <c r="AC1201" i="1"/>
  <c r="AD1201" i="1" s="1"/>
  <c r="AC1202" i="1"/>
  <c r="AD1202" i="1" s="1"/>
  <c r="AC1203" i="1"/>
  <c r="AD1203" i="1" s="1"/>
  <c r="AC1204" i="1"/>
  <c r="AD1204" i="1" s="1"/>
  <c r="AC1205" i="1"/>
  <c r="AD1205" i="1" s="1"/>
  <c r="AC1206" i="1"/>
  <c r="AD1206" i="1" s="1"/>
  <c r="AC1207" i="1"/>
  <c r="AD1207" i="1" s="1"/>
  <c r="AC1208" i="1"/>
  <c r="AD1208" i="1" s="1"/>
  <c r="AC1209" i="1"/>
  <c r="AD1209" i="1" s="1"/>
  <c r="AC1210" i="1"/>
  <c r="AD1210" i="1" s="1"/>
  <c r="AC1211" i="1"/>
  <c r="AD1211" i="1" s="1"/>
  <c r="AC1212" i="1"/>
  <c r="AD1212" i="1" s="1"/>
  <c r="AC1213" i="1"/>
  <c r="AD1213" i="1" s="1"/>
  <c r="AC1214" i="1"/>
  <c r="AD1214" i="1" s="1"/>
  <c r="AC1215" i="1"/>
  <c r="AD1215" i="1" s="1"/>
  <c r="AC1216" i="1"/>
  <c r="AD1216" i="1" s="1"/>
  <c r="AC1217" i="1"/>
  <c r="AD1217" i="1" s="1"/>
  <c r="AC1218" i="1"/>
  <c r="AD1218" i="1" s="1"/>
  <c r="AC1219" i="1"/>
  <c r="AD1219" i="1" s="1"/>
  <c r="AC1220" i="1"/>
  <c r="AD1220" i="1" s="1"/>
  <c r="AC1221" i="1"/>
  <c r="AD1221" i="1" s="1"/>
  <c r="AC1222" i="1"/>
  <c r="AD1222" i="1" s="1"/>
  <c r="AC1223" i="1"/>
  <c r="AD1223" i="1" s="1"/>
  <c r="AC1224" i="1"/>
  <c r="AD1224" i="1" s="1"/>
  <c r="AC1225" i="1"/>
  <c r="AD1225" i="1" s="1"/>
  <c r="AC1226" i="1"/>
  <c r="AD1226" i="1" s="1"/>
  <c r="AC1227" i="1"/>
  <c r="AD1227" i="1" s="1"/>
  <c r="AC1228" i="1"/>
  <c r="AD1228" i="1" s="1"/>
  <c r="AC1229" i="1"/>
  <c r="AD1229" i="1" s="1"/>
  <c r="AC1230" i="1"/>
  <c r="AD1230" i="1" s="1"/>
  <c r="AC1231" i="1"/>
  <c r="AD1231" i="1" s="1"/>
  <c r="AC1232" i="1"/>
  <c r="AD1232" i="1" s="1"/>
  <c r="AC1233" i="1"/>
  <c r="AD1233" i="1" s="1"/>
  <c r="AC1234" i="1"/>
  <c r="AD1234" i="1" s="1"/>
  <c r="AC1235" i="1"/>
  <c r="AD1235" i="1" s="1"/>
  <c r="AC1236" i="1"/>
  <c r="AD1236" i="1" s="1"/>
  <c r="AC1237" i="1"/>
  <c r="AD1237" i="1" s="1"/>
  <c r="AC1238" i="1"/>
  <c r="AD1238" i="1" s="1"/>
  <c r="AC1239" i="1"/>
  <c r="AD1239" i="1" s="1"/>
  <c r="AC1240" i="1"/>
  <c r="AD1240" i="1" s="1"/>
  <c r="AC1241" i="1"/>
  <c r="AD1241" i="1" s="1"/>
  <c r="AC1242" i="1"/>
  <c r="AD1242" i="1" s="1"/>
  <c r="AC1243" i="1"/>
  <c r="AD1243" i="1" s="1"/>
  <c r="AC1244" i="1"/>
  <c r="AD1244" i="1" s="1"/>
  <c r="AC1245" i="1"/>
  <c r="AD1245" i="1" s="1"/>
  <c r="AC1246" i="1"/>
  <c r="AD1246" i="1" s="1"/>
  <c r="AC1247" i="1"/>
  <c r="AD1247" i="1" s="1"/>
  <c r="AC1248" i="1"/>
  <c r="AD1248" i="1" s="1"/>
  <c r="AC1249" i="1"/>
  <c r="AD1249" i="1" s="1"/>
  <c r="AC1250" i="1"/>
  <c r="AD1250" i="1" s="1"/>
  <c r="AC1251" i="1"/>
  <c r="AD1251" i="1" s="1"/>
  <c r="AC1252" i="1"/>
  <c r="AD1252" i="1" s="1"/>
  <c r="AC1253" i="1"/>
  <c r="AD1253" i="1" s="1"/>
  <c r="AC1254" i="1"/>
  <c r="AD1254" i="1" s="1"/>
  <c r="AC1255" i="1"/>
  <c r="AD1255" i="1" s="1"/>
  <c r="AC1256" i="1"/>
  <c r="AD1256" i="1" s="1"/>
  <c r="AC1257" i="1"/>
  <c r="AD1257" i="1" s="1"/>
  <c r="AC1258" i="1"/>
  <c r="AD1258" i="1" s="1"/>
  <c r="AC1259" i="1"/>
  <c r="AD1259" i="1" s="1"/>
  <c r="AC1260" i="1"/>
  <c r="AD1260" i="1" s="1"/>
  <c r="AC1261" i="1"/>
  <c r="AD1261" i="1" s="1"/>
  <c r="AC1262" i="1"/>
  <c r="AD1262" i="1" s="1"/>
  <c r="AC1263" i="1"/>
  <c r="AD1263" i="1" s="1"/>
  <c r="AC1264" i="1"/>
  <c r="AD1264" i="1" s="1"/>
  <c r="AC1265" i="1"/>
  <c r="AD1265" i="1" s="1"/>
  <c r="AC1266" i="1"/>
  <c r="AD1266" i="1" s="1"/>
  <c r="AC1267" i="1"/>
  <c r="AD1267" i="1" s="1"/>
  <c r="AC1268" i="1"/>
  <c r="AD1268" i="1" s="1"/>
  <c r="AC1269" i="1"/>
  <c r="AD1269" i="1" s="1"/>
  <c r="AC1270" i="1"/>
  <c r="AD1270" i="1" s="1"/>
  <c r="AC1271" i="1"/>
  <c r="AD1271" i="1" s="1"/>
  <c r="AC1272" i="1"/>
  <c r="AD1272" i="1" s="1"/>
  <c r="AC1273" i="1"/>
  <c r="AD1273" i="1" s="1"/>
  <c r="AC1274" i="1"/>
  <c r="AD1274" i="1" s="1"/>
  <c r="AC1275" i="1"/>
  <c r="AD1275" i="1" s="1"/>
  <c r="AC1276" i="1"/>
  <c r="AD1276" i="1" s="1"/>
  <c r="AC1277" i="1"/>
  <c r="AD1277" i="1" s="1"/>
  <c r="AC1278" i="1"/>
  <c r="AD1278" i="1" s="1"/>
  <c r="AC1279" i="1"/>
  <c r="AD1279" i="1" s="1"/>
  <c r="AC1280" i="1"/>
  <c r="AD1280" i="1" s="1"/>
  <c r="AC1281" i="1"/>
  <c r="AD1281" i="1" s="1"/>
  <c r="AC1282" i="1"/>
  <c r="AD1282" i="1" s="1"/>
  <c r="AC1283" i="1"/>
  <c r="AD1283" i="1" s="1"/>
  <c r="AC1284" i="1"/>
  <c r="AD1284" i="1" s="1"/>
  <c r="AC1285" i="1"/>
  <c r="AD1285" i="1" s="1"/>
  <c r="AC1286" i="1"/>
  <c r="AD1286" i="1" s="1"/>
  <c r="AC1287" i="1"/>
  <c r="AD1287" i="1" s="1"/>
  <c r="AC1288" i="1"/>
  <c r="AD1288" i="1" s="1"/>
  <c r="AC1289" i="1"/>
  <c r="AD1289" i="1" s="1"/>
  <c r="AC1290" i="1"/>
  <c r="AD1290" i="1" s="1"/>
  <c r="AC1291" i="1"/>
  <c r="AD1291" i="1" s="1"/>
  <c r="AC1292" i="1"/>
  <c r="AD1292" i="1" s="1"/>
  <c r="AC1293" i="1"/>
  <c r="AD1293" i="1" s="1"/>
  <c r="AC1294" i="1"/>
  <c r="AD1294" i="1" s="1"/>
  <c r="AC1295" i="1"/>
  <c r="AD1295" i="1" s="1"/>
  <c r="AC1296" i="1"/>
  <c r="AD1296" i="1" s="1"/>
  <c r="AC1297" i="1"/>
  <c r="AD1297" i="1" s="1"/>
  <c r="AC1298" i="1"/>
  <c r="AD1298" i="1" s="1"/>
  <c r="AC1299" i="1"/>
  <c r="AD1299" i="1" s="1"/>
  <c r="AC1300" i="1"/>
  <c r="AD1300" i="1" s="1"/>
  <c r="AC1301" i="1"/>
  <c r="AD1301" i="1" s="1"/>
  <c r="AC1302" i="1"/>
  <c r="AD1302" i="1" s="1"/>
  <c r="AC1303" i="1"/>
  <c r="AD1303" i="1" s="1"/>
  <c r="AC1304" i="1"/>
  <c r="AD1304" i="1" s="1"/>
  <c r="AC1305" i="1"/>
  <c r="AD1305" i="1" s="1"/>
  <c r="AC1306" i="1"/>
  <c r="AD1306" i="1" s="1"/>
  <c r="AC1307" i="1"/>
  <c r="AD1307" i="1" s="1"/>
  <c r="AC1308" i="1"/>
  <c r="AD1308" i="1" s="1"/>
  <c r="AC1309" i="1"/>
  <c r="AD1309" i="1" s="1"/>
  <c r="AC1310" i="1"/>
  <c r="AD1310" i="1" s="1"/>
  <c r="AC1311" i="1"/>
  <c r="AD1311" i="1" s="1"/>
  <c r="AC1312" i="1"/>
  <c r="AD1312" i="1" s="1"/>
  <c r="AC1313" i="1"/>
  <c r="AD1313" i="1" s="1"/>
  <c r="AC1314" i="1"/>
  <c r="AD1314" i="1" s="1"/>
  <c r="AC1315" i="1"/>
  <c r="AD1315" i="1" s="1"/>
  <c r="AC1316" i="1"/>
  <c r="AD1316" i="1" s="1"/>
  <c r="AC1317" i="1"/>
  <c r="AD1317" i="1" s="1"/>
  <c r="AC1318" i="1"/>
  <c r="AD1318" i="1" s="1"/>
  <c r="AC1319" i="1"/>
  <c r="AD1319" i="1" s="1"/>
  <c r="AC1320" i="1"/>
  <c r="AD1320" i="1" s="1"/>
  <c r="AC1321" i="1"/>
  <c r="AD1321" i="1" s="1"/>
  <c r="AC1322" i="1"/>
  <c r="AD1322" i="1" s="1"/>
  <c r="AC1323" i="1"/>
  <c r="AD1323" i="1" s="1"/>
  <c r="AC1324" i="1"/>
  <c r="AD1324" i="1" s="1"/>
  <c r="AC1325" i="1"/>
  <c r="AD1325" i="1" s="1"/>
  <c r="AC1326" i="1"/>
  <c r="AD1326" i="1" s="1"/>
  <c r="AC1327" i="1"/>
  <c r="AD1327" i="1" s="1"/>
  <c r="AC1328" i="1"/>
  <c r="AD1328" i="1" s="1"/>
  <c r="AC1329" i="1"/>
  <c r="AD1329" i="1" s="1"/>
  <c r="AC1330" i="1"/>
  <c r="AD1330" i="1" s="1"/>
  <c r="AC1331" i="1"/>
  <c r="AD1331" i="1" s="1"/>
  <c r="AC1332" i="1"/>
  <c r="AD1332" i="1" s="1"/>
  <c r="AC1333" i="1"/>
  <c r="AD1333" i="1" s="1"/>
  <c r="AC1334" i="1"/>
  <c r="AD1334" i="1" s="1"/>
  <c r="AC1335" i="1"/>
  <c r="AD1335" i="1" s="1"/>
  <c r="AC1336" i="1"/>
  <c r="AD1336" i="1" s="1"/>
  <c r="AC1337" i="1"/>
  <c r="AD1337" i="1" s="1"/>
  <c r="AC1338" i="1"/>
  <c r="AD1338" i="1" s="1"/>
  <c r="AC1339" i="1"/>
  <c r="AD1339" i="1" s="1"/>
  <c r="AC1340" i="1"/>
  <c r="AD1340" i="1" s="1"/>
  <c r="AC1341" i="1"/>
  <c r="AD1341" i="1" s="1"/>
  <c r="AC1342" i="1"/>
  <c r="AD1342" i="1" s="1"/>
  <c r="AC1343" i="1"/>
  <c r="AD1343" i="1" s="1"/>
  <c r="AC1344" i="1"/>
  <c r="AD1344" i="1" s="1"/>
  <c r="AC1345" i="1"/>
  <c r="AD1345" i="1" s="1"/>
  <c r="AC1346" i="1"/>
  <c r="AD1346" i="1" s="1"/>
  <c r="AC1347" i="1"/>
  <c r="AD1347" i="1" s="1"/>
  <c r="AC1348" i="1"/>
  <c r="AD1348" i="1" s="1"/>
  <c r="AC1349" i="1"/>
  <c r="AD1349" i="1" s="1"/>
  <c r="AC1350" i="1"/>
  <c r="AD1350" i="1" s="1"/>
  <c r="AC1351" i="1"/>
  <c r="AD1351" i="1" s="1"/>
  <c r="AC1352" i="1"/>
  <c r="AD1352" i="1" s="1"/>
  <c r="AC1353" i="1"/>
  <c r="AD1353" i="1" s="1"/>
  <c r="AC1354" i="1"/>
  <c r="AD1354" i="1" s="1"/>
  <c r="AC1355" i="1"/>
  <c r="AD1355" i="1" s="1"/>
  <c r="AC1356" i="1"/>
  <c r="AD1356" i="1" s="1"/>
  <c r="AC1357" i="1"/>
  <c r="AD1357" i="1" s="1"/>
  <c r="AC1358" i="1"/>
  <c r="AD1358" i="1" s="1"/>
  <c r="AC1359" i="1"/>
  <c r="AD1359" i="1" s="1"/>
  <c r="AC1360" i="1"/>
  <c r="AD1360" i="1" s="1"/>
  <c r="AC1361" i="1"/>
  <c r="AD1361" i="1" s="1"/>
  <c r="AC1362" i="1"/>
  <c r="AD1362" i="1" s="1"/>
  <c r="AC1363" i="1"/>
  <c r="AD1363" i="1" s="1"/>
  <c r="AC1364" i="1"/>
  <c r="AD1364" i="1" s="1"/>
  <c r="AC1365" i="1"/>
  <c r="AD1365" i="1" s="1"/>
  <c r="AC1366" i="1"/>
  <c r="AD1366" i="1" s="1"/>
  <c r="AC1367" i="1"/>
  <c r="AD1367" i="1" s="1"/>
  <c r="AC1368" i="1"/>
  <c r="AD1368" i="1" s="1"/>
  <c r="AC1369" i="1"/>
  <c r="AD1369" i="1" s="1"/>
  <c r="AC1370" i="1"/>
  <c r="AD1370" i="1" s="1"/>
  <c r="AC1371" i="1"/>
  <c r="AD1371" i="1" s="1"/>
  <c r="AC1372" i="1"/>
  <c r="AD1372" i="1" s="1"/>
  <c r="AC1373" i="1"/>
  <c r="AD1373" i="1" s="1"/>
  <c r="AC1374" i="1"/>
  <c r="AD1374" i="1" s="1"/>
  <c r="AC1375" i="1"/>
  <c r="AD1375" i="1" s="1"/>
  <c r="AC1376" i="1"/>
  <c r="AD1376" i="1" s="1"/>
  <c r="AC1377" i="1"/>
  <c r="AD1377" i="1" s="1"/>
  <c r="AC1378" i="1"/>
  <c r="AD1378" i="1" s="1"/>
  <c r="AC1379" i="1"/>
  <c r="AD1379" i="1" s="1"/>
  <c r="AC1380" i="1"/>
  <c r="AD1380" i="1" s="1"/>
  <c r="AC1381" i="1"/>
  <c r="AD1381" i="1" s="1"/>
  <c r="AC1382" i="1"/>
  <c r="AD1382" i="1" s="1"/>
  <c r="AC1383" i="1"/>
  <c r="AD1383" i="1" s="1"/>
  <c r="AC1384" i="1"/>
  <c r="AD1384" i="1" s="1"/>
  <c r="AC1385" i="1"/>
  <c r="AD1385" i="1" s="1"/>
  <c r="AC1386" i="1"/>
  <c r="AD1386" i="1" s="1"/>
  <c r="AC1387" i="1"/>
  <c r="AD1387" i="1" s="1"/>
  <c r="AC1388" i="1"/>
  <c r="AD1388" i="1" s="1"/>
  <c r="AC1389" i="1"/>
  <c r="AD1389" i="1" s="1"/>
  <c r="AC1390" i="1"/>
  <c r="AD1390" i="1" s="1"/>
  <c r="AC1391" i="1"/>
  <c r="AD1391" i="1" s="1"/>
  <c r="AC1392" i="1"/>
  <c r="AD1392" i="1" s="1"/>
  <c r="AC1393" i="1"/>
  <c r="AD1393" i="1" s="1"/>
  <c r="AC1394" i="1"/>
  <c r="AD1394" i="1" s="1"/>
  <c r="AC1395" i="1"/>
  <c r="AD1395" i="1" s="1"/>
  <c r="AC1396" i="1"/>
  <c r="AD1396" i="1" s="1"/>
  <c r="AC1397" i="1"/>
  <c r="AD1397" i="1" s="1"/>
  <c r="AC1398" i="1"/>
  <c r="AD1398" i="1" s="1"/>
  <c r="AC1399" i="1"/>
  <c r="AD1399" i="1" s="1"/>
  <c r="AC1400" i="1"/>
  <c r="AD1400" i="1" s="1"/>
  <c r="AC1401" i="1"/>
  <c r="AD1401" i="1" s="1"/>
  <c r="AC1402" i="1"/>
  <c r="AD1402" i="1" s="1"/>
  <c r="AC1403" i="1"/>
  <c r="AD1403" i="1" s="1"/>
  <c r="AC1404" i="1"/>
  <c r="AD1404" i="1" s="1"/>
  <c r="AC1405" i="1"/>
  <c r="AD1405" i="1" s="1"/>
  <c r="AC1406" i="1"/>
  <c r="AD1406" i="1" s="1"/>
  <c r="AC1407" i="1"/>
  <c r="AD1407" i="1" s="1"/>
  <c r="AC1408" i="1"/>
  <c r="AD1408" i="1" s="1"/>
  <c r="AC1409" i="1"/>
  <c r="AD1409" i="1" s="1"/>
  <c r="AC1410" i="1"/>
  <c r="AD1410" i="1" s="1"/>
  <c r="AC1411" i="1"/>
  <c r="AD1411" i="1" s="1"/>
  <c r="AC1412" i="1"/>
  <c r="AD1412" i="1" s="1"/>
  <c r="AC1413" i="1"/>
  <c r="AD1413" i="1" s="1"/>
  <c r="AC1414" i="1"/>
  <c r="AD1414" i="1" s="1"/>
  <c r="AC1415" i="1"/>
  <c r="AD1415" i="1" s="1"/>
  <c r="AC1416" i="1"/>
  <c r="AD1416" i="1" s="1"/>
  <c r="AC1417" i="1"/>
  <c r="AD1417" i="1" s="1"/>
  <c r="AC1418" i="1"/>
  <c r="AD1418" i="1" s="1"/>
  <c r="AC1419" i="1"/>
  <c r="AD1419" i="1" s="1"/>
  <c r="AC1420" i="1"/>
  <c r="AD1420" i="1" s="1"/>
  <c r="AC1421" i="1"/>
  <c r="AD1421" i="1" s="1"/>
  <c r="AC1422" i="1"/>
  <c r="AD1422" i="1" s="1"/>
  <c r="AC1423" i="1"/>
  <c r="AD1423" i="1" s="1"/>
  <c r="AC1424" i="1"/>
  <c r="AD1424" i="1" s="1"/>
  <c r="AC1425" i="1"/>
  <c r="AD1425" i="1" s="1"/>
  <c r="AC1426" i="1"/>
  <c r="AD1426" i="1" s="1"/>
  <c r="AC1427" i="1"/>
  <c r="AD1427" i="1" s="1"/>
  <c r="AC1428" i="1"/>
  <c r="AD1428" i="1" s="1"/>
  <c r="AC1429" i="1"/>
  <c r="AD1429" i="1" s="1"/>
  <c r="AC1430" i="1"/>
  <c r="AD1430" i="1" s="1"/>
  <c r="AC1431" i="1"/>
  <c r="AD1431" i="1" s="1"/>
  <c r="AC1432" i="1"/>
  <c r="AD1432" i="1" s="1"/>
  <c r="AC1433" i="1"/>
  <c r="AD1433" i="1" s="1"/>
  <c r="AC1434" i="1"/>
  <c r="AD1434" i="1" s="1"/>
  <c r="AC1435" i="1"/>
  <c r="AD1435" i="1" s="1"/>
  <c r="AC1436" i="1"/>
  <c r="AD1436" i="1" s="1"/>
  <c r="AC1437" i="1"/>
  <c r="AD1437" i="1" s="1"/>
  <c r="AC1438" i="1"/>
  <c r="AD1438" i="1" s="1"/>
  <c r="AC1439" i="1"/>
  <c r="AD1439" i="1" s="1"/>
  <c r="AC1440" i="1"/>
  <c r="AD1440" i="1" s="1"/>
  <c r="AC1441" i="1"/>
  <c r="AD1441" i="1" s="1"/>
  <c r="AC1442" i="1"/>
  <c r="AD1442" i="1" s="1"/>
  <c r="AC1443" i="1"/>
  <c r="AD1443" i="1" s="1"/>
  <c r="AC1444" i="1"/>
  <c r="AD1444" i="1" s="1"/>
  <c r="AC1445" i="1"/>
  <c r="AD1445" i="1" s="1"/>
  <c r="AC1446" i="1"/>
  <c r="AD1446" i="1" s="1"/>
  <c r="AC1447" i="1"/>
  <c r="AD1447" i="1" s="1"/>
  <c r="AC1448" i="1"/>
  <c r="AD1448" i="1" s="1"/>
  <c r="AC1449" i="1"/>
  <c r="AD1449" i="1" s="1"/>
  <c r="AC1450" i="1"/>
  <c r="AD1450" i="1" s="1"/>
  <c r="AC1451" i="1"/>
  <c r="AD1451" i="1" s="1"/>
  <c r="AC1452" i="1"/>
  <c r="AD1452" i="1" s="1"/>
  <c r="AC1453" i="1"/>
  <c r="AD1453" i="1" s="1"/>
  <c r="AC1454" i="1"/>
  <c r="AD1454" i="1" s="1"/>
  <c r="AC1455" i="1"/>
  <c r="AD1455" i="1" s="1"/>
  <c r="AC1456" i="1"/>
  <c r="AD1456" i="1" s="1"/>
  <c r="AC1457" i="1"/>
  <c r="AD1457" i="1" s="1"/>
  <c r="AC1458" i="1"/>
  <c r="AD1458" i="1" s="1"/>
  <c r="AC1459" i="1"/>
  <c r="AD1459" i="1" s="1"/>
  <c r="AC1460" i="1"/>
  <c r="AD1460" i="1" s="1"/>
  <c r="AC1461" i="1"/>
  <c r="AD1461" i="1" s="1"/>
  <c r="AC1462" i="1"/>
  <c r="AD1462" i="1" s="1"/>
  <c r="AC1463" i="1"/>
  <c r="AD1463" i="1" s="1"/>
  <c r="AC1464" i="1"/>
  <c r="AD1464" i="1" s="1"/>
  <c r="AC1465" i="1"/>
  <c r="AD1465" i="1" s="1"/>
  <c r="AC1466" i="1"/>
  <c r="AD1466" i="1" s="1"/>
  <c r="AC1467" i="1"/>
  <c r="AD1467" i="1" s="1"/>
  <c r="AC1468" i="1"/>
  <c r="AD1468" i="1" s="1"/>
  <c r="AC1469" i="1"/>
  <c r="AD1469" i="1" s="1"/>
  <c r="AC1470" i="1"/>
  <c r="AD1470" i="1" s="1"/>
  <c r="AC1471" i="1"/>
  <c r="AD1471" i="1" s="1"/>
  <c r="AC1472" i="1"/>
  <c r="AD1472" i="1" s="1"/>
  <c r="AC1473" i="1"/>
  <c r="AD1473" i="1" s="1"/>
  <c r="AC1474" i="1"/>
  <c r="AD1474" i="1" s="1"/>
  <c r="AC1475" i="1"/>
  <c r="AD1475" i="1" s="1"/>
  <c r="AC1476" i="1"/>
  <c r="AD1476" i="1" s="1"/>
  <c r="AC1477" i="1"/>
  <c r="AD1477" i="1" s="1"/>
  <c r="AC1478" i="1"/>
  <c r="AD1478" i="1" s="1"/>
  <c r="AC1479" i="1"/>
  <c r="AD1479" i="1" s="1"/>
  <c r="AC1480" i="1"/>
  <c r="AD1480" i="1" s="1"/>
  <c r="AC1481" i="1"/>
  <c r="AD1481" i="1" s="1"/>
  <c r="AC1482" i="1"/>
  <c r="AD1482" i="1" s="1"/>
  <c r="AC1483" i="1"/>
  <c r="AD1483" i="1" s="1"/>
  <c r="AC1484" i="1"/>
  <c r="AD1484" i="1" s="1"/>
  <c r="AC1485" i="1"/>
  <c r="AD1485" i="1" s="1"/>
  <c r="AC1486" i="1"/>
  <c r="AD1486" i="1" s="1"/>
  <c r="AC1487" i="1"/>
  <c r="AD1487" i="1" s="1"/>
  <c r="AC1488" i="1"/>
  <c r="AD1488" i="1" s="1"/>
  <c r="AC1489" i="1"/>
  <c r="AD1489" i="1" s="1"/>
  <c r="AC1490" i="1"/>
  <c r="AD1490" i="1" s="1"/>
  <c r="AC1491" i="1"/>
  <c r="AD1491" i="1" s="1"/>
  <c r="AC1492" i="1"/>
  <c r="AD1492" i="1" s="1"/>
  <c r="AC1493" i="1"/>
  <c r="AD1493" i="1" s="1"/>
  <c r="AC1494" i="1"/>
  <c r="AD1494" i="1" s="1"/>
  <c r="AC1495" i="1"/>
  <c r="AD1495" i="1" s="1"/>
  <c r="AC1496" i="1"/>
  <c r="AD1496" i="1" s="1"/>
  <c r="AC1497" i="1"/>
  <c r="AD1497" i="1" s="1"/>
  <c r="AC1498" i="1"/>
  <c r="AD1498" i="1" s="1"/>
  <c r="AC1499" i="1"/>
  <c r="AD1499" i="1" s="1"/>
  <c r="AC1500" i="1"/>
  <c r="AD1500" i="1" s="1"/>
  <c r="AC1501" i="1"/>
  <c r="AD1501" i="1" s="1"/>
  <c r="AC1502" i="1"/>
  <c r="AD1502" i="1" s="1"/>
  <c r="AC1503" i="1"/>
  <c r="AD1503" i="1" s="1"/>
  <c r="AC1504" i="1"/>
  <c r="AD1504" i="1" s="1"/>
  <c r="AC1505" i="1"/>
  <c r="AD1505" i="1" s="1"/>
  <c r="AC1506" i="1"/>
  <c r="AD1506" i="1" s="1"/>
  <c r="AC1507" i="1"/>
  <c r="AD1507" i="1" s="1"/>
  <c r="AC1508" i="1"/>
  <c r="AD1508" i="1" s="1"/>
  <c r="AC1509" i="1"/>
  <c r="AD1509" i="1" s="1"/>
  <c r="AC1510" i="1"/>
  <c r="AD1510" i="1" s="1"/>
  <c r="AC1511" i="1"/>
  <c r="AD1511" i="1" s="1"/>
  <c r="AC1512" i="1"/>
  <c r="AD1512" i="1" s="1"/>
  <c r="AC1513" i="1"/>
  <c r="AD1513" i="1" s="1"/>
  <c r="AC1514" i="1"/>
  <c r="AD1514" i="1" s="1"/>
  <c r="AC1515" i="1"/>
  <c r="AD1515" i="1" s="1"/>
  <c r="AC1516" i="1"/>
  <c r="AD1516" i="1" s="1"/>
  <c r="AC1517" i="1"/>
  <c r="AD1517" i="1" s="1"/>
  <c r="AC1518" i="1"/>
  <c r="AD1518" i="1" s="1"/>
  <c r="AC1519" i="1"/>
  <c r="AD1519" i="1" s="1"/>
  <c r="AC1520" i="1"/>
  <c r="AD1520" i="1" s="1"/>
  <c r="AC1521" i="1"/>
  <c r="AD1521" i="1" s="1"/>
  <c r="AC1522" i="1"/>
  <c r="AD1522" i="1" s="1"/>
  <c r="AC1523" i="1"/>
  <c r="AD1523" i="1" s="1"/>
  <c r="AC1524" i="1"/>
  <c r="AD1524" i="1" s="1"/>
  <c r="AC1525" i="1"/>
  <c r="AD1525" i="1" s="1"/>
  <c r="AC1526" i="1"/>
  <c r="AD1526" i="1" s="1"/>
  <c r="AC1527" i="1"/>
  <c r="AD1527" i="1" s="1"/>
  <c r="AC1528" i="1"/>
  <c r="AD1528" i="1" s="1"/>
  <c r="AC1529" i="1"/>
  <c r="AD1529" i="1" s="1"/>
  <c r="AC1530" i="1"/>
  <c r="AD1530" i="1" s="1"/>
  <c r="AC1531" i="1"/>
  <c r="AD1531" i="1" s="1"/>
  <c r="AC1532" i="1"/>
  <c r="AD1532" i="1" s="1"/>
  <c r="AC1533" i="1"/>
  <c r="AD1533" i="1" s="1"/>
  <c r="AC1534" i="1"/>
  <c r="AD1534" i="1" s="1"/>
  <c r="AC1535" i="1"/>
  <c r="AD1535" i="1" s="1"/>
  <c r="AC1536" i="1"/>
  <c r="AD1536" i="1" s="1"/>
  <c r="AC1537" i="1"/>
  <c r="AD1537" i="1" s="1"/>
  <c r="AC1538" i="1"/>
  <c r="AD1538" i="1" s="1"/>
  <c r="AC1539" i="1"/>
  <c r="AD1539" i="1" s="1"/>
  <c r="AC1540" i="1"/>
  <c r="AD1540" i="1" s="1"/>
  <c r="AC1541" i="1"/>
  <c r="AD1541" i="1" s="1"/>
  <c r="AC1542" i="1"/>
  <c r="AD1542" i="1" s="1"/>
  <c r="AC1543" i="1"/>
  <c r="AD1543" i="1" s="1"/>
  <c r="AC1544" i="1"/>
  <c r="AD1544" i="1" s="1"/>
  <c r="AC1545" i="1"/>
  <c r="AD1545" i="1" s="1"/>
  <c r="AC1546" i="1"/>
  <c r="AD1546" i="1" s="1"/>
  <c r="AC1547" i="1"/>
  <c r="AD1547" i="1" s="1"/>
  <c r="AC1548" i="1"/>
  <c r="AD1548" i="1" s="1"/>
  <c r="AC1549" i="1"/>
  <c r="AD1549" i="1" s="1"/>
  <c r="AC1550" i="1"/>
  <c r="AD1550" i="1" s="1"/>
  <c r="AC1551" i="1"/>
  <c r="AD1551" i="1" s="1"/>
  <c r="AC1552" i="1"/>
  <c r="AD1552" i="1" s="1"/>
  <c r="AC1553" i="1"/>
  <c r="AD1553" i="1" s="1"/>
  <c r="AC1554" i="1"/>
  <c r="AD1554" i="1" s="1"/>
  <c r="AC1555" i="1"/>
  <c r="AD1555" i="1" s="1"/>
  <c r="AC1556" i="1"/>
  <c r="AD1556" i="1" s="1"/>
  <c r="AC1557" i="1"/>
  <c r="AD1557" i="1" s="1"/>
  <c r="AC1558" i="1"/>
  <c r="AD1558" i="1" s="1"/>
  <c r="AC1559" i="1"/>
  <c r="AD1559" i="1" s="1"/>
  <c r="AC1560" i="1"/>
  <c r="AD1560" i="1" s="1"/>
  <c r="AC1561" i="1"/>
  <c r="AD1561" i="1" s="1"/>
  <c r="AC1562" i="1"/>
  <c r="AD1562" i="1" s="1"/>
  <c r="AC1563" i="1"/>
  <c r="AD1563" i="1" s="1"/>
  <c r="AC1564" i="1"/>
  <c r="AD1564" i="1" s="1"/>
  <c r="AC1565" i="1"/>
  <c r="AD1565" i="1" s="1"/>
  <c r="AC1566" i="1"/>
  <c r="AD1566" i="1" s="1"/>
  <c r="AC1567" i="1"/>
  <c r="AD1567" i="1" s="1"/>
  <c r="AC1568" i="1"/>
  <c r="AD1568" i="1" s="1"/>
  <c r="AC1569" i="1"/>
  <c r="AD1569" i="1" s="1"/>
  <c r="AC1570" i="1"/>
  <c r="AD1570" i="1" s="1"/>
  <c r="AC1571" i="1"/>
  <c r="AD1571" i="1" s="1"/>
  <c r="AC1572" i="1"/>
  <c r="AD1572" i="1" s="1"/>
  <c r="AC1573" i="1"/>
  <c r="AD1573" i="1" s="1"/>
  <c r="AC1574" i="1"/>
  <c r="AD1574" i="1" s="1"/>
  <c r="AC1575" i="1"/>
  <c r="AD1575" i="1" s="1"/>
  <c r="AC1576" i="1"/>
  <c r="AD1576" i="1" s="1"/>
  <c r="AC1577" i="1"/>
  <c r="AD1577" i="1" s="1"/>
  <c r="AC1578" i="1"/>
  <c r="AD1578" i="1" s="1"/>
  <c r="AC1579" i="1"/>
  <c r="AD1579" i="1" s="1"/>
  <c r="AC1580" i="1"/>
  <c r="AD1580" i="1" s="1"/>
  <c r="AC1581" i="1"/>
  <c r="AD1581" i="1" s="1"/>
  <c r="AC1582" i="1"/>
  <c r="AD1582" i="1" s="1"/>
  <c r="AC1583" i="1"/>
  <c r="AD1583" i="1" s="1"/>
  <c r="AC1584" i="1"/>
  <c r="AD1584" i="1" s="1"/>
  <c r="AC1585" i="1"/>
  <c r="AD1585" i="1" s="1"/>
  <c r="AC1586" i="1"/>
  <c r="AD1586" i="1" s="1"/>
  <c r="AC1587" i="1"/>
  <c r="AD1587" i="1" s="1"/>
  <c r="AC1588" i="1"/>
  <c r="AD1588" i="1" s="1"/>
  <c r="AC1589" i="1"/>
  <c r="AD1589" i="1" s="1"/>
  <c r="AC1590" i="1"/>
  <c r="AD1590" i="1" s="1"/>
  <c r="AC1591" i="1"/>
  <c r="AD1591" i="1" s="1"/>
  <c r="AC1592" i="1"/>
  <c r="AD1592" i="1" s="1"/>
  <c r="AC1593" i="1"/>
  <c r="AD1593" i="1" s="1"/>
  <c r="AC1594" i="1"/>
  <c r="AD1594" i="1" s="1"/>
  <c r="AC1595" i="1"/>
  <c r="AD1595" i="1" s="1"/>
  <c r="AC1596" i="1"/>
  <c r="AD1596" i="1" s="1"/>
  <c r="AC1597" i="1"/>
  <c r="AD1597" i="1" s="1"/>
  <c r="AC1598" i="1"/>
  <c r="AD1598" i="1" s="1"/>
  <c r="AC1599" i="1"/>
  <c r="AD1599" i="1" s="1"/>
  <c r="AC1600" i="1"/>
  <c r="AD1600" i="1" s="1"/>
  <c r="AC1601" i="1"/>
  <c r="AD1601" i="1" s="1"/>
  <c r="AC1602" i="1"/>
  <c r="AD1602" i="1" s="1"/>
  <c r="AC1603" i="1"/>
  <c r="AD1603" i="1" s="1"/>
  <c r="AC1604" i="1"/>
  <c r="AD1604" i="1" s="1"/>
  <c r="AC1605" i="1"/>
  <c r="AD1605" i="1" s="1"/>
  <c r="AC1606" i="1"/>
  <c r="AD1606" i="1" s="1"/>
  <c r="AC1607" i="1"/>
  <c r="AD1607" i="1" s="1"/>
  <c r="AC1608" i="1"/>
  <c r="AD1608" i="1" s="1"/>
  <c r="AC1609" i="1"/>
  <c r="AD1609" i="1" s="1"/>
  <c r="AC1610" i="1"/>
  <c r="AD1610" i="1" s="1"/>
  <c r="AC1611" i="1"/>
  <c r="AD1611" i="1" s="1"/>
  <c r="AC1612" i="1"/>
  <c r="AD1612" i="1" s="1"/>
  <c r="AC1613" i="1"/>
  <c r="AD1613" i="1" s="1"/>
  <c r="AC1614" i="1"/>
  <c r="AD1614" i="1" s="1"/>
  <c r="AC1615" i="1"/>
  <c r="AD1615" i="1" s="1"/>
  <c r="AC1616" i="1"/>
  <c r="AD1616" i="1" s="1"/>
  <c r="AC1617" i="1"/>
  <c r="AD1617" i="1" s="1"/>
  <c r="AC1618" i="1"/>
  <c r="AD1618" i="1" s="1"/>
  <c r="AC1619" i="1"/>
  <c r="AD1619" i="1" s="1"/>
  <c r="AC1620" i="1"/>
  <c r="AD1620" i="1" s="1"/>
  <c r="AC1621" i="1"/>
  <c r="AD1621" i="1" s="1"/>
  <c r="AC1622" i="1"/>
  <c r="AD1622" i="1" s="1"/>
  <c r="AC1623" i="1"/>
  <c r="AD1623" i="1" s="1"/>
  <c r="AC1624" i="1"/>
  <c r="AD1624" i="1" s="1"/>
  <c r="AC1625" i="1"/>
  <c r="AD1625" i="1" s="1"/>
  <c r="AC1626" i="1"/>
  <c r="AD1626" i="1" s="1"/>
  <c r="AC1627" i="1"/>
  <c r="AD1627" i="1" s="1"/>
  <c r="AC1628" i="1"/>
  <c r="AD1628" i="1" s="1"/>
  <c r="AC1629" i="1"/>
  <c r="AD1629" i="1" s="1"/>
  <c r="AC1630" i="1"/>
  <c r="AD1630" i="1" s="1"/>
  <c r="AC1631" i="1"/>
  <c r="AD1631" i="1" s="1"/>
  <c r="AC1632" i="1"/>
  <c r="AD1632" i="1" s="1"/>
  <c r="AC1633" i="1"/>
  <c r="AD1633" i="1" s="1"/>
  <c r="AC1634" i="1"/>
  <c r="AD1634" i="1" s="1"/>
  <c r="AC1635" i="1"/>
  <c r="AD1635" i="1" s="1"/>
  <c r="AC1636" i="1"/>
  <c r="AD1636" i="1" s="1"/>
  <c r="AC1637" i="1"/>
  <c r="AD1637" i="1" s="1"/>
  <c r="AC1638" i="1"/>
  <c r="AD1638" i="1" s="1"/>
  <c r="AC1639" i="1"/>
  <c r="AD1639" i="1" s="1"/>
  <c r="AC1640" i="1"/>
  <c r="AD1640" i="1" s="1"/>
  <c r="AC1641" i="1"/>
  <c r="AD1641" i="1" s="1"/>
  <c r="AC1642" i="1"/>
  <c r="AD1642" i="1" s="1"/>
  <c r="AC1643" i="1"/>
  <c r="AD1643" i="1" s="1"/>
  <c r="AC1644" i="1"/>
  <c r="AD1644" i="1" s="1"/>
  <c r="AC1645" i="1"/>
  <c r="AD1645" i="1" s="1"/>
  <c r="AC1646" i="1"/>
  <c r="AD1646" i="1" s="1"/>
  <c r="AC1647" i="1"/>
  <c r="AD1647" i="1" s="1"/>
  <c r="AC1648" i="1"/>
  <c r="AD1648" i="1" s="1"/>
  <c r="AC1649" i="1"/>
  <c r="AD1649" i="1" s="1"/>
  <c r="AC1650" i="1"/>
  <c r="AD1650" i="1" s="1"/>
  <c r="AC1651" i="1"/>
  <c r="AD1651" i="1" s="1"/>
  <c r="AC1652" i="1"/>
  <c r="AD1652" i="1" s="1"/>
  <c r="AC1653" i="1"/>
  <c r="AD1653" i="1" s="1"/>
  <c r="AC1654" i="1"/>
  <c r="AD1654" i="1" s="1"/>
  <c r="AC1655" i="1"/>
  <c r="AD1655" i="1" s="1"/>
  <c r="AC1656" i="1"/>
  <c r="AD1656" i="1" s="1"/>
  <c r="AC1657" i="1"/>
  <c r="AD1657" i="1" s="1"/>
  <c r="AC1658" i="1"/>
  <c r="AD1658" i="1" s="1"/>
  <c r="AC1659" i="1"/>
  <c r="AD1659" i="1" s="1"/>
  <c r="AC1660" i="1"/>
  <c r="AD1660" i="1" s="1"/>
  <c r="AC1661" i="1"/>
  <c r="AD1661" i="1" s="1"/>
  <c r="AC1662" i="1"/>
  <c r="AD1662" i="1" s="1"/>
  <c r="AC1663" i="1"/>
  <c r="AD1663" i="1" s="1"/>
  <c r="AC1664" i="1"/>
  <c r="AD1664" i="1" s="1"/>
  <c r="AC1665" i="1"/>
  <c r="AD1665" i="1" s="1"/>
  <c r="AC1666" i="1"/>
  <c r="AD1666" i="1" s="1"/>
  <c r="AC1667" i="1"/>
  <c r="AD1667" i="1" s="1"/>
  <c r="AC1668" i="1"/>
  <c r="AD1668" i="1" s="1"/>
  <c r="AC1669" i="1"/>
  <c r="AD1669" i="1" s="1"/>
  <c r="AC1670" i="1"/>
  <c r="AD1670" i="1" s="1"/>
  <c r="AC1671" i="1"/>
  <c r="AD1671" i="1" s="1"/>
  <c r="AC1672" i="1"/>
  <c r="AD1672" i="1" s="1"/>
  <c r="AC1673" i="1"/>
  <c r="AD1673" i="1" s="1"/>
  <c r="AC1674" i="1"/>
  <c r="AD1674" i="1" s="1"/>
  <c r="AC1675" i="1"/>
  <c r="AD1675" i="1" s="1"/>
  <c r="AC1676" i="1"/>
  <c r="AD1676" i="1" s="1"/>
  <c r="AC1677" i="1"/>
  <c r="AD1677" i="1" s="1"/>
  <c r="AC1678" i="1"/>
  <c r="AD1678" i="1" s="1"/>
  <c r="AC1679" i="1"/>
  <c r="AD1679" i="1" s="1"/>
  <c r="AC1680" i="1"/>
  <c r="AD1680" i="1" s="1"/>
  <c r="AC1681" i="1"/>
  <c r="AD1681" i="1" s="1"/>
  <c r="AC1682" i="1"/>
  <c r="AD1682" i="1" s="1"/>
  <c r="AC1683" i="1"/>
  <c r="AD1683" i="1" s="1"/>
  <c r="AC1684" i="1"/>
  <c r="AD1684" i="1" s="1"/>
  <c r="AC1685" i="1"/>
  <c r="AD1685" i="1" s="1"/>
  <c r="AC1686" i="1"/>
  <c r="AD1686" i="1" s="1"/>
  <c r="AC1687" i="1"/>
  <c r="AD1687" i="1" s="1"/>
  <c r="AC1688" i="1"/>
  <c r="AD1688" i="1" s="1"/>
  <c r="AC1689" i="1"/>
  <c r="AD1689" i="1" s="1"/>
  <c r="AC1690" i="1"/>
  <c r="AD1690" i="1" s="1"/>
  <c r="AC1691" i="1"/>
  <c r="AD1691" i="1" s="1"/>
  <c r="AC1692" i="1"/>
  <c r="AD1692" i="1" s="1"/>
  <c r="AC1693" i="1"/>
  <c r="AD1693" i="1" s="1"/>
  <c r="AC1694" i="1"/>
  <c r="AD1694" i="1" s="1"/>
  <c r="AC1695" i="1"/>
  <c r="AD1695" i="1" s="1"/>
  <c r="AC1696" i="1"/>
  <c r="AD1696" i="1" s="1"/>
  <c r="AC1697" i="1"/>
  <c r="AD1697" i="1" s="1"/>
  <c r="AC1698" i="1"/>
  <c r="AD1698" i="1" s="1"/>
  <c r="AC1699" i="1"/>
  <c r="AD1699" i="1" s="1"/>
  <c r="AC1700" i="1"/>
  <c r="AD1700" i="1" s="1"/>
  <c r="AC1701" i="1"/>
  <c r="AD1701" i="1" s="1"/>
  <c r="AC1702" i="1"/>
  <c r="AD1702" i="1" s="1"/>
  <c r="AC1703" i="1"/>
  <c r="AD1703" i="1" s="1"/>
  <c r="AC1704" i="1"/>
  <c r="AD1704" i="1" s="1"/>
  <c r="AC1705" i="1"/>
  <c r="AD1705" i="1" s="1"/>
  <c r="AC1706" i="1"/>
  <c r="AD1706" i="1" s="1"/>
  <c r="AC1707" i="1"/>
  <c r="AD1707" i="1" s="1"/>
  <c r="AC1708" i="1"/>
  <c r="AD1708" i="1" s="1"/>
  <c r="AC1709" i="1"/>
  <c r="AD1709" i="1" s="1"/>
  <c r="AC1710" i="1"/>
  <c r="AD1710" i="1" s="1"/>
  <c r="AC1711" i="1"/>
  <c r="AD1711" i="1" s="1"/>
  <c r="AC1712" i="1"/>
  <c r="AD1712" i="1" s="1"/>
  <c r="AC1713" i="1"/>
  <c r="AD1713" i="1" s="1"/>
  <c r="AC1714" i="1"/>
  <c r="AD1714" i="1" s="1"/>
  <c r="AC1715" i="1"/>
  <c r="AD1715" i="1" s="1"/>
  <c r="AC1716" i="1"/>
  <c r="AD1716" i="1" s="1"/>
  <c r="AC1717" i="1"/>
  <c r="AD1717" i="1" s="1"/>
  <c r="AC1718" i="1"/>
  <c r="AD1718" i="1" s="1"/>
  <c r="AC1719" i="1"/>
  <c r="AD1719" i="1" s="1"/>
  <c r="AC1720" i="1"/>
  <c r="AD1720" i="1" s="1"/>
  <c r="AC1721" i="1"/>
  <c r="AD1721" i="1" s="1"/>
  <c r="AC1722" i="1"/>
  <c r="AD1722" i="1" s="1"/>
  <c r="AC1723" i="1"/>
  <c r="AD1723" i="1" s="1"/>
  <c r="AC1724" i="1"/>
  <c r="AD1724" i="1" s="1"/>
  <c r="AC1725" i="1"/>
  <c r="AD1725" i="1" s="1"/>
  <c r="AC1726" i="1"/>
  <c r="AD1726" i="1" s="1"/>
  <c r="AC1727" i="1"/>
  <c r="AD1727" i="1" s="1"/>
  <c r="AC1728" i="1"/>
  <c r="AD1728" i="1" s="1"/>
  <c r="AC1729" i="1"/>
  <c r="AD1729" i="1" s="1"/>
  <c r="AC1730" i="1"/>
  <c r="AD1730" i="1" s="1"/>
  <c r="AC1731" i="1"/>
  <c r="AD1731" i="1" s="1"/>
  <c r="AC1732" i="1"/>
  <c r="AD1732" i="1" s="1"/>
  <c r="AC1733" i="1"/>
  <c r="AD1733" i="1" s="1"/>
  <c r="AC1734" i="1"/>
  <c r="AD1734" i="1" s="1"/>
  <c r="AC1735" i="1"/>
  <c r="AD1735" i="1" s="1"/>
  <c r="AC1736" i="1"/>
  <c r="AD1736" i="1" s="1"/>
  <c r="AC1737" i="1"/>
  <c r="AD1737" i="1" s="1"/>
  <c r="AC1738" i="1"/>
  <c r="AD1738" i="1" s="1"/>
  <c r="AC1739" i="1"/>
  <c r="AD1739" i="1" s="1"/>
  <c r="AC1740" i="1"/>
  <c r="AD1740" i="1" s="1"/>
  <c r="AC1741" i="1"/>
  <c r="AD1741" i="1" s="1"/>
  <c r="AC1742" i="1"/>
  <c r="AD1742" i="1" s="1"/>
  <c r="AC1743" i="1"/>
  <c r="AD1743" i="1" s="1"/>
  <c r="AC1744" i="1"/>
  <c r="AD1744" i="1" s="1"/>
  <c r="AC1745" i="1"/>
  <c r="AD1745" i="1" s="1"/>
  <c r="AC1746" i="1"/>
  <c r="AD1746" i="1" s="1"/>
  <c r="AC1747" i="1"/>
  <c r="AD1747" i="1" s="1"/>
  <c r="AC1748" i="1"/>
  <c r="AD1748" i="1" s="1"/>
  <c r="AC1749" i="1"/>
  <c r="AD1749" i="1" s="1"/>
  <c r="AC1750" i="1"/>
  <c r="AD1750" i="1" s="1"/>
  <c r="AC1751" i="1"/>
  <c r="AD1751" i="1" s="1"/>
  <c r="AC1752" i="1"/>
  <c r="AD1752" i="1" s="1"/>
  <c r="AC1753" i="1"/>
  <c r="AD1753" i="1" s="1"/>
  <c r="AC1754" i="1"/>
  <c r="AD1754" i="1" s="1"/>
  <c r="AC1755" i="1"/>
  <c r="AD1755" i="1" s="1"/>
  <c r="AC1756" i="1"/>
  <c r="AD1756" i="1" s="1"/>
  <c r="AC1757" i="1"/>
  <c r="AD1757" i="1" s="1"/>
  <c r="AC1758" i="1"/>
  <c r="AD1758" i="1" s="1"/>
  <c r="AC1759" i="1"/>
  <c r="AD1759" i="1" s="1"/>
  <c r="AC1760" i="1"/>
  <c r="AD1760" i="1" s="1"/>
  <c r="AC1761" i="1"/>
  <c r="AD1761" i="1" s="1"/>
  <c r="AC1762" i="1"/>
  <c r="AD1762" i="1" s="1"/>
  <c r="AC1763" i="1"/>
  <c r="AD1763" i="1" s="1"/>
  <c r="AC1764" i="1"/>
  <c r="AD1764" i="1" s="1"/>
  <c r="AC1765" i="1"/>
  <c r="AD1765" i="1" s="1"/>
  <c r="AC1766" i="1"/>
  <c r="AD1766" i="1" s="1"/>
  <c r="AC1767" i="1"/>
  <c r="AD1767" i="1" s="1"/>
  <c r="AC1768" i="1"/>
  <c r="AD1768" i="1" s="1"/>
  <c r="AC1769" i="1"/>
  <c r="AD1769" i="1" s="1"/>
  <c r="AC1770" i="1"/>
  <c r="AD1770" i="1" s="1"/>
  <c r="AC1771" i="1"/>
  <c r="AD1771" i="1" s="1"/>
  <c r="AC1772" i="1"/>
  <c r="AD1772" i="1" s="1"/>
  <c r="AC1773" i="1"/>
  <c r="AD1773" i="1" s="1"/>
  <c r="AC1774" i="1"/>
  <c r="AD1774" i="1" s="1"/>
  <c r="AC1775" i="1"/>
  <c r="AD1775" i="1" s="1"/>
  <c r="AC1776" i="1"/>
  <c r="AD1776" i="1" s="1"/>
  <c r="AC1777" i="1"/>
  <c r="AD1777" i="1" s="1"/>
  <c r="AC1778" i="1"/>
  <c r="AD1778" i="1" s="1"/>
  <c r="AC1779" i="1"/>
  <c r="AD1779" i="1" s="1"/>
  <c r="AC1780" i="1"/>
  <c r="AD1780" i="1" s="1"/>
  <c r="AC1781" i="1"/>
  <c r="AD1781" i="1" s="1"/>
  <c r="AC1782" i="1"/>
  <c r="AD1782" i="1" s="1"/>
  <c r="AC1783" i="1"/>
  <c r="AD1783" i="1" s="1"/>
  <c r="AC1784" i="1"/>
  <c r="AD1784" i="1" s="1"/>
  <c r="AC1785" i="1"/>
  <c r="AD1785" i="1" s="1"/>
  <c r="AC1786" i="1"/>
  <c r="AD1786" i="1" s="1"/>
  <c r="AC1787" i="1"/>
  <c r="AD1787" i="1" s="1"/>
  <c r="AC1788" i="1"/>
  <c r="AD1788" i="1" s="1"/>
  <c r="AC1789" i="1"/>
  <c r="AD1789" i="1" s="1"/>
  <c r="AC1790" i="1"/>
  <c r="AD1790" i="1" s="1"/>
  <c r="AC1791" i="1"/>
  <c r="AD1791" i="1" s="1"/>
  <c r="AC1792" i="1"/>
  <c r="AD1792" i="1" s="1"/>
  <c r="AC1793" i="1"/>
  <c r="AD1793" i="1" s="1"/>
  <c r="AC1794" i="1"/>
  <c r="AD1794" i="1" s="1"/>
  <c r="AC1795" i="1"/>
  <c r="AD1795" i="1" s="1"/>
  <c r="AC1796" i="1"/>
  <c r="AD1796" i="1" s="1"/>
  <c r="AC1797" i="1"/>
  <c r="AD1797" i="1" s="1"/>
  <c r="AC1798" i="1"/>
  <c r="AD1798" i="1" s="1"/>
  <c r="AC1799" i="1"/>
  <c r="AD1799" i="1" s="1"/>
  <c r="AC1800" i="1"/>
  <c r="AD1800" i="1" s="1"/>
  <c r="AC1801" i="1"/>
  <c r="AD1801" i="1" s="1"/>
  <c r="AC1802" i="1"/>
  <c r="AD1802" i="1" s="1"/>
  <c r="AC1803" i="1"/>
  <c r="AD1803" i="1" s="1"/>
  <c r="AC1804" i="1"/>
  <c r="AD1804" i="1" s="1"/>
  <c r="AC1805" i="1"/>
  <c r="AD1805" i="1" s="1"/>
  <c r="AC1806" i="1"/>
  <c r="AD1806" i="1" s="1"/>
  <c r="AC1807" i="1"/>
  <c r="AD1807" i="1" s="1"/>
  <c r="AC1808" i="1"/>
  <c r="AD1808" i="1" s="1"/>
  <c r="AC1809" i="1"/>
  <c r="AD1809" i="1" s="1"/>
  <c r="AC1810" i="1"/>
  <c r="AD1810" i="1" s="1"/>
  <c r="AC1811" i="1"/>
  <c r="AD1811" i="1" s="1"/>
  <c r="AC1812" i="1"/>
  <c r="AD1812" i="1" s="1"/>
  <c r="AC1813" i="1"/>
  <c r="AD1813" i="1" s="1"/>
  <c r="AC1814" i="1"/>
  <c r="AD1814" i="1" s="1"/>
  <c r="AC1815" i="1"/>
  <c r="AD1815" i="1" s="1"/>
  <c r="AC1816" i="1"/>
  <c r="AD1816" i="1" s="1"/>
  <c r="AC16" i="1"/>
  <c r="AD16" i="1" s="1"/>
  <c r="L28" i="1" l="1"/>
  <c r="V28" i="1"/>
  <c r="W28" i="1" s="1"/>
  <c r="V1757" i="1"/>
  <c r="W1757" i="1" s="1"/>
  <c r="L1757" i="1"/>
  <c r="V1613" i="1"/>
  <c r="W1613" i="1" s="1"/>
  <c r="L1613" i="1"/>
  <c r="V1421" i="1"/>
  <c r="W1421" i="1" s="1"/>
  <c r="L1421" i="1"/>
  <c r="V1197" i="1"/>
  <c r="W1197" i="1" s="1"/>
  <c r="L1197" i="1"/>
  <c r="V861" i="1"/>
  <c r="W861" i="1" s="1"/>
  <c r="L861" i="1"/>
  <c r="V93" i="1"/>
  <c r="W93" i="1" s="1"/>
  <c r="L93" i="1"/>
  <c r="V41" i="1"/>
  <c r="W41" i="1" s="1"/>
  <c r="L41" i="1"/>
  <c r="V25" i="1"/>
  <c r="W25" i="1" s="1"/>
  <c r="L25" i="1"/>
  <c r="V1804" i="1"/>
  <c r="W1804" i="1" s="1"/>
  <c r="L1804" i="1"/>
  <c r="V1788" i="1"/>
  <c r="W1788" i="1" s="1"/>
  <c r="L1788" i="1"/>
  <c r="V1772" i="1"/>
  <c r="W1772" i="1" s="1"/>
  <c r="L1772" i="1"/>
  <c r="V1756" i="1"/>
  <c r="W1756" i="1" s="1"/>
  <c r="L1756" i="1"/>
  <c r="V1740" i="1"/>
  <c r="W1740" i="1" s="1"/>
  <c r="L1740" i="1"/>
  <c r="V1724" i="1"/>
  <c r="W1724" i="1" s="1"/>
  <c r="L1724" i="1"/>
  <c r="V1708" i="1"/>
  <c r="W1708" i="1" s="1"/>
  <c r="L1708" i="1"/>
  <c r="V1692" i="1"/>
  <c r="W1692" i="1" s="1"/>
  <c r="L1692" i="1"/>
  <c r="V1676" i="1"/>
  <c r="W1676" i="1" s="1"/>
  <c r="L1676" i="1"/>
  <c r="V1660" i="1"/>
  <c r="W1660" i="1" s="1"/>
  <c r="L1660" i="1"/>
  <c r="V1644" i="1"/>
  <c r="W1644" i="1" s="1"/>
  <c r="L1644" i="1"/>
  <c r="V1628" i="1"/>
  <c r="W1628" i="1" s="1"/>
  <c r="L1628" i="1"/>
  <c r="V1612" i="1"/>
  <c r="W1612" i="1" s="1"/>
  <c r="L1612" i="1"/>
  <c r="V1596" i="1"/>
  <c r="W1596" i="1" s="1"/>
  <c r="L1596" i="1"/>
  <c r="V1580" i="1"/>
  <c r="W1580" i="1" s="1"/>
  <c r="L1580" i="1"/>
  <c r="V1564" i="1"/>
  <c r="W1564" i="1" s="1"/>
  <c r="L1564" i="1"/>
  <c r="V1548" i="1"/>
  <c r="W1548" i="1" s="1"/>
  <c r="L1548" i="1"/>
  <c r="V1532" i="1"/>
  <c r="W1532" i="1" s="1"/>
  <c r="L1532" i="1"/>
  <c r="V1516" i="1"/>
  <c r="W1516" i="1" s="1"/>
  <c r="L1516" i="1"/>
  <c r="V1500" i="1"/>
  <c r="W1500" i="1" s="1"/>
  <c r="L1500" i="1"/>
  <c r="V1484" i="1"/>
  <c r="W1484" i="1" s="1"/>
  <c r="L1484" i="1"/>
  <c r="V1468" i="1"/>
  <c r="W1468" i="1" s="1"/>
  <c r="L1468" i="1"/>
  <c r="V1452" i="1"/>
  <c r="W1452" i="1" s="1"/>
  <c r="L1452" i="1"/>
  <c r="V1436" i="1"/>
  <c r="W1436" i="1" s="1"/>
  <c r="L1436" i="1"/>
  <c r="V1420" i="1"/>
  <c r="W1420" i="1" s="1"/>
  <c r="L1420" i="1"/>
  <c r="V1404" i="1"/>
  <c r="W1404" i="1" s="1"/>
  <c r="L1404" i="1"/>
  <c r="V1388" i="1"/>
  <c r="W1388" i="1" s="1"/>
  <c r="L1388" i="1"/>
  <c r="V1372" i="1"/>
  <c r="W1372" i="1" s="1"/>
  <c r="L1372" i="1"/>
  <c r="V1356" i="1"/>
  <c r="W1356" i="1" s="1"/>
  <c r="L1356" i="1"/>
  <c r="V1340" i="1"/>
  <c r="W1340" i="1" s="1"/>
  <c r="L1340" i="1"/>
  <c r="V1324" i="1"/>
  <c r="W1324" i="1" s="1"/>
  <c r="L1324" i="1"/>
  <c r="V1308" i="1"/>
  <c r="W1308" i="1" s="1"/>
  <c r="L1308" i="1"/>
  <c r="V1292" i="1"/>
  <c r="W1292" i="1" s="1"/>
  <c r="L1292" i="1"/>
  <c r="V1276" i="1"/>
  <c r="W1276" i="1" s="1"/>
  <c r="L1276" i="1"/>
  <c r="V1260" i="1"/>
  <c r="W1260" i="1" s="1"/>
  <c r="L1260" i="1"/>
  <c r="V1244" i="1"/>
  <c r="W1244" i="1" s="1"/>
  <c r="L1244" i="1"/>
  <c r="V1228" i="1"/>
  <c r="W1228" i="1" s="1"/>
  <c r="L1228" i="1"/>
  <c r="V1212" i="1"/>
  <c r="W1212" i="1" s="1"/>
  <c r="L1212" i="1"/>
  <c r="V1196" i="1"/>
  <c r="W1196" i="1" s="1"/>
  <c r="L1196" i="1"/>
  <c r="V1180" i="1"/>
  <c r="W1180" i="1" s="1"/>
  <c r="L1180" i="1"/>
  <c r="V1164" i="1"/>
  <c r="W1164" i="1" s="1"/>
  <c r="L1164" i="1"/>
  <c r="V1148" i="1"/>
  <c r="W1148" i="1" s="1"/>
  <c r="L1148" i="1"/>
  <c r="V1132" i="1"/>
  <c r="W1132" i="1" s="1"/>
  <c r="L1132" i="1"/>
  <c r="V1116" i="1"/>
  <c r="W1116" i="1" s="1"/>
  <c r="L1116" i="1"/>
  <c r="V1100" i="1"/>
  <c r="W1100" i="1" s="1"/>
  <c r="L1100" i="1"/>
  <c r="V1084" i="1"/>
  <c r="W1084" i="1" s="1"/>
  <c r="L1084" i="1"/>
  <c r="V1068" i="1"/>
  <c r="W1068" i="1" s="1"/>
  <c r="L1068" i="1"/>
  <c r="V1052" i="1"/>
  <c r="W1052" i="1" s="1"/>
  <c r="L1052" i="1"/>
  <c r="V1036" i="1"/>
  <c r="W1036" i="1" s="1"/>
  <c r="L1036" i="1"/>
  <c r="V1020" i="1"/>
  <c r="W1020" i="1" s="1"/>
  <c r="L1020" i="1"/>
  <c r="V1004" i="1"/>
  <c r="W1004" i="1" s="1"/>
  <c r="L1004" i="1"/>
  <c r="V988" i="1"/>
  <c r="W988" i="1" s="1"/>
  <c r="L988" i="1"/>
  <c r="V972" i="1"/>
  <c r="W972" i="1" s="1"/>
  <c r="L972" i="1"/>
  <c r="V956" i="1"/>
  <c r="W956" i="1" s="1"/>
  <c r="L956" i="1"/>
  <c r="V940" i="1"/>
  <c r="W940" i="1" s="1"/>
  <c r="L940" i="1"/>
  <c r="V924" i="1"/>
  <c r="W924" i="1" s="1"/>
  <c r="L924" i="1"/>
  <c r="V908" i="1"/>
  <c r="W908" i="1" s="1"/>
  <c r="L908" i="1"/>
  <c r="V892" i="1"/>
  <c r="W892" i="1" s="1"/>
  <c r="L892" i="1"/>
  <c r="V876" i="1"/>
  <c r="W876" i="1" s="1"/>
  <c r="L876" i="1"/>
  <c r="V860" i="1"/>
  <c r="W860" i="1" s="1"/>
  <c r="L860" i="1"/>
  <c r="V844" i="1"/>
  <c r="W844" i="1" s="1"/>
  <c r="L844" i="1"/>
  <c r="V828" i="1"/>
  <c r="W828" i="1" s="1"/>
  <c r="L828" i="1"/>
  <c r="V812" i="1"/>
  <c r="W812" i="1" s="1"/>
  <c r="L812" i="1"/>
  <c r="V796" i="1"/>
  <c r="W796" i="1" s="1"/>
  <c r="L796" i="1"/>
  <c r="V780" i="1"/>
  <c r="W780" i="1" s="1"/>
  <c r="L780" i="1"/>
  <c r="V764" i="1"/>
  <c r="W764" i="1" s="1"/>
  <c r="L764" i="1"/>
  <c r="V748" i="1"/>
  <c r="W748" i="1" s="1"/>
  <c r="L748" i="1"/>
  <c r="V732" i="1"/>
  <c r="W732" i="1" s="1"/>
  <c r="L732" i="1"/>
  <c r="V716" i="1"/>
  <c r="W716" i="1" s="1"/>
  <c r="L716" i="1"/>
  <c r="V700" i="1"/>
  <c r="W700" i="1" s="1"/>
  <c r="L700" i="1"/>
  <c r="V684" i="1"/>
  <c r="W684" i="1" s="1"/>
  <c r="L684" i="1"/>
  <c r="V668" i="1"/>
  <c r="W668" i="1" s="1"/>
  <c r="L668" i="1"/>
  <c r="V652" i="1"/>
  <c r="W652" i="1" s="1"/>
  <c r="L652" i="1"/>
  <c r="V636" i="1"/>
  <c r="W636" i="1" s="1"/>
  <c r="L636" i="1"/>
  <c r="V620" i="1"/>
  <c r="W620" i="1" s="1"/>
  <c r="L620" i="1"/>
  <c r="V604" i="1"/>
  <c r="W604" i="1" s="1"/>
  <c r="L604" i="1"/>
  <c r="V588" i="1"/>
  <c r="W588" i="1" s="1"/>
  <c r="L588" i="1"/>
  <c r="V572" i="1"/>
  <c r="W572" i="1" s="1"/>
  <c r="L572" i="1"/>
  <c r="V556" i="1"/>
  <c r="W556" i="1" s="1"/>
  <c r="L556" i="1"/>
  <c r="V540" i="1"/>
  <c r="W540" i="1" s="1"/>
  <c r="L540" i="1"/>
  <c r="V524" i="1"/>
  <c r="W524" i="1" s="1"/>
  <c r="L524" i="1"/>
  <c r="V508" i="1"/>
  <c r="W508" i="1" s="1"/>
  <c r="L508" i="1"/>
  <c r="V492" i="1"/>
  <c r="W492" i="1" s="1"/>
  <c r="L492" i="1"/>
  <c r="V476" i="1"/>
  <c r="W476" i="1" s="1"/>
  <c r="L476" i="1"/>
  <c r="V460" i="1"/>
  <c r="W460" i="1" s="1"/>
  <c r="L460" i="1"/>
  <c r="V444" i="1"/>
  <c r="W444" i="1" s="1"/>
  <c r="L444" i="1"/>
  <c r="V428" i="1"/>
  <c r="W428" i="1" s="1"/>
  <c r="L428" i="1"/>
  <c r="V412" i="1"/>
  <c r="W412" i="1" s="1"/>
  <c r="L412" i="1"/>
  <c r="V396" i="1"/>
  <c r="W396" i="1" s="1"/>
  <c r="L396" i="1"/>
  <c r="V380" i="1"/>
  <c r="W380" i="1" s="1"/>
  <c r="L380" i="1"/>
  <c r="V364" i="1"/>
  <c r="W364" i="1" s="1"/>
  <c r="L364" i="1"/>
  <c r="V348" i="1"/>
  <c r="W348" i="1" s="1"/>
  <c r="L348" i="1"/>
  <c r="V332" i="1"/>
  <c r="W332" i="1" s="1"/>
  <c r="L332" i="1"/>
  <c r="V316" i="1"/>
  <c r="W316" i="1" s="1"/>
  <c r="L316" i="1"/>
  <c r="V300" i="1"/>
  <c r="W300" i="1" s="1"/>
  <c r="L300" i="1"/>
  <c r="V284" i="1"/>
  <c r="W284" i="1" s="1"/>
  <c r="L284" i="1"/>
  <c r="V268" i="1"/>
  <c r="W268" i="1" s="1"/>
  <c r="L268" i="1"/>
  <c r="V252" i="1"/>
  <c r="W252" i="1" s="1"/>
  <c r="L252" i="1"/>
  <c r="V236" i="1"/>
  <c r="W236" i="1" s="1"/>
  <c r="L236" i="1"/>
  <c r="V220" i="1"/>
  <c r="W220" i="1" s="1"/>
  <c r="L220" i="1"/>
  <c r="V204" i="1"/>
  <c r="W204" i="1" s="1"/>
  <c r="L204" i="1"/>
  <c r="V188" i="1"/>
  <c r="W188" i="1" s="1"/>
  <c r="L188" i="1"/>
  <c r="V172" i="1"/>
  <c r="W172" i="1" s="1"/>
  <c r="L172" i="1"/>
  <c r="V156" i="1"/>
  <c r="W156" i="1" s="1"/>
  <c r="L156" i="1"/>
  <c r="V140" i="1"/>
  <c r="W140" i="1" s="1"/>
  <c r="L140" i="1"/>
  <c r="V124" i="1"/>
  <c r="W124" i="1" s="1"/>
  <c r="L124" i="1"/>
  <c r="V108" i="1"/>
  <c r="W108" i="1" s="1"/>
  <c r="L108" i="1"/>
  <c r="V92" i="1"/>
  <c r="W92" i="1" s="1"/>
  <c r="L92" i="1"/>
  <c r="V76" i="1"/>
  <c r="W76" i="1" s="1"/>
  <c r="L76" i="1"/>
  <c r="V60" i="1"/>
  <c r="W60" i="1" s="1"/>
  <c r="L60" i="1"/>
  <c r="V26" i="1"/>
  <c r="W26" i="1" s="1"/>
  <c r="L26" i="1"/>
  <c r="V1661" i="1"/>
  <c r="W1661" i="1" s="1"/>
  <c r="L1661" i="1"/>
  <c r="V1469" i="1"/>
  <c r="W1469" i="1" s="1"/>
  <c r="L1469" i="1"/>
  <c r="V1261" i="1"/>
  <c r="W1261" i="1" s="1"/>
  <c r="L1261" i="1"/>
  <c r="V909" i="1"/>
  <c r="W909" i="1" s="1"/>
  <c r="L909" i="1"/>
  <c r="V77" i="1"/>
  <c r="W77" i="1" s="1"/>
  <c r="L77" i="1"/>
  <c r="V40" i="1"/>
  <c r="W40" i="1" s="1"/>
  <c r="L40" i="1"/>
  <c r="V24" i="1"/>
  <c r="W24" i="1" s="1"/>
  <c r="L24" i="1"/>
  <c r="V1803" i="1"/>
  <c r="W1803" i="1" s="1"/>
  <c r="L1803" i="1"/>
  <c r="V1787" i="1"/>
  <c r="W1787" i="1" s="1"/>
  <c r="L1787" i="1"/>
  <c r="V1771" i="1"/>
  <c r="W1771" i="1" s="1"/>
  <c r="L1771" i="1"/>
  <c r="V1755" i="1"/>
  <c r="W1755" i="1" s="1"/>
  <c r="L1755" i="1"/>
  <c r="V1739" i="1"/>
  <c r="W1739" i="1" s="1"/>
  <c r="L1739" i="1"/>
  <c r="V1723" i="1"/>
  <c r="W1723" i="1" s="1"/>
  <c r="L1723" i="1"/>
  <c r="V1707" i="1"/>
  <c r="W1707" i="1" s="1"/>
  <c r="L1707" i="1"/>
  <c r="V1691" i="1"/>
  <c r="W1691" i="1" s="1"/>
  <c r="L1691" i="1"/>
  <c r="V1675" i="1"/>
  <c r="W1675" i="1" s="1"/>
  <c r="L1675" i="1"/>
  <c r="V1659" i="1"/>
  <c r="W1659" i="1" s="1"/>
  <c r="L1659" i="1"/>
  <c r="V1643" i="1"/>
  <c r="W1643" i="1" s="1"/>
  <c r="L1643" i="1"/>
  <c r="V1627" i="1"/>
  <c r="W1627" i="1" s="1"/>
  <c r="L1627" i="1"/>
  <c r="V1611" i="1"/>
  <c r="W1611" i="1" s="1"/>
  <c r="L1611" i="1"/>
  <c r="V1595" i="1"/>
  <c r="W1595" i="1" s="1"/>
  <c r="L1595" i="1"/>
  <c r="V1579" i="1"/>
  <c r="W1579" i="1" s="1"/>
  <c r="L1579" i="1"/>
  <c r="V1563" i="1"/>
  <c r="W1563" i="1" s="1"/>
  <c r="L1563" i="1"/>
  <c r="V1547" i="1"/>
  <c r="W1547" i="1" s="1"/>
  <c r="L1547" i="1"/>
  <c r="V1531" i="1"/>
  <c r="W1531" i="1" s="1"/>
  <c r="L1531" i="1"/>
  <c r="V1515" i="1"/>
  <c r="W1515" i="1" s="1"/>
  <c r="L1515" i="1"/>
  <c r="V1499" i="1"/>
  <c r="W1499" i="1" s="1"/>
  <c r="L1499" i="1"/>
  <c r="V1483" i="1"/>
  <c r="W1483" i="1" s="1"/>
  <c r="L1483" i="1"/>
  <c r="V1467" i="1"/>
  <c r="W1467" i="1" s="1"/>
  <c r="L1467" i="1"/>
  <c r="V1451" i="1"/>
  <c r="W1451" i="1" s="1"/>
  <c r="L1451" i="1"/>
  <c r="V1435" i="1"/>
  <c r="W1435" i="1" s="1"/>
  <c r="L1435" i="1"/>
  <c r="V1419" i="1"/>
  <c r="W1419" i="1" s="1"/>
  <c r="L1419" i="1"/>
  <c r="V1403" i="1"/>
  <c r="W1403" i="1" s="1"/>
  <c r="L1403" i="1"/>
  <c r="V1387" i="1"/>
  <c r="W1387" i="1" s="1"/>
  <c r="L1387" i="1"/>
  <c r="V1371" i="1"/>
  <c r="W1371" i="1" s="1"/>
  <c r="L1371" i="1"/>
  <c r="V1355" i="1"/>
  <c r="W1355" i="1" s="1"/>
  <c r="L1355" i="1"/>
  <c r="V1339" i="1"/>
  <c r="W1339" i="1" s="1"/>
  <c r="L1339" i="1"/>
  <c r="V1323" i="1"/>
  <c r="W1323" i="1" s="1"/>
  <c r="L1323" i="1"/>
  <c r="V1307" i="1"/>
  <c r="W1307" i="1" s="1"/>
  <c r="L1307" i="1"/>
  <c r="V1291" i="1"/>
  <c r="W1291" i="1" s="1"/>
  <c r="L1291" i="1"/>
  <c r="V1275" i="1"/>
  <c r="W1275" i="1" s="1"/>
  <c r="L1275" i="1"/>
  <c r="V1259" i="1"/>
  <c r="W1259" i="1" s="1"/>
  <c r="L1259" i="1"/>
  <c r="V1243" i="1"/>
  <c r="W1243" i="1" s="1"/>
  <c r="L1243" i="1"/>
  <c r="V1227" i="1"/>
  <c r="W1227" i="1" s="1"/>
  <c r="L1227" i="1"/>
  <c r="V1211" i="1"/>
  <c r="W1211" i="1" s="1"/>
  <c r="L1211" i="1"/>
  <c r="V1195" i="1"/>
  <c r="W1195" i="1" s="1"/>
  <c r="L1195" i="1"/>
  <c r="V1179" i="1"/>
  <c r="W1179" i="1" s="1"/>
  <c r="L1179" i="1"/>
  <c r="V1163" i="1"/>
  <c r="W1163" i="1" s="1"/>
  <c r="L1163" i="1"/>
  <c r="V1147" i="1"/>
  <c r="W1147" i="1" s="1"/>
  <c r="L1147" i="1"/>
  <c r="V1131" i="1"/>
  <c r="W1131" i="1" s="1"/>
  <c r="L1131" i="1"/>
  <c r="V1115" i="1"/>
  <c r="W1115" i="1" s="1"/>
  <c r="L1115" i="1"/>
  <c r="V1099" i="1"/>
  <c r="W1099" i="1" s="1"/>
  <c r="L1099" i="1"/>
  <c r="V1083" i="1"/>
  <c r="W1083" i="1" s="1"/>
  <c r="L1083" i="1"/>
  <c r="V1067" i="1"/>
  <c r="W1067" i="1" s="1"/>
  <c r="L1067" i="1"/>
  <c r="V1051" i="1"/>
  <c r="W1051" i="1" s="1"/>
  <c r="L1051" i="1"/>
  <c r="V1035" i="1"/>
  <c r="W1035" i="1" s="1"/>
  <c r="L1035" i="1"/>
  <c r="V1019" i="1"/>
  <c r="W1019" i="1" s="1"/>
  <c r="L1019" i="1"/>
  <c r="V1003" i="1"/>
  <c r="W1003" i="1" s="1"/>
  <c r="L1003" i="1"/>
  <c r="V987" i="1"/>
  <c r="W987" i="1" s="1"/>
  <c r="L987" i="1"/>
  <c r="V971" i="1"/>
  <c r="W971" i="1" s="1"/>
  <c r="L971" i="1"/>
  <c r="V955" i="1"/>
  <c r="W955" i="1" s="1"/>
  <c r="L955" i="1"/>
  <c r="V939" i="1"/>
  <c r="W939" i="1" s="1"/>
  <c r="L939" i="1"/>
  <c r="V923" i="1"/>
  <c r="W923" i="1" s="1"/>
  <c r="L923" i="1"/>
  <c r="V907" i="1"/>
  <c r="W907" i="1" s="1"/>
  <c r="L907" i="1"/>
  <c r="V891" i="1"/>
  <c r="W891" i="1" s="1"/>
  <c r="L891" i="1"/>
  <c r="V875" i="1"/>
  <c r="W875" i="1" s="1"/>
  <c r="L875" i="1"/>
  <c r="V859" i="1"/>
  <c r="W859" i="1" s="1"/>
  <c r="L859" i="1"/>
  <c r="V843" i="1"/>
  <c r="W843" i="1" s="1"/>
  <c r="L843" i="1"/>
  <c r="V827" i="1"/>
  <c r="W827" i="1" s="1"/>
  <c r="L827" i="1"/>
  <c r="V811" i="1"/>
  <c r="W811" i="1" s="1"/>
  <c r="L811" i="1"/>
  <c r="V795" i="1"/>
  <c r="W795" i="1" s="1"/>
  <c r="L795" i="1"/>
  <c r="V779" i="1"/>
  <c r="W779" i="1" s="1"/>
  <c r="L779" i="1"/>
  <c r="V763" i="1"/>
  <c r="W763" i="1" s="1"/>
  <c r="L763" i="1"/>
  <c r="V747" i="1"/>
  <c r="W747" i="1" s="1"/>
  <c r="L747" i="1"/>
  <c r="V731" i="1"/>
  <c r="W731" i="1" s="1"/>
  <c r="L731" i="1"/>
  <c r="V715" i="1"/>
  <c r="W715" i="1" s="1"/>
  <c r="L715" i="1"/>
  <c r="V699" i="1"/>
  <c r="W699" i="1" s="1"/>
  <c r="L699" i="1"/>
  <c r="V683" i="1"/>
  <c r="W683" i="1" s="1"/>
  <c r="L683" i="1"/>
  <c r="V667" i="1"/>
  <c r="W667" i="1" s="1"/>
  <c r="L667" i="1"/>
  <c r="V651" i="1"/>
  <c r="W651" i="1" s="1"/>
  <c r="L651" i="1"/>
  <c r="V635" i="1"/>
  <c r="W635" i="1" s="1"/>
  <c r="L635" i="1"/>
  <c r="V619" i="1"/>
  <c r="W619" i="1" s="1"/>
  <c r="L619" i="1"/>
  <c r="V603" i="1"/>
  <c r="W603" i="1" s="1"/>
  <c r="L603" i="1"/>
  <c r="V587" i="1"/>
  <c r="W587" i="1" s="1"/>
  <c r="L587" i="1"/>
  <c r="V571" i="1"/>
  <c r="W571" i="1" s="1"/>
  <c r="L571" i="1"/>
  <c r="V555" i="1"/>
  <c r="W555" i="1" s="1"/>
  <c r="L555" i="1"/>
  <c r="V539" i="1"/>
  <c r="W539" i="1" s="1"/>
  <c r="L539" i="1"/>
  <c r="V523" i="1"/>
  <c r="W523" i="1" s="1"/>
  <c r="L523" i="1"/>
  <c r="V507" i="1"/>
  <c r="W507" i="1" s="1"/>
  <c r="L507" i="1"/>
  <c r="V491" i="1"/>
  <c r="W491" i="1" s="1"/>
  <c r="L491" i="1"/>
  <c r="V475" i="1"/>
  <c r="W475" i="1" s="1"/>
  <c r="L475" i="1"/>
  <c r="V459" i="1"/>
  <c r="W459" i="1" s="1"/>
  <c r="L459" i="1"/>
  <c r="V443" i="1"/>
  <c r="W443" i="1" s="1"/>
  <c r="L443" i="1"/>
  <c r="V427" i="1"/>
  <c r="W427" i="1" s="1"/>
  <c r="L427" i="1"/>
  <c r="V411" i="1"/>
  <c r="W411" i="1" s="1"/>
  <c r="L411" i="1"/>
  <c r="V395" i="1"/>
  <c r="W395" i="1" s="1"/>
  <c r="L395" i="1"/>
  <c r="V379" i="1"/>
  <c r="W379" i="1" s="1"/>
  <c r="L379" i="1"/>
  <c r="V363" i="1"/>
  <c r="W363" i="1" s="1"/>
  <c r="L363" i="1"/>
  <c r="V347" i="1"/>
  <c r="W347" i="1" s="1"/>
  <c r="L347" i="1"/>
  <c r="V331" i="1"/>
  <c r="W331" i="1" s="1"/>
  <c r="L331" i="1"/>
  <c r="V315" i="1"/>
  <c r="W315" i="1" s="1"/>
  <c r="L315" i="1"/>
  <c r="V299" i="1"/>
  <c r="W299" i="1" s="1"/>
  <c r="L299" i="1"/>
  <c r="V283" i="1"/>
  <c r="W283" i="1" s="1"/>
  <c r="L283" i="1"/>
  <c r="V267" i="1"/>
  <c r="W267" i="1" s="1"/>
  <c r="L267" i="1"/>
  <c r="V251" i="1"/>
  <c r="W251" i="1" s="1"/>
  <c r="L251" i="1"/>
  <c r="V235" i="1"/>
  <c r="W235" i="1" s="1"/>
  <c r="L235" i="1"/>
  <c r="V219" i="1"/>
  <c r="W219" i="1" s="1"/>
  <c r="L219" i="1"/>
  <c r="V203" i="1"/>
  <c r="W203" i="1" s="1"/>
  <c r="L203" i="1"/>
  <c r="V187" i="1"/>
  <c r="W187" i="1" s="1"/>
  <c r="L187" i="1"/>
  <c r="V171" i="1"/>
  <c r="W171" i="1" s="1"/>
  <c r="L171" i="1"/>
  <c r="V155" i="1"/>
  <c r="W155" i="1" s="1"/>
  <c r="L155" i="1"/>
  <c r="V139" i="1"/>
  <c r="W139" i="1" s="1"/>
  <c r="L139" i="1"/>
  <c r="V123" i="1"/>
  <c r="W123" i="1" s="1"/>
  <c r="L123" i="1"/>
  <c r="V107" i="1"/>
  <c r="W107" i="1" s="1"/>
  <c r="L107" i="1"/>
  <c r="V91" i="1"/>
  <c r="W91" i="1" s="1"/>
  <c r="L91" i="1"/>
  <c r="V75" i="1"/>
  <c r="W75" i="1" s="1"/>
  <c r="L75" i="1"/>
  <c r="V59" i="1"/>
  <c r="W59" i="1" s="1"/>
  <c r="L59" i="1"/>
  <c r="V1501" i="1"/>
  <c r="W1501" i="1" s="1"/>
  <c r="L1501" i="1"/>
  <c r="V1021" i="1"/>
  <c r="W1021" i="1" s="1"/>
  <c r="L1021" i="1"/>
  <c r="V61" i="1"/>
  <c r="W61" i="1" s="1"/>
  <c r="L61" i="1"/>
  <c r="V55" i="1"/>
  <c r="W55" i="1" s="1"/>
  <c r="L55" i="1"/>
  <c r="V39" i="1"/>
  <c r="W39" i="1" s="1"/>
  <c r="L39" i="1"/>
  <c r="V23" i="1"/>
  <c r="W23" i="1" s="1"/>
  <c r="L23" i="1"/>
  <c r="V1802" i="1"/>
  <c r="W1802" i="1" s="1"/>
  <c r="L1802" i="1"/>
  <c r="V1786" i="1"/>
  <c r="W1786" i="1" s="1"/>
  <c r="L1786" i="1"/>
  <c r="V1770" i="1"/>
  <c r="W1770" i="1" s="1"/>
  <c r="L1770" i="1"/>
  <c r="V1754" i="1"/>
  <c r="W1754" i="1" s="1"/>
  <c r="L1754" i="1"/>
  <c r="V1738" i="1"/>
  <c r="W1738" i="1" s="1"/>
  <c r="L1738" i="1"/>
  <c r="V1722" i="1"/>
  <c r="W1722" i="1" s="1"/>
  <c r="L1722" i="1"/>
  <c r="V1706" i="1"/>
  <c r="W1706" i="1" s="1"/>
  <c r="L1706" i="1"/>
  <c r="V1690" i="1"/>
  <c r="W1690" i="1" s="1"/>
  <c r="L1690" i="1"/>
  <c r="V1674" i="1"/>
  <c r="W1674" i="1" s="1"/>
  <c r="L1674" i="1"/>
  <c r="V1658" i="1"/>
  <c r="W1658" i="1" s="1"/>
  <c r="L1658" i="1"/>
  <c r="V1642" i="1"/>
  <c r="W1642" i="1" s="1"/>
  <c r="L1642" i="1"/>
  <c r="V1626" i="1"/>
  <c r="W1626" i="1" s="1"/>
  <c r="L1626" i="1"/>
  <c r="V1610" i="1"/>
  <c r="W1610" i="1" s="1"/>
  <c r="L1610" i="1"/>
  <c r="V1594" i="1"/>
  <c r="W1594" i="1" s="1"/>
  <c r="L1594" i="1"/>
  <c r="V1578" i="1"/>
  <c r="W1578" i="1" s="1"/>
  <c r="L1578" i="1"/>
  <c r="V1562" i="1"/>
  <c r="W1562" i="1" s="1"/>
  <c r="L1562" i="1"/>
  <c r="V1546" i="1"/>
  <c r="W1546" i="1" s="1"/>
  <c r="L1546" i="1"/>
  <c r="V1530" i="1"/>
  <c r="W1530" i="1" s="1"/>
  <c r="L1530" i="1"/>
  <c r="V1514" i="1"/>
  <c r="W1514" i="1" s="1"/>
  <c r="L1514" i="1"/>
  <c r="V1498" i="1"/>
  <c r="W1498" i="1" s="1"/>
  <c r="L1498" i="1"/>
  <c r="V1482" i="1"/>
  <c r="W1482" i="1" s="1"/>
  <c r="L1482" i="1"/>
  <c r="V1466" i="1"/>
  <c r="W1466" i="1" s="1"/>
  <c r="L1466" i="1"/>
  <c r="V1450" i="1"/>
  <c r="W1450" i="1" s="1"/>
  <c r="L1450" i="1"/>
  <c r="V1434" i="1"/>
  <c r="W1434" i="1" s="1"/>
  <c r="L1434" i="1"/>
  <c r="V1418" i="1"/>
  <c r="W1418" i="1" s="1"/>
  <c r="L1418" i="1"/>
  <c r="V1402" i="1"/>
  <c r="W1402" i="1" s="1"/>
  <c r="L1402" i="1"/>
  <c r="V1386" i="1"/>
  <c r="W1386" i="1" s="1"/>
  <c r="L1386" i="1"/>
  <c r="V1370" i="1"/>
  <c r="W1370" i="1" s="1"/>
  <c r="L1370" i="1"/>
  <c r="V1354" i="1"/>
  <c r="W1354" i="1" s="1"/>
  <c r="L1354" i="1"/>
  <c r="V1338" i="1"/>
  <c r="W1338" i="1" s="1"/>
  <c r="L1338" i="1"/>
  <c r="V1322" i="1"/>
  <c r="W1322" i="1" s="1"/>
  <c r="L1322" i="1"/>
  <c r="V1306" i="1"/>
  <c r="W1306" i="1" s="1"/>
  <c r="L1306" i="1"/>
  <c r="V1290" i="1"/>
  <c r="W1290" i="1" s="1"/>
  <c r="L1290" i="1"/>
  <c r="V1274" i="1"/>
  <c r="W1274" i="1" s="1"/>
  <c r="L1274" i="1"/>
  <c r="V1258" i="1"/>
  <c r="W1258" i="1" s="1"/>
  <c r="L1258" i="1"/>
  <c r="V1242" i="1"/>
  <c r="W1242" i="1" s="1"/>
  <c r="L1242" i="1"/>
  <c r="V1226" i="1"/>
  <c r="W1226" i="1" s="1"/>
  <c r="L1226" i="1"/>
  <c r="V1210" i="1"/>
  <c r="W1210" i="1" s="1"/>
  <c r="L1210" i="1"/>
  <c r="V1194" i="1"/>
  <c r="W1194" i="1" s="1"/>
  <c r="L1194" i="1"/>
  <c r="V1178" i="1"/>
  <c r="W1178" i="1" s="1"/>
  <c r="L1178" i="1"/>
  <c r="V1162" i="1"/>
  <c r="W1162" i="1" s="1"/>
  <c r="L1162" i="1"/>
  <c r="V1146" i="1"/>
  <c r="W1146" i="1" s="1"/>
  <c r="L1146" i="1"/>
  <c r="V1130" i="1"/>
  <c r="W1130" i="1" s="1"/>
  <c r="L1130" i="1"/>
  <c r="V1114" i="1"/>
  <c r="W1114" i="1" s="1"/>
  <c r="L1114" i="1"/>
  <c r="V1098" i="1"/>
  <c r="W1098" i="1" s="1"/>
  <c r="L1098" i="1"/>
  <c r="V1082" i="1"/>
  <c r="W1082" i="1" s="1"/>
  <c r="L1082" i="1"/>
  <c r="V1066" i="1"/>
  <c r="W1066" i="1" s="1"/>
  <c r="L1066" i="1"/>
  <c r="V1050" i="1"/>
  <c r="W1050" i="1" s="1"/>
  <c r="L1050" i="1"/>
  <c r="V1034" i="1"/>
  <c r="W1034" i="1" s="1"/>
  <c r="L1034" i="1"/>
  <c r="V1018" i="1"/>
  <c r="W1018" i="1" s="1"/>
  <c r="L1018" i="1"/>
  <c r="V1002" i="1"/>
  <c r="W1002" i="1" s="1"/>
  <c r="L1002" i="1"/>
  <c r="V986" i="1"/>
  <c r="W986" i="1" s="1"/>
  <c r="L986" i="1"/>
  <c r="V970" i="1"/>
  <c r="W970" i="1" s="1"/>
  <c r="L970" i="1"/>
  <c r="V954" i="1"/>
  <c r="W954" i="1" s="1"/>
  <c r="L954" i="1"/>
  <c r="V938" i="1"/>
  <c r="W938" i="1" s="1"/>
  <c r="L938" i="1"/>
  <c r="V922" i="1"/>
  <c r="W922" i="1" s="1"/>
  <c r="L922" i="1"/>
  <c r="V906" i="1"/>
  <c r="W906" i="1" s="1"/>
  <c r="L906" i="1"/>
  <c r="V890" i="1"/>
  <c r="W890" i="1" s="1"/>
  <c r="L890" i="1"/>
  <c r="V874" i="1"/>
  <c r="W874" i="1" s="1"/>
  <c r="L874" i="1"/>
  <c r="V858" i="1"/>
  <c r="W858" i="1" s="1"/>
  <c r="L858" i="1"/>
  <c r="V842" i="1"/>
  <c r="W842" i="1" s="1"/>
  <c r="L842" i="1"/>
  <c r="V826" i="1"/>
  <c r="W826" i="1" s="1"/>
  <c r="L826" i="1"/>
  <c r="V810" i="1"/>
  <c r="W810" i="1" s="1"/>
  <c r="L810" i="1"/>
  <c r="V794" i="1"/>
  <c r="W794" i="1" s="1"/>
  <c r="L794" i="1"/>
  <c r="V778" i="1"/>
  <c r="W778" i="1" s="1"/>
  <c r="L778" i="1"/>
  <c r="V762" i="1"/>
  <c r="W762" i="1" s="1"/>
  <c r="L762" i="1"/>
  <c r="V746" i="1"/>
  <c r="W746" i="1" s="1"/>
  <c r="L746" i="1"/>
  <c r="V730" i="1"/>
  <c r="W730" i="1" s="1"/>
  <c r="L730" i="1"/>
  <c r="V714" i="1"/>
  <c r="W714" i="1" s="1"/>
  <c r="L714" i="1"/>
  <c r="V698" i="1"/>
  <c r="W698" i="1" s="1"/>
  <c r="L698" i="1"/>
  <c r="V682" i="1"/>
  <c r="W682" i="1" s="1"/>
  <c r="L682" i="1"/>
  <c r="V666" i="1"/>
  <c r="W666" i="1" s="1"/>
  <c r="L666" i="1"/>
  <c r="V650" i="1"/>
  <c r="W650" i="1" s="1"/>
  <c r="L650" i="1"/>
  <c r="V634" i="1"/>
  <c r="W634" i="1" s="1"/>
  <c r="L634" i="1"/>
  <c r="V618" i="1"/>
  <c r="W618" i="1" s="1"/>
  <c r="L618" i="1"/>
  <c r="V602" i="1"/>
  <c r="W602" i="1" s="1"/>
  <c r="L602" i="1"/>
  <c r="V586" i="1"/>
  <c r="W586" i="1" s="1"/>
  <c r="L586" i="1"/>
  <c r="V570" i="1"/>
  <c r="W570" i="1" s="1"/>
  <c r="L570" i="1"/>
  <c r="V554" i="1"/>
  <c r="W554" i="1" s="1"/>
  <c r="L554" i="1"/>
  <c r="V538" i="1"/>
  <c r="W538" i="1" s="1"/>
  <c r="L538" i="1"/>
  <c r="V522" i="1"/>
  <c r="W522" i="1" s="1"/>
  <c r="L522" i="1"/>
  <c r="V506" i="1"/>
  <c r="W506" i="1" s="1"/>
  <c r="L506" i="1"/>
  <c r="V490" i="1"/>
  <c r="W490" i="1" s="1"/>
  <c r="L490" i="1"/>
  <c r="V474" i="1"/>
  <c r="W474" i="1" s="1"/>
  <c r="L474" i="1"/>
  <c r="V458" i="1"/>
  <c r="W458" i="1" s="1"/>
  <c r="L458" i="1"/>
  <c r="V442" i="1"/>
  <c r="W442" i="1" s="1"/>
  <c r="L442" i="1"/>
  <c r="V426" i="1"/>
  <c r="W426" i="1" s="1"/>
  <c r="L426" i="1"/>
  <c r="V410" i="1"/>
  <c r="W410" i="1" s="1"/>
  <c r="L410" i="1"/>
  <c r="V394" i="1"/>
  <c r="W394" i="1" s="1"/>
  <c r="L394" i="1"/>
  <c r="V378" i="1"/>
  <c r="W378" i="1" s="1"/>
  <c r="L378" i="1"/>
  <c r="V362" i="1"/>
  <c r="W362" i="1" s="1"/>
  <c r="L362" i="1"/>
  <c r="V346" i="1"/>
  <c r="W346" i="1" s="1"/>
  <c r="L346" i="1"/>
  <c r="V330" i="1"/>
  <c r="W330" i="1" s="1"/>
  <c r="L330" i="1"/>
  <c r="V314" i="1"/>
  <c r="W314" i="1" s="1"/>
  <c r="L314" i="1"/>
  <c r="V298" i="1"/>
  <c r="W298" i="1" s="1"/>
  <c r="L298" i="1"/>
  <c r="V282" i="1"/>
  <c r="W282" i="1" s="1"/>
  <c r="L282" i="1"/>
  <c r="V266" i="1"/>
  <c r="W266" i="1" s="1"/>
  <c r="L266" i="1"/>
  <c r="V250" i="1"/>
  <c r="W250" i="1" s="1"/>
  <c r="L250" i="1"/>
  <c r="V234" i="1"/>
  <c r="W234" i="1" s="1"/>
  <c r="L234" i="1"/>
  <c r="V218" i="1"/>
  <c r="W218" i="1" s="1"/>
  <c r="L218" i="1"/>
  <c r="V202" i="1"/>
  <c r="W202" i="1" s="1"/>
  <c r="L202" i="1"/>
  <c r="V186" i="1"/>
  <c r="W186" i="1" s="1"/>
  <c r="L186" i="1"/>
  <c r="V170" i="1"/>
  <c r="W170" i="1" s="1"/>
  <c r="L170" i="1"/>
  <c r="V154" i="1"/>
  <c r="W154" i="1" s="1"/>
  <c r="L154" i="1"/>
  <c r="V138" i="1"/>
  <c r="W138" i="1" s="1"/>
  <c r="L138" i="1"/>
  <c r="V122" i="1"/>
  <c r="W122" i="1" s="1"/>
  <c r="L122" i="1"/>
  <c r="V106" i="1"/>
  <c r="W106" i="1" s="1"/>
  <c r="L106" i="1"/>
  <c r="V90" i="1"/>
  <c r="W90" i="1" s="1"/>
  <c r="L90" i="1"/>
  <c r="V74" i="1"/>
  <c r="W74" i="1" s="1"/>
  <c r="L74" i="1"/>
  <c r="V58" i="1"/>
  <c r="W58" i="1" s="1"/>
  <c r="L58" i="1"/>
  <c r="V109" i="1"/>
  <c r="W109" i="1" s="1"/>
  <c r="L109" i="1"/>
  <c r="V54" i="1"/>
  <c r="W54" i="1" s="1"/>
  <c r="L54" i="1"/>
  <c r="V38" i="1"/>
  <c r="W38" i="1" s="1"/>
  <c r="L38" i="1"/>
  <c r="V1801" i="1"/>
  <c r="W1801" i="1" s="1"/>
  <c r="L1801" i="1"/>
  <c r="V1785" i="1"/>
  <c r="W1785" i="1" s="1"/>
  <c r="L1785" i="1"/>
  <c r="V1769" i="1"/>
  <c r="W1769" i="1" s="1"/>
  <c r="L1769" i="1"/>
  <c r="V1753" i="1"/>
  <c r="W1753" i="1" s="1"/>
  <c r="L1753" i="1"/>
  <c r="V1737" i="1"/>
  <c r="W1737" i="1" s="1"/>
  <c r="L1737" i="1"/>
  <c r="V1721" i="1"/>
  <c r="W1721" i="1" s="1"/>
  <c r="L1721" i="1"/>
  <c r="V1705" i="1"/>
  <c r="W1705" i="1" s="1"/>
  <c r="L1705" i="1"/>
  <c r="V1689" i="1"/>
  <c r="W1689" i="1" s="1"/>
  <c r="L1689" i="1"/>
  <c r="V1673" i="1"/>
  <c r="W1673" i="1" s="1"/>
  <c r="L1673" i="1"/>
  <c r="V1657" i="1"/>
  <c r="W1657" i="1" s="1"/>
  <c r="L1657" i="1"/>
  <c r="V1641" i="1"/>
  <c r="W1641" i="1" s="1"/>
  <c r="L1641" i="1"/>
  <c r="V1625" i="1"/>
  <c r="W1625" i="1" s="1"/>
  <c r="L1625" i="1"/>
  <c r="V1609" i="1"/>
  <c r="W1609" i="1" s="1"/>
  <c r="L1609" i="1"/>
  <c r="V1593" i="1"/>
  <c r="W1593" i="1" s="1"/>
  <c r="L1593" i="1"/>
  <c r="V1577" i="1"/>
  <c r="W1577" i="1" s="1"/>
  <c r="L1577" i="1"/>
  <c r="V1561" i="1"/>
  <c r="W1561" i="1" s="1"/>
  <c r="L1561" i="1"/>
  <c r="V1545" i="1"/>
  <c r="W1545" i="1" s="1"/>
  <c r="L1545" i="1"/>
  <c r="V1529" i="1"/>
  <c r="W1529" i="1" s="1"/>
  <c r="L1529" i="1"/>
  <c r="V1513" i="1"/>
  <c r="W1513" i="1" s="1"/>
  <c r="L1513" i="1"/>
  <c r="V1497" i="1"/>
  <c r="W1497" i="1" s="1"/>
  <c r="L1497" i="1"/>
  <c r="V1481" i="1"/>
  <c r="W1481" i="1" s="1"/>
  <c r="L1481" i="1"/>
  <c r="V1465" i="1"/>
  <c r="W1465" i="1" s="1"/>
  <c r="L1465" i="1"/>
  <c r="V1449" i="1"/>
  <c r="W1449" i="1" s="1"/>
  <c r="L1449" i="1"/>
  <c r="V1433" i="1"/>
  <c r="W1433" i="1" s="1"/>
  <c r="L1433" i="1"/>
  <c r="V1417" i="1"/>
  <c r="W1417" i="1" s="1"/>
  <c r="L1417" i="1"/>
  <c r="V1401" i="1"/>
  <c r="W1401" i="1" s="1"/>
  <c r="L1401" i="1"/>
  <c r="V1385" i="1"/>
  <c r="W1385" i="1" s="1"/>
  <c r="L1385" i="1"/>
  <c r="V1369" i="1"/>
  <c r="W1369" i="1" s="1"/>
  <c r="L1369" i="1"/>
  <c r="V1353" i="1"/>
  <c r="W1353" i="1" s="1"/>
  <c r="L1353" i="1"/>
  <c r="V1337" i="1"/>
  <c r="W1337" i="1" s="1"/>
  <c r="L1337" i="1"/>
  <c r="V1321" i="1"/>
  <c r="W1321" i="1" s="1"/>
  <c r="L1321" i="1"/>
  <c r="V1305" i="1"/>
  <c r="W1305" i="1" s="1"/>
  <c r="L1305" i="1"/>
  <c r="V1289" i="1"/>
  <c r="W1289" i="1" s="1"/>
  <c r="L1289" i="1"/>
  <c r="V1273" i="1"/>
  <c r="W1273" i="1" s="1"/>
  <c r="L1273" i="1"/>
  <c r="V1257" i="1"/>
  <c r="W1257" i="1" s="1"/>
  <c r="L1257" i="1"/>
  <c r="V1241" i="1"/>
  <c r="W1241" i="1" s="1"/>
  <c r="L1241" i="1"/>
  <c r="V1225" i="1"/>
  <c r="W1225" i="1" s="1"/>
  <c r="L1225" i="1"/>
  <c r="V1209" i="1"/>
  <c r="W1209" i="1" s="1"/>
  <c r="L1209" i="1"/>
  <c r="V1193" i="1"/>
  <c r="W1193" i="1" s="1"/>
  <c r="L1193" i="1"/>
  <c r="V1177" i="1"/>
  <c r="W1177" i="1" s="1"/>
  <c r="L1177" i="1"/>
  <c r="V1161" i="1"/>
  <c r="W1161" i="1" s="1"/>
  <c r="L1161" i="1"/>
  <c r="V1145" i="1"/>
  <c r="W1145" i="1" s="1"/>
  <c r="L1145" i="1"/>
  <c r="V1129" i="1"/>
  <c r="W1129" i="1" s="1"/>
  <c r="L1129" i="1"/>
  <c r="V1113" i="1"/>
  <c r="W1113" i="1" s="1"/>
  <c r="L1113" i="1"/>
  <c r="V1097" i="1"/>
  <c r="W1097" i="1" s="1"/>
  <c r="L1097" i="1"/>
  <c r="V1081" i="1"/>
  <c r="W1081" i="1" s="1"/>
  <c r="L1081" i="1"/>
  <c r="V1065" i="1"/>
  <c r="W1065" i="1" s="1"/>
  <c r="L1065" i="1"/>
  <c r="V1049" i="1"/>
  <c r="W1049" i="1" s="1"/>
  <c r="L1049" i="1"/>
  <c r="V1033" i="1"/>
  <c r="W1033" i="1" s="1"/>
  <c r="L1033" i="1"/>
  <c r="V1017" i="1"/>
  <c r="W1017" i="1" s="1"/>
  <c r="L1017" i="1"/>
  <c r="V1001" i="1"/>
  <c r="W1001" i="1" s="1"/>
  <c r="L1001" i="1"/>
  <c r="V985" i="1"/>
  <c r="W985" i="1" s="1"/>
  <c r="L985" i="1"/>
  <c r="V969" i="1"/>
  <c r="W969" i="1" s="1"/>
  <c r="L969" i="1"/>
  <c r="V953" i="1"/>
  <c r="W953" i="1" s="1"/>
  <c r="L953" i="1"/>
  <c r="V937" i="1"/>
  <c r="W937" i="1" s="1"/>
  <c r="L937" i="1"/>
  <c r="V921" i="1"/>
  <c r="W921" i="1" s="1"/>
  <c r="L921" i="1"/>
  <c r="V905" i="1"/>
  <c r="W905" i="1" s="1"/>
  <c r="L905" i="1"/>
  <c r="V889" i="1"/>
  <c r="W889" i="1" s="1"/>
  <c r="L889" i="1"/>
  <c r="V873" i="1"/>
  <c r="W873" i="1" s="1"/>
  <c r="L873" i="1"/>
  <c r="V857" i="1"/>
  <c r="W857" i="1" s="1"/>
  <c r="L857" i="1"/>
  <c r="V841" i="1"/>
  <c r="W841" i="1" s="1"/>
  <c r="L841" i="1"/>
  <c r="V825" i="1"/>
  <c r="W825" i="1" s="1"/>
  <c r="L825" i="1"/>
  <c r="V809" i="1"/>
  <c r="W809" i="1" s="1"/>
  <c r="L809" i="1"/>
  <c r="V793" i="1"/>
  <c r="W793" i="1" s="1"/>
  <c r="L793" i="1"/>
  <c r="V777" i="1"/>
  <c r="W777" i="1" s="1"/>
  <c r="L777" i="1"/>
  <c r="V761" i="1"/>
  <c r="W761" i="1" s="1"/>
  <c r="L761" i="1"/>
  <c r="V745" i="1"/>
  <c r="W745" i="1" s="1"/>
  <c r="L745" i="1"/>
  <c r="V729" i="1"/>
  <c r="W729" i="1" s="1"/>
  <c r="L729" i="1"/>
  <c r="V713" i="1"/>
  <c r="W713" i="1" s="1"/>
  <c r="L713" i="1"/>
  <c r="V697" i="1"/>
  <c r="W697" i="1" s="1"/>
  <c r="L697" i="1"/>
  <c r="V681" i="1"/>
  <c r="W681" i="1" s="1"/>
  <c r="L681" i="1"/>
  <c r="V665" i="1"/>
  <c r="W665" i="1" s="1"/>
  <c r="L665" i="1"/>
  <c r="V649" i="1"/>
  <c r="W649" i="1" s="1"/>
  <c r="L649" i="1"/>
  <c r="V633" i="1"/>
  <c r="W633" i="1" s="1"/>
  <c r="L633" i="1"/>
  <c r="V617" i="1"/>
  <c r="W617" i="1" s="1"/>
  <c r="L617" i="1"/>
  <c r="V601" i="1"/>
  <c r="W601" i="1" s="1"/>
  <c r="L601" i="1"/>
  <c r="V585" i="1"/>
  <c r="W585" i="1" s="1"/>
  <c r="L585" i="1"/>
  <c r="V569" i="1"/>
  <c r="W569" i="1" s="1"/>
  <c r="L569" i="1"/>
  <c r="V553" i="1"/>
  <c r="W553" i="1" s="1"/>
  <c r="L553" i="1"/>
  <c r="V537" i="1"/>
  <c r="W537" i="1" s="1"/>
  <c r="L537" i="1"/>
  <c r="V521" i="1"/>
  <c r="W521" i="1" s="1"/>
  <c r="L521" i="1"/>
  <c r="V505" i="1"/>
  <c r="W505" i="1" s="1"/>
  <c r="L505" i="1"/>
  <c r="V489" i="1"/>
  <c r="W489" i="1" s="1"/>
  <c r="L489" i="1"/>
  <c r="V473" i="1"/>
  <c r="W473" i="1" s="1"/>
  <c r="L473" i="1"/>
  <c r="V457" i="1"/>
  <c r="W457" i="1" s="1"/>
  <c r="L457" i="1"/>
  <c r="V441" i="1"/>
  <c r="W441" i="1" s="1"/>
  <c r="L441" i="1"/>
  <c r="V425" i="1"/>
  <c r="W425" i="1" s="1"/>
  <c r="L425" i="1"/>
  <c r="V409" i="1"/>
  <c r="W409" i="1" s="1"/>
  <c r="L409" i="1"/>
  <c r="V393" i="1"/>
  <c r="W393" i="1" s="1"/>
  <c r="L393" i="1"/>
  <c r="V377" i="1"/>
  <c r="W377" i="1" s="1"/>
  <c r="L377" i="1"/>
  <c r="V361" i="1"/>
  <c r="W361" i="1" s="1"/>
  <c r="L361" i="1"/>
  <c r="V345" i="1"/>
  <c r="W345" i="1" s="1"/>
  <c r="L345" i="1"/>
  <c r="V329" i="1"/>
  <c r="W329" i="1" s="1"/>
  <c r="L329" i="1"/>
  <c r="V313" i="1"/>
  <c r="W313" i="1" s="1"/>
  <c r="L313" i="1"/>
  <c r="V297" i="1"/>
  <c r="W297" i="1" s="1"/>
  <c r="L297" i="1"/>
  <c r="V281" i="1"/>
  <c r="W281" i="1" s="1"/>
  <c r="L281" i="1"/>
  <c r="V265" i="1"/>
  <c r="W265" i="1" s="1"/>
  <c r="L265" i="1"/>
  <c r="V249" i="1"/>
  <c r="W249" i="1" s="1"/>
  <c r="L249" i="1"/>
  <c r="V233" i="1"/>
  <c r="W233" i="1" s="1"/>
  <c r="L233" i="1"/>
  <c r="V217" i="1"/>
  <c r="W217" i="1" s="1"/>
  <c r="L217" i="1"/>
  <c r="V201" i="1"/>
  <c r="W201" i="1" s="1"/>
  <c r="L201" i="1"/>
  <c r="V185" i="1"/>
  <c r="W185" i="1" s="1"/>
  <c r="L185" i="1"/>
  <c r="V169" i="1"/>
  <c r="W169" i="1" s="1"/>
  <c r="L169" i="1"/>
  <c r="V153" i="1"/>
  <c r="W153" i="1" s="1"/>
  <c r="L153" i="1"/>
  <c r="V137" i="1"/>
  <c r="W137" i="1" s="1"/>
  <c r="L137" i="1"/>
  <c r="V121" i="1"/>
  <c r="W121" i="1" s="1"/>
  <c r="L121" i="1"/>
  <c r="V105" i="1"/>
  <c r="W105" i="1" s="1"/>
  <c r="L105" i="1"/>
  <c r="V89" i="1"/>
  <c r="W89" i="1" s="1"/>
  <c r="L89" i="1"/>
  <c r="V73" i="1"/>
  <c r="W73" i="1" s="1"/>
  <c r="L73" i="1"/>
  <c r="V57" i="1"/>
  <c r="W57" i="1" s="1"/>
  <c r="L57" i="1"/>
  <c r="V237" i="1"/>
  <c r="W237" i="1" s="1"/>
  <c r="L237" i="1"/>
  <c r="V53" i="1"/>
  <c r="W53" i="1" s="1"/>
  <c r="L53" i="1"/>
  <c r="V37" i="1"/>
  <c r="W37" i="1" s="1"/>
  <c r="L37" i="1"/>
  <c r="V1816" i="1"/>
  <c r="W1816" i="1" s="1"/>
  <c r="L1816" i="1"/>
  <c r="V1800" i="1"/>
  <c r="W1800" i="1" s="1"/>
  <c r="L1800" i="1"/>
  <c r="V1784" i="1"/>
  <c r="W1784" i="1" s="1"/>
  <c r="L1784" i="1"/>
  <c r="V1768" i="1"/>
  <c r="W1768" i="1" s="1"/>
  <c r="L1768" i="1"/>
  <c r="V1752" i="1"/>
  <c r="W1752" i="1" s="1"/>
  <c r="L1752" i="1"/>
  <c r="V1736" i="1"/>
  <c r="W1736" i="1" s="1"/>
  <c r="L1736" i="1"/>
  <c r="V1720" i="1"/>
  <c r="W1720" i="1" s="1"/>
  <c r="L1720" i="1"/>
  <c r="V1704" i="1"/>
  <c r="W1704" i="1" s="1"/>
  <c r="L1704" i="1"/>
  <c r="V1688" i="1"/>
  <c r="W1688" i="1" s="1"/>
  <c r="L1688" i="1"/>
  <c r="V1672" i="1"/>
  <c r="W1672" i="1" s="1"/>
  <c r="L1672" i="1"/>
  <c r="V1656" i="1"/>
  <c r="W1656" i="1" s="1"/>
  <c r="L1656" i="1"/>
  <c r="V1640" i="1"/>
  <c r="W1640" i="1" s="1"/>
  <c r="L1640" i="1"/>
  <c r="V1624" i="1"/>
  <c r="W1624" i="1" s="1"/>
  <c r="L1624" i="1"/>
  <c r="V1608" i="1"/>
  <c r="W1608" i="1" s="1"/>
  <c r="L1608" i="1"/>
  <c r="V1592" i="1"/>
  <c r="W1592" i="1" s="1"/>
  <c r="L1592" i="1"/>
  <c r="V1576" i="1"/>
  <c r="W1576" i="1" s="1"/>
  <c r="L1576" i="1"/>
  <c r="V1560" i="1"/>
  <c r="W1560" i="1" s="1"/>
  <c r="L1560" i="1"/>
  <c r="V1544" i="1"/>
  <c r="W1544" i="1" s="1"/>
  <c r="L1544" i="1"/>
  <c r="V1528" i="1"/>
  <c r="W1528" i="1" s="1"/>
  <c r="L1528" i="1"/>
  <c r="V1512" i="1"/>
  <c r="W1512" i="1" s="1"/>
  <c r="L1512" i="1"/>
  <c r="V1496" i="1"/>
  <c r="W1496" i="1" s="1"/>
  <c r="L1496" i="1"/>
  <c r="V1480" i="1"/>
  <c r="W1480" i="1" s="1"/>
  <c r="L1480" i="1"/>
  <c r="V1464" i="1"/>
  <c r="W1464" i="1" s="1"/>
  <c r="L1464" i="1"/>
  <c r="V1448" i="1"/>
  <c r="W1448" i="1" s="1"/>
  <c r="L1448" i="1"/>
  <c r="V1432" i="1"/>
  <c r="W1432" i="1" s="1"/>
  <c r="L1432" i="1"/>
  <c r="V1416" i="1"/>
  <c r="W1416" i="1" s="1"/>
  <c r="L1416" i="1"/>
  <c r="V1400" i="1"/>
  <c r="W1400" i="1" s="1"/>
  <c r="L1400" i="1"/>
  <c r="V1384" i="1"/>
  <c r="W1384" i="1" s="1"/>
  <c r="L1384" i="1"/>
  <c r="V1368" i="1"/>
  <c r="W1368" i="1" s="1"/>
  <c r="L1368" i="1"/>
  <c r="V1352" i="1"/>
  <c r="W1352" i="1" s="1"/>
  <c r="L1352" i="1"/>
  <c r="V1336" i="1"/>
  <c r="W1336" i="1" s="1"/>
  <c r="L1336" i="1"/>
  <c r="V1320" i="1"/>
  <c r="W1320" i="1" s="1"/>
  <c r="L1320" i="1"/>
  <c r="V1304" i="1"/>
  <c r="W1304" i="1" s="1"/>
  <c r="L1304" i="1"/>
  <c r="V1288" i="1"/>
  <c r="W1288" i="1" s="1"/>
  <c r="L1288" i="1"/>
  <c r="V1272" i="1"/>
  <c r="W1272" i="1" s="1"/>
  <c r="L1272" i="1"/>
  <c r="V1256" i="1"/>
  <c r="W1256" i="1" s="1"/>
  <c r="L1256" i="1"/>
  <c r="V1240" i="1"/>
  <c r="W1240" i="1" s="1"/>
  <c r="L1240" i="1"/>
  <c r="V1224" i="1"/>
  <c r="W1224" i="1" s="1"/>
  <c r="L1224" i="1"/>
  <c r="V1208" i="1"/>
  <c r="W1208" i="1" s="1"/>
  <c r="L1208" i="1"/>
  <c r="V1192" i="1"/>
  <c r="W1192" i="1" s="1"/>
  <c r="L1192" i="1"/>
  <c r="V1176" i="1"/>
  <c r="W1176" i="1" s="1"/>
  <c r="L1176" i="1"/>
  <c r="V1160" i="1"/>
  <c r="W1160" i="1" s="1"/>
  <c r="L1160" i="1"/>
  <c r="V1144" i="1"/>
  <c r="W1144" i="1" s="1"/>
  <c r="L1144" i="1"/>
  <c r="V1128" i="1"/>
  <c r="W1128" i="1" s="1"/>
  <c r="L1128" i="1"/>
  <c r="V1112" i="1"/>
  <c r="W1112" i="1" s="1"/>
  <c r="L1112" i="1"/>
  <c r="V1096" i="1"/>
  <c r="W1096" i="1" s="1"/>
  <c r="L1096" i="1"/>
  <c r="V1080" i="1"/>
  <c r="W1080" i="1" s="1"/>
  <c r="L1080" i="1"/>
  <c r="V1064" i="1"/>
  <c r="W1064" i="1" s="1"/>
  <c r="L1064" i="1"/>
  <c r="V1048" i="1"/>
  <c r="W1048" i="1" s="1"/>
  <c r="L1048" i="1"/>
  <c r="V1032" i="1"/>
  <c r="W1032" i="1" s="1"/>
  <c r="L1032" i="1"/>
  <c r="V1016" i="1"/>
  <c r="W1016" i="1" s="1"/>
  <c r="L1016" i="1"/>
  <c r="V1000" i="1"/>
  <c r="W1000" i="1" s="1"/>
  <c r="L1000" i="1"/>
  <c r="V984" i="1"/>
  <c r="W984" i="1" s="1"/>
  <c r="L984" i="1"/>
  <c r="V968" i="1"/>
  <c r="W968" i="1" s="1"/>
  <c r="L968" i="1"/>
  <c r="V952" i="1"/>
  <c r="W952" i="1" s="1"/>
  <c r="L952" i="1"/>
  <c r="V936" i="1"/>
  <c r="W936" i="1" s="1"/>
  <c r="L936" i="1"/>
  <c r="V920" i="1"/>
  <c r="W920" i="1" s="1"/>
  <c r="L920" i="1"/>
  <c r="V904" i="1"/>
  <c r="W904" i="1" s="1"/>
  <c r="L904" i="1"/>
  <c r="V888" i="1"/>
  <c r="W888" i="1" s="1"/>
  <c r="L888" i="1"/>
  <c r="V872" i="1"/>
  <c r="W872" i="1" s="1"/>
  <c r="L872" i="1"/>
  <c r="V856" i="1"/>
  <c r="W856" i="1" s="1"/>
  <c r="L856" i="1"/>
  <c r="V840" i="1"/>
  <c r="W840" i="1" s="1"/>
  <c r="L840" i="1"/>
  <c r="V824" i="1"/>
  <c r="W824" i="1" s="1"/>
  <c r="L824" i="1"/>
  <c r="V808" i="1"/>
  <c r="W808" i="1" s="1"/>
  <c r="L808" i="1"/>
  <c r="V792" i="1"/>
  <c r="W792" i="1" s="1"/>
  <c r="L792" i="1"/>
  <c r="V776" i="1"/>
  <c r="W776" i="1" s="1"/>
  <c r="L776" i="1"/>
  <c r="V760" i="1"/>
  <c r="W760" i="1" s="1"/>
  <c r="L760" i="1"/>
  <c r="V744" i="1"/>
  <c r="W744" i="1" s="1"/>
  <c r="L744" i="1"/>
  <c r="V728" i="1"/>
  <c r="W728" i="1" s="1"/>
  <c r="L728" i="1"/>
  <c r="V712" i="1"/>
  <c r="W712" i="1" s="1"/>
  <c r="L712" i="1"/>
  <c r="V696" i="1"/>
  <c r="W696" i="1" s="1"/>
  <c r="L696" i="1"/>
  <c r="V680" i="1"/>
  <c r="W680" i="1" s="1"/>
  <c r="L680" i="1"/>
  <c r="V664" i="1"/>
  <c r="W664" i="1" s="1"/>
  <c r="L664" i="1"/>
  <c r="V648" i="1"/>
  <c r="W648" i="1" s="1"/>
  <c r="L648" i="1"/>
  <c r="V632" i="1"/>
  <c r="W632" i="1" s="1"/>
  <c r="L632" i="1"/>
  <c r="V616" i="1"/>
  <c r="W616" i="1" s="1"/>
  <c r="L616" i="1"/>
  <c r="V600" i="1"/>
  <c r="W600" i="1" s="1"/>
  <c r="L600" i="1"/>
  <c r="V584" i="1"/>
  <c r="W584" i="1" s="1"/>
  <c r="L584" i="1"/>
  <c r="V568" i="1"/>
  <c r="W568" i="1" s="1"/>
  <c r="L568" i="1"/>
  <c r="V552" i="1"/>
  <c r="W552" i="1" s="1"/>
  <c r="L552" i="1"/>
  <c r="V536" i="1"/>
  <c r="W536" i="1" s="1"/>
  <c r="L536" i="1"/>
  <c r="V520" i="1"/>
  <c r="W520" i="1" s="1"/>
  <c r="L520" i="1"/>
  <c r="V504" i="1"/>
  <c r="W504" i="1" s="1"/>
  <c r="L504" i="1"/>
  <c r="V488" i="1"/>
  <c r="W488" i="1" s="1"/>
  <c r="L488" i="1"/>
  <c r="V472" i="1"/>
  <c r="W472" i="1" s="1"/>
  <c r="L472" i="1"/>
  <c r="V456" i="1"/>
  <c r="W456" i="1" s="1"/>
  <c r="L456" i="1"/>
  <c r="V440" i="1"/>
  <c r="W440" i="1" s="1"/>
  <c r="L440" i="1"/>
  <c r="V424" i="1"/>
  <c r="W424" i="1" s="1"/>
  <c r="L424" i="1"/>
  <c r="V408" i="1"/>
  <c r="W408" i="1" s="1"/>
  <c r="L408" i="1"/>
  <c r="V392" i="1"/>
  <c r="W392" i="1" s="1"/>
  <c r="L392" i="1"/>
  <c r="V376" i="1"/>
  <c r="W376" i="1" s="1"/>
  <c r="L376" i="1"/>
  <c r="V360" i="1"/>
  <c r="W360" i="1" s="1"/>
  <c r="L360" i="1"/>
  <c r="V344" i="1"/>
  <c r="W344" i="1" s="1"/>
  <c r="L344" i="1"/>
  <c r="V328" i="1"/>
  <c r="W328" i="1" s="1"/>
  <c r="L328" i="1"/>
  <c r="V312" i="1"/>
  <c r="W312" i="1" s="1"/>
  <c r="L312" i="1"/>
  <c r="V296" i="1"/>
  <c r="W296" i="1" s="1"/>
  <c r="L296" i="1"/>
  <c r="V280" i="1"/>
  <c r="W280" i="1" s="1"/>
  <c r="L280" i="1"/>
  <c r="V264" i="1"/>
  <c r="W264" i="1" s="1"/>
  <c r="L264" i="1"/>
  <c r="V248" i="1"/>
  <c r="W248" i="1" s="1"/>
  <c r="L248" i="1"/>
  <c r="V232" i="1"/>
  <c r="W232" i="1" s="1"/>
  <c r="L232" i="1"/>
  <c r="V216" i="1"/>
  <c r="W216" i="1" s="1"/>
  <c r="L216" i="1"/>
  <c r="V200" i="1"/>
  <c r="W200" i="1" s="1"/>
  <c r="L200" i="1"/>
  <c r="V184" i="1"/>
  <c r="W184" i="1" s="1"/>
  <c r="L184" i="1"/>
  <c r="V168" i="1"/>
  <c r="W168" i="1" s="1"/>
  <c r="L168" i="1"/>
  <c r="V152" i="1"/>
  <c r="W152" i="1" s="1"/>
  <c r="L152" i="1"/>
  <c r="V136" i="1"/>
  <c r="W136" i="1" s="1"/>
  <c r="L136" i="1"/>
  <c r="V120" i="1"/>
  <c r="W120" i="1" s="1"/>
  <c r="L120" i="1"/>
  <c r="V104" i="1"/>
  <c r="W104" i="1" s="1"/>
  <c r="L104" i="1"/>
  <c r="V88" i="1"/>
  <c r="W88" i="1" s="1"/>
  <c r="L88" i="1"/>
  <c r="V72" i="1"/>
  <c r="W72" i="1" s="1"/>
  <c r="L72" i="1"/>
  <c r="V56" i="1"/>
  <c r="W56" i="1" s="1"/>
  <c r="L56" i="1"/>
  <c r="V221" i="1"/>
  <c r="W221" i="1" s="1"/>
  <c r="L221" i="1"/>
  <c r="V52" i="1"/>
  <c r="W52" i="1" s="1"/>
  <c r="L52" i="1"/>
  <c r="V36" i="1"/>
  <c r="W36" i="1" s="1"/>
  <c r="L36" i="1"/>
  <c r="V1815" i="1"/>
  <c r="W1815" i="1" s="1"/>
  <c r="L1815" i="1"/>
  <c r="V1799" i="1"/>
  <c r="W1799" i="1" s="1"/>
  <c r="L1799" i="1"/>
  <c r="V1783" i="1"/>
  <c r="W1783" i="1" s="1"/>
  <c r="L1783" i="1"/>
  <c r="V1767" i="1"/>
  <c r="W1767" i="1" s="1"/>
  <c r="L1767" i="1"/>
  <c r="V1751" i="1"/>
  <c r="W1751" i="1" s="1"/>
  <c r="L1751" i="1"/>
  <c r="V1735" i="1"/>
  <c r="W1735" i="1" s="1"/>
  <c r="L1735" i="1"/>
  <c r="V1719" i="1"/>
  <c r="W1719" i="1" s="1"/>
  <c r="L1719" i="1"/>
  <c r="V1703" i="1"/>
  <c r="W1703" i="1" s="1"/>
  <c r="L1703" i="1"/>
  <c r="V1687" i="1"/>
  <c r="W1687" i="1" s="1"/>
  <c r="L1687" i="1"/>
  <c r="V1671" i="1"/>
  <c r="W1671" i="1" s="1"/>
  <c r="L1671" i="1"/>
  <c r="V1655" i="1"/>
  <c r="W1655" i="1" s="1"/>
  <c r="L1655" i="1"/>
  <c r="V1639" i="1"/>
  <c r="W1639" i="1" s="1"/>
  <c r="L1639" i="1"/>
  <c r="V1623" i="1"/>
  <c r="W1623" i="1" s="1"/>
  <c r="L1623" i="1"/>
  <c r="V1607" i="1"/>
  <c r="W1607" i="1" s="1"/>
  <c r="L1607" i="1"/>
  <c r="V1591" i="1"/>
  <c r="W1591" i="1" s="1"/>
  <c r="L1591" i="1"/>
  <c r="V1575" i="1"/>
  <c r="W1575" i="1" s="1"/>
  <c r="L1575" i="1"/>
  <c r="V1559" i="1"/>
  <c r="W1559" i="1" s="1"/>
  <c r="L1559" i="1"/>
  <c r="V1543" i="1"/>
  <c r="W1543" i="1" s="1"/>
  <c r="L1543" i="1"/>
  <c r="V1527" i="1"/>
  <c r="W1527" i="1" s="1"/>
  <c r="L1527" i="1"/>
  <c r="V1511" i="1"/>
  <c r="W1511" i="1" s="1"/>
  <c r="L1511" i="1"/>
  <c r="V1495" i="1"/>
  <c r="W1495" i="1" s="1"/>
  <c r="L1495" i="1"/>
  <c r="V1479" i="1"/>
  <c r="W1479" i="1" s="1"/>
  <c r="L1479" i="1"/>
  <c r="V1463" i="1"/>
  <c r="W1463" i="1" s="1"/>
  <c r="L1463" i="1"/>
  <c r="V1447" i="1"/>
  <c r="W1447" i="1" s="1"/>
  <c r="L1447" i="1"/>
  <c r="V1431" i="1"/>
  <c r="W1431" i="1" s="1"/>
  <c r="L1431" i="1"/>
  <c r="V1415" i="1"/>
  <c r="W1415" i="1" s="1"/>
  <c r="L1415" i="1"/>
  <c r="V1399" i="1"/>
  <c r="W1399" i="1" s="1"/>
  <c r="L1399" i="1"/>
  <c r="V1383" i="1"/>
  <c r="W1383" i="1" s="1"/>
  <c r="L1383" i="1"/>
  <c r="V1367" i="1"/>
  <c r="W1367" i="1" s="1"/>
  <c r="L1367" i="1"/>
  <c r="V1351" i="1"/>
  <c r="W1351" i="1" s="1"/>
  <c r="L1351" i="1"/>
  <c r="V1335" i="1"/>
  <c r="W1335" i="1" s="1"/>
  <c r="L1335" i="1"/>
  <c r="V1319" i="1"/>
  <c r="W1319" i="1" s="1"/>
  <c r="L1319" i="1"/>
  <c r="V1303" i="1"/>
  <c r="W1303" i="1" s="1"/>
  <c r="L1303" i="1"/>
  <c r="V1287" i="1"/>
  <c r="W1287" i="1" s="1"/>
  <c r="L1287" i="1"/>
  <c r="V1271" i="1"/>
  <c r="W1271" i="1" s="1"/>
  <c r="L1271" i="1"/>
  <c r="V1255" i="1"/>
  <c r="W1255" i="1" s="1"/>
  <c r="L1255" i="1"/>
  <c r="V1239" i="1"/>
  <c r="W1239" i="1" s="1"/>
  <c r="L1239" i="1"/>
  <c r="V1223" i="1"/>
  <c r="W1223" i="1" s="1"/>
  <c r="L1223" i="1"/>
  <c r="V1207" i="1"/>
  <c r="W1207" i="1" s="1"/>
  <c r="L1207" i="1"/>
  <c r="V1191" i="1"/>
  <c r="W1191" i="1" s="1"/>
  <c r="L1191" i="1"/>
  <c r="V1175" i="1"/>
  <c r="W1175" i="1" s="1"/>
  <c r="L1175" i="1"/>
  <c r="V1159" i="1"/>
  <c r="W1159" i="1" s="1"/>
  <c r="L1159" i="1"/>
  <c r="V1143" i="1"/>
  <c r="W1143" i="1" s="1"/>
  <c r="L1143" i="1"/>
  <c r="V1127" i="1"/>
  <c r="W1127" i="1" s="1"/>
  <c r="L1127" i="1"/>
  <c r="V1111" i="1"/>
  <c r="W1111" i="1" s="1"/>
  <c r="L1111" i="1"/>
  <c r="V1095" i="1"/>
  <c r="W1095" i="1" s="1"/>
  <c r="L1095" i="1"/>
  <c r="V1079" i="1"/>
  <c r="W1079" i="1" s="1"/>
  <c r="L1079" i="1"/>
  <c r="V1063" i="1"/>
  <c r="W1063" i="1" s="1"/>
  <c r="L1063" i="1"/>
  <c r="V1047" i="1"/>
  <c r="W1047" i="1" s="1"/>
  <c r="L1047" i="1"/>
  <c r="V1031" i="1"/>
  <c r="W1031" i="1" s="1"/>
  <c r="L1031" i="1"/>
  <c r="V1015" i="1"/>
  <c r="W1015" i="1" s="1"/>
  <c r="L1015" i="1"/>
  <c r="V999" i="1"/>
  <c r="W999" i="1" s="1"/>
  <c r="L999" i="1"/>
  <c r="V983" i="1"/>
  <c r="W983" i="1" s="1"/>
  <c r="L983" i="1"/>
  <c r="V967" i="1"/>
  <c r="W967" i="1" s="1"/>
  <c r="L967" i="1"/>
  <c r="V951" i="1"/>
  <c r="W951" i="1" s="1"/>
  <c r="L951" i="1"/>
  <c r="V935" i="1"/>
  <c r="W935" i="1" s="1"/>
  <c r="L935" i="1"/>
  <c r="V919" i="1"/>
  <c r="W919" i="1" s="1"/>
  <c r="L919" i="1"/>
  <c r="V903" i="1"/>
  <c r="W903" i="1" s="1"/>
  <c r="L903" i="1"/>
  <c r="V887" i="1"/>
  <c r="W887" i="1" s="1"/>
  <c r="L887" i="1"/>
  <c r="V871" i="1"/>
  <c r="W871" i="1" s="1"/>
  <c r="L871" i="1"/>
  <c r="V855" i="1"/>
  <c r="W855" i="1" s="1"/>
  <c r="L855" i="1"/>
  <c r="V839" i="1"/>
  <c r="W839" i="1" s="1"/>
  <c r="L839" i="1"/>
  <c r="V823" i="1"/>
  <c r="W823" i="1" s="1"/>
  <c r="L823" i="1"/>
  <c r="V807" i="1"/>
  <c r="W807" i="1" s="1"/>
  <c r="L807" i="1"/>
  <c r="V791" i="1"/>
  <c r="W791" i="1" s="1"/>
  <c r="L791" i="1"/>
  <c r="V775" i="1"/>
  <c r="W775" i="1" s="1"/>
  <c r="L775" i="1"/>
  <c r="V759" i="1"/>
  <c r="W759" i="1" s="1"/>
  <c r="L759" i="1"/>
  <c r="V743" i="1"/>
  <c r="W743" i="1" s="1"/>
  <c r="L743" i="1"/>
  <c r="V727" i="1"/>
  <c r="W727" i="1" s="1"/>
  <c r="L727" i="1"/>
  <c r="V711" i="1"/>
  <c r="W711" i="1" s="1"/>
  <c r="L711" i="1"/>
  <c r="V695" i="1"/>
  <c r="W695" i="1" s="1"/>
  <c r="L695" i="1"/>
  <c r="V679" i="1"/>
  <c r="W679" i="1" s="1"/>
  <c r="L679" i="1"/>
  <c r="V663" i="1"/>
  <c r="W663" i="1" s="1"/>
  <c r="L663" i="1"/>
  <c r="V647" i="1"/>
  <c r="W647" i="1" s="1"/>
  <c r="L647" i="1"/>
  <c r="V631" i="1"/>
  <c r="W631" i="1" s="1"/>
  <c r="L631" i="1"/>
  <c r="V615" i="1"/>
  <c r="W615" i="1" s="1"/>
  <c r="L615" i="1"/>
  <c r="V599" i="1"/>
  <c r="W599" i="1" s="1"/>
  <c r="L599" i="1"/>
  <c r="V583" i="1"/>
  <c r="W583" i="1" s="1"/>
  <c r="L583" i="1"/>
  <c r="V567" i="1"/>
  <c r="W567" i="1" s="1"/>
  <c r="L567" i="1"/>
  <c r="V551" i="1"/>
  <c r="W551" i="1" s="1"/>
  <c r="L551" i="1"/>
  <c r="V535" i="1"/>
  <c r="W535" i="1" s="1"/>
  <c r="L535" i="1"/>
  <c r="V519" i="1"/>
  <c r="W519" i="1" s="1"/>
  <c r="L519" i="1"/>
  <c r="V503" i="1"/>
  <c r="W503" i="1" s="1"/>
  <c r="L503" i="1"/>
  <c r="V487" i="1"/>
  <c r="W487" i="1" s="1"/>
  <c r="L487" i="1"/>
  <c r="V471" i="1"/>
  <c r="W471" i="1" s="1"/>
  <c r="L471" i="1"/>
  <c r="V455" i="1"/>
  <c r="W455" i="1" s="1"/>
  <c r="L455" i="1"/>
  <c r="V439" i="1"/>
  <c r="W439" i="1" s="1"/>
  <c r="L439" i="1"/>
  <c r="V423" i="1"/>
  <c r="W423" i="1" s="1"/>
  <c r="L423" i="1"/>
  <c r="V407" i="1"/>
  <c r="W407" i="1" s="1"/>
  <c r="L407" i="1"/>
  <c r="V391" i="1"/>
  <c r="W391" i="1" s="1"/>
  <c r="L391" i="1"/>
  <c r="V375" i="1"/>
  <c r="W375" i="1" s="1"/>
  <c r="L375" i="1"/>
  <c r="V359" i="1"/>
  <c r="W359" i="1" s="1"/>
  <c r="L359" i="1"/>
  <c r="V343" i="1"/>
  <c r="W343" i="1" s="1"/>
  <c r="L343" i="1"/>
  <c r="V327" i="1"/>
  <c r="W327" i="1" s="1"/>
  <c r="L327" i="1"/>
  <c r="V311" i="1"/>
  <c r="W311" i="1" s="1"/>
  <c r="L311" i="1"/>
  <c r="V295" i="1"/>
  <c r="W295" i="1" s="1"/>
  <c r="L295" i="1"/>
  <c r="V279" i="1"/>
  <c r="W279" i="1" s="1"/>
  <c r="L279" i="1"/>
  <c r="V263" i="1"/>
  <c r="W263" i="1" s="1"/>
  <c r="L263" i="1"/>
  <c r="V247" i="1"/>
  <c r="W247" i="1" s="1"/>
  <c r="L247" i="1"/>
  <c r="V231" i="1"/>
  <c r="W231" i="1" s="1"/>
  <c r="L231" i="1"/>
  <c r="V215" i="1"/>
  <c r="W215" i="1" s="1"/>
  <c r="L215" i="1"/>
  <c r="V199" i="1"/>
  <c r="W199" i="1" s="1"/>
  <c r="L199" i="1"/>
  <c r="V183" i="1"/>
  <c r="W183" i="1" s="1"/>
  <c r="L183" i="1"/>
  <c r="V167" i="1"/>
  <c r="W167" i="1" s="1"/>
  <c r="L167" i="1"/>
  <c r="V151" i="1"/>
  <c r="W151" i="1" s="1"/>
  <c r="L151" i="1"/>
  <c r="V135" i="1"/>
  <c r="W135" i="1" s="1"/>
  <c r="L135" i="1"/>
  <c r="V119" i="1"/>
  <c r="W119" i="1" s="1"/>
  <c r="L119" i="1"/>
  <c r="V103" i="1"/>
  <c r="W103" i="1" s="1"/>
  <c r="L103" i="1"/>
  <c r="V87" i="1"/>
  <c r="W87" i="1" s="1"/>
  <c r="L87" i="1"/>
  <c r="V71" i="1"/>
  <c r="W71" i="1" s="1"/>
  <c r="L71" i="1"/>
  <c r="V1677" i="1"/>
  <c r="W1677" i="1" s="1"/>
  <c r="L1677" i="1"/>
  <c r="V1373" i="1"/>
  <c r="W1373" i="1" s="1"/>
  <c r="L1373" i="1"/>
  <c r="V989" i="1"/>
  <c r="W989" i="1" s="1"/>
  <c r="L989" i="1"/>
  <c r="V125" i="1"/>
  <c r="W125" i="1" s="1"/>
  <c r="L125" i="1"/>
  <c r="V51" i="1"/>
  <c r="W51" i="1" s="1"/>
  <c r="L51" i="1"/>
  <c r="V35" i="1"/>
  <c r="W35" i="1" s="1"/>
  <c r="L35" i="1"/>
  <c r="V1814" i="1"/>
  <c r="W1814" i="1" s="1"/>
  <c r="L1814" i="1"/>
  <c r="V1798" i="1"/>
  <c r="W1798" i="1" s="1"/>
  <c r="L1798" i="1"/>
  <c r="V1782" i="1"/>
  <c r="W1782" i="1" s="1"/>
  <c r="L1782" i="1"/>
  <c r="V1766" i="1"/>
  <c r="W1766" i="1" s="1"/>
  <c r="L1766" i="1"/>
  <c r="V1750" i="1"/>
  <c r="W1750" i="1" s="1"/>
  <c r="L1750" i="1"/>
  <c r="V1734" i="1"/>
  <c r="W1734" i="1" s="1"/>
  <c r="L1734" i="1"/>
  <c r="V1718" i="1"/>
  <c r="W1718" i="1" s="1"/>
  <c r="L1718" i="1"/>
  <c r="V1702" i="1"/>
  <c r="W1702" i="1" s="1"/>
  <c r="L1702" i="1"/>
  <c r="V1686" i="1"/>
  <c r="W1686" i="1" s="1"/>
  <c r="L1686" i="1"/>
  <c r="V1670" i="1"/>
  <c r="W1670" i="1" s="1"/>
  <c r="L1670" i="1"/>
  <c r="V1654" i="1"/>
  <c r="W1654" i="1" s="1"/>
  <c r="L1654" i="1"/>
  <c r="V1638" i="1"/>
  <c r="W1638" i="1" s="1"/>
  <c r="L1638" i="1"/>
  <c r="V1622" i="1"/>
  <c r="W1622" i="1" s="1"/>
  <c r="L1622" i="1"/>
  <c r="V1606" i="1"/>
  <c r="W1606" i="1" s="1"/>
  <c r="L1606" i="1"/>
  <c r="V1590" i="1"/>
  <c r="W1590" i="1" s="1"/>
  <c r="L1590" i="1"/>
  <c r="V1574" i="1"/>
  <c r="W1574" i="1" s="1"/>
  <c r="L1574" i="1"/>
  <c r="V1558" i="1"/>
  <c r="W1558" i="1" s="1"/>
  <c r="L1558" i="1"/>
  <c r="V1542" i="1"/>
  <c r="W1542" i="1" s="1"/>
  <c r="L1542" i="1"/>
  <c r="V1526" i="1"/>
  <c r="W1526" i="1" s="1"/>
  <c r="L1526" i="1"/>
  <c r="V1510" i="1"/>
  <c r="W1510" i="1" s="1"/>
  <c r="L1510" i="1"/>
  <c r="V1494" i="1"/>
  <c r="W1494" i="1" s="1"/>
  <c r="L1494" i="1"/>
  <c r="V1478" i="1"/>
  <c r="W1478" i="1" s="1"/>
  <c r="L1478" i="1"/>
  <c r="V1462" i="1"/>
  <c r="W1462" i="1" s="1"/>
  <c r="L1462" i="1"/>
  <c r="V1446" i="1"/>
  <c r="W1446" i="1" s="1"/>
  <c r="L1446" i="1"/>
  <c r="V1430" i="1"/>
  <c r="W1430" i="1" s="1"/>
  <c r="L1430" i="1"/>
  <c r="V1414" i="1"/>
  <c r="W1414" i="1" s="1"/>
  <c r="L1414" i="1"/>
  <c r="V1398" i="1"/>
  <c r="W1398" i="1" s="1"/>
  <c r="L1398" i="1"/>
  <c r="V1382" i="1"/>
  <c r="W1382" i="1" s="1"/>
  <c r="L1382" i="1"/>
  <c r="V1366" i="1"/>
  <c r="W1366" i="1" s="1"/>
  <c r="L1366" i="1"/>
  <c r="V1350" i="1"/>
  <c r="W1350" i="1" s="1"/>
  <c r="L1350" i="1"/>
  <c r="V1334" i="1"/>
  <c r="W1334" i="1" s="1"/>
  <c r="L1334" i="1"/>
  <c r="V1318" i="1"/>
  <c r="W1318" i="1" s="1"/>
  <c r="L1318" i="1"/>
  <c r="V1302" i="1"/>
  <c r="W1302" i="1" s="1"/>
  <c r="L1302" i="1"/>
  <c r="V1286" i="1"/>
  <c r="W1286" i="1" s="1"/>
  <c r="L1286" i="1"/>
  <c r="V1270" i="1"/>
  <c r="W1270" i="1" s="1"/>
  <c r="L1270" i="1"/>
  <c r="V1254" i="1"/>
  <c r="W1254" i="1" s="1"/>
  <c r="L1254" i="1"/>
  <c r="V1238" i="1"/>
  <c r="W1238" i="1" s="1"/>
  <c r="L1238" i="1"/>
  <c r="V1222" i="1"/>
  <c r="W1222" i="1" s="1"/>
  <c r="L1222" i="1"/>
  <c r="V1206" i="1"/>
  <c r="W1206" i="1" s="1"/>
  <c r="L1206" i="1"/>
  <c r="V1190" i="1"/>
  <c r="W1190" i="1" s="1"/>
  <c r="L1190" i="1"/>
  <c r="V1174" i="1"/>
  <c r="W1174" i="1" s="1"/>
  <c r="L1174" i="1"/>
  <c r="V1158" i="1"/>
  <c r="W1158" i="1" s="1"/>
  <c r="L1158" i="1"/>
  <c r="V1142" i="1"/>
  <c r="W1142" i="1" s="1"/>
  <c r="L1142" i="1"/>
  <c r="V1126" i="1"/>
  <c r="W1126" i="1" s="1"/>
  <c r="L1126" i="1"/>
  <c r="V1110" i="1"/>
  <c r="W1110" i="1" s="1"/>
  <c r="L1110" i="1"/>
  <c r="V1094" i="1"/>
  <c r="W1094" i="1" s="1"/>
  <c r="L1094" i="1"/>
  <c r="V1078" i="1"/>
  <c r="W1078" i="1" s="1"/>
  <c r="L1078" i="1"/>
  <c r="V1062" i="1"/>
  <c r="W1062" i="1" s="1"/>
  <c r="L1062" i="1"/>
  <c r="V1046" i="1"/>
  <c r="W1046" i="1" s="1"/>
  <c r="L1046" i="1"/>
  <c r="V1030" i="1"/>
  <c r="W1030" i="1" s="1"/>
  <c r="L1030" i="1"/>
  <c r="V1014" i="1"/>
  <c r="W1014" i="1" s="1"/>
  <c r="L1014" i="1"/>
  <c r="V998" i="1"/>
  <c r="W998" i="1" s="1"/>
  <c r="L998" i="1"/>
  <c r="V982" i="1"/>
  <c r="W982" i="1" s="1"/>
  <c r="L982" i="1"/>
  <c r="V966" i="1"/>
  <c r="W966" i="1" s="1"/>
  <c r="L966" i="1"/>
  <c r="V950" i="1"/>
  <c r="W950" i="1" s="1"/>
  <c r="L950" i="1"/>
  <c r="V934" i="1"/>
  <c r="W934" i="1" s="1"/>
  <c r="L934" i="1"/>
  <c r="V918" i="1"/>
  <c r="W918" i="1" s="1"/>
  <c r="L918" i="1"/>
  <c r="V902" i="1"/>
  <c r="W902" i="1" s="1"/>
  <c r="L902" i="1"/>
  <c r="V886" i="1"/>
  <c r="W886" i="1" s="1"/>
  <c r="L886" i="1"/>
  <c r="V870" i="1"/>
  <c r="W870" i="1" s="1"/>
  <c r="L870" i="1"/>
  <c r="V854" i="1"/>
  <c r="W854" i="1" s="1"/>
  <c r="L854" i="1"/>
  <c r="V838" i="1"/>
  <c r="W838" i="1" s="1"/>
  <c r="L838" i="1"/>
  <c r="V822" i="1"/>
  <c r="W822" i="1" s="1"/>
  <c r="L822" i="1"/>
  <c r="V806" i="1"/>
  <c r="W806" i="1" s="1"/>
  <c r="L806" i="1"/>
  <c r="V790" i="1"/>
  <c r="W790" i="1" s="1"/>
  <c r="L790" i="1"/>
  <c r="V774" i="1"/>
  <c r="W774" i="1" s="1"/>
  <c r="L774" i="1"/>
  <c r="V758" i="1"/>
  <c r="W758" i="1" s="1"/>
  <c r="L758" i="1"/>
  <c r="V742" i="1"/>
  <c r="W742" i="1" s="1"/>
  <c r="L742" i="1"/>
  <c r="V726" i="1"/>
  <c r="W726" i="1" s="1"/>
  <c r="L726" i="1"/>
  <c r="V710" i="1"/>
  <c r="W710" i="1" s="1"/>
  <c r="L710" i="1"/>
  <c r="V694" i="1"/>
  <c r="W694" i="1" s="1"/>
  <c r="L694" i="1"/>
  <c r="V678" i="1"/>
  <c r="W678" i="1" s="1"/>
  <c r="L678" i="1"/>
  <c r="V662" i="1"/>
  <c r="W662" i="1" s="1"/>
  <c r="L662" i="1"/>
  <c r="V646" i="1"/>
  <c r="W646" i="1" s="1"/>
  <c r="L646" i="1"/>
  <c r="V630" i="1"/>
  <c r="W630" i="1" s="1"/>
  <c r="L630" i="1"/>
  <c r="V614" i="1"/>
  <c r="W614" i="1" s="1"/>
  <c r="L614" i="1"/>
  <c r="V598" i="1"/>
  <c r="W598" i="1" s="1"/>
  <c r="L598" i="1"/>
  <c r="V582" i="1"/>
  <c r="W582" i="1" s="1"/>
  <c r="L582" i="1"/>
  <c r="V566" i="1"/>
  <c r="W566" i="1" s="1"/>
  <c r="L566" i="1"/>
  <c r="V550" i="1"/>
  <c r="W550" i="1" s="1"/>
  <c r="L550" i="1"/>
  <c r="V534" i="1"/>
  <c r="W534" i="1" s="1"/>
  <c r="L534" i="1"/>
  <c r="V518" i="1"/>
  <c r="W518" i="1" s="1"/>
  <c r="L518" i="1"/>
  <c r="V502" i="1"/>
  <c r="W502" i="1" s="1"/>
  <c r="L502" i="1"/>
  <c r="V486" i="1"/>
  <c r="W486" i="1" s="1"/>
  <c r="L486" i="1"/>
  <c r="V470" i="1"/>
  <c r="W470" i="1" s="1"/>
  <c r="L470" i="1"/>
  <c r="V454" i="1"/>
  <c r="W454" i="1" s="1"/>
  <c r="L454" i="1"/>
  <c r="V438" i="1"/>
  <c r="W438" i="1" s="1"/>
  <c r="L438" i="1"/>
  <c r="V422" i="1"/>
  <c r="W422" i="1" s="1"/>
  <c r="L422" i="1"/>
  <c r="V406" i="1"/>
  <c r="W406" i="1" s="1"/>
  <c r="L406" i="1"/>
  <c r="V390" i="1"/>
  <c r="W390" i="1" s="1"/>
  <c r="L390" i="1"/>
  <c r="V374" i="1"/>
  <c r="W374" i="1" s="1"/>
  <c r="L374" i="1"/>
  <c r="V358" i="1"/>
  <c r="W358" i="1" s="1"/>
  <c r="L358" i="1"/>
  <c r="V342" i="1"/>
  <c r="W342" i="1" s="1"/>
  <c r="L342" i="1"/>
  <c r="V326" i="1"/>
  <c r="W326" i="1" s="1"/>
  <c r="L326" i="1"/>
  <c r="V310" i="1"/>
  <c r="W310" i="1" s="1"/>
  <c r="L310" i="1"/>
  <c r="V294" i="1"/>
  <c r="W294" i="1" s="1"/>
  <c r="L294" i="1"/>
  <c r="V278" i="1"/>
  <c r="W278" i="1" s="1"/>
  <c r="L278" i="1"/>
  <c r="V262" i="1"/>
  <c r="W262" i="1" s="1"/>
  <c r="L262" i="1"/>
  <c r="V246" i="1"/>
  <c r="W246" i="1" s="1"/>
  <c r="L246" i="1"/>
  <c r="V230" i="1"/>
  <c r="W230" i="1" s="1"/>
  <c r="L230" i="1"/>
  <c r="V214" i="1"/>
  <c r="W214" i="1" s="1"/>
  <c r="L214" i="1"/>
  <c r="V198" i="1"/>
  <c r="W198" i="1" s="1"/>
  <c r="L198" i="1"/>
  <c r="V182" i="1"/>
  <c r="W182" i="1" s="1"/>
  <c r="L182" i="1"/>
  <c r="V166" i="1"/>
  <c r="W166" i="1" s="1"/>
  <c r="L166" i="1"/>
  <c r="V150" i="1"/>
  <c r="W150" i="1" s="1"/>
  <c r="L150" i="1"/>
  <c r="V134" i="1"/>
  <c r="W134" i="1" s="1"/>
  <c r="L134" i="1"/>
  <c r="V118" i="1"/>
  <c r="W118" i="1" s="1"/>
  <c r="L118" i="1"/>
  <c r="V102" i="1"/>
  <c r="W102" i="1" s="1"/>
  <c r="L102" i="1"/>
  <c r="V86" i="1"/>
  <c r="W86" i="1" s="1"/>
  <c r="L86" i="1"/>
  <c r="V70" i="1"/>
  <c r="W70" i="1" s="1"/>
  <c r="L70" i="1"/>
  <c r="V1789" i="1"/>
  <c r="W1789" i="1" s="1"/>
  <c r="L1789" i="1"/>
  <c r="V1597" i="1"/>
  <c r="W1597" i="1" s="1"/>
  <c r="L1597" i="1"/>
  <c r="V1309" i="1"/>
  <c r="W1309" i="1" s="1"/>
  <c r="L1309" i="1"/>
  <c r="V957" i="1"/>
  <c r="W957" i="1" s="1"/>
  <c r="L957" i="1"/>
  <c r="V173" i="1"/>
  <c r="W173" i="1" s="1"/>
  <c r="L173" i="1"/>
  <c r="V50" i="1"/>
  <c r="W50" i="1" s="1"/>
  <c r="L50" i="1"/>
  <c r="V34" i="1"/>
  <c r="W34" i="1" s="1"/>
  <c r="L34" i="1"/>
  <c r="V1813" i="1"/>
  <c r="W1813" i="1" s="1"/>
  <c r="L1813" i="1"/>
  <c r="V1797" i="1"/>
  <c r="W1797" i="1" s="1"/>
  <c r="L1797" i="1"/>
  <c r="V1781" i="1"/>
  <c r="W1781" i="1" s="1"/>
  <c r="L1781" i="1"/>
  <c r="V1765" i="1"/>
  <c r="W1765" i="1" s="1"/>
  <c r="L1765" i="1"/>
  <c r="V1749" i="1"/>
  <c r="W1749" i="1" s="1"/>
  <c r="L1749" i="1"/>
  <c r="V1733" i="1"/>
  <c r="W1733" i="1" s="1"/>
  <c r="L1733" i="1"/>
  <c r="V1717" i="1"/>
  <c r="W1717" i="1" s="1"/>
  <c r="L1717" i="1"/>
  <c r="V1701" i="1"/>
  <c r="W1701" i="1" s="1"/>
  <c r="L1701" i="1"/>
  <c r="V1685" i="1"/>
  <c r="W1685" i="1" s="1"/>
  <c r="L1685" i="1"/>
  <c r="V1669" i="1"/>
  <c r="W1669" i="1" s="1"/>
  <c r="L1669" i="1"/>
  <c r="V1653" i="1"/>
  <c r="W1653" i="1" s="1"/>
  <c r="L1653" i="1"/>
  <c r="V1637" i="1"/>
  <c r="W1637" i="1" s="1"/>
  <c r="L1637" i="1"/>
  <c r="V1621" i="1"/>
  <c r="W1621" i="1" s="1"/>
  <c r="L1621" i="1"/>
  <c r="V1605" i="1"/>
  <c r="W1605" i="1" s="1"/>
  <c r="L1605" i="1"/>
  <c r="V1589" i="1"/>
  <c r="W1589" i="1" s="1"/>
  <c r="L1589" i="1"/>
  <c r="V1573" i="1"/>
  <c r="W1573" i="1" s="1"/>
  <c r="L1573" i="1"/>
  <c r="V1557" i="1"/>
  <c r="W1557" i="1" s="1"/>
  <c r="L1557" i="1"/>
  <c r="V1541" i="1"/>
  <c r="W1541" i="1" s="1"/>
  <c r="L1541" i="1"/>
  <c r="V1525" i="1"/>
  <c r="W1525" i="1" s="1"/>
  <c r="L1525" i="1"/>
  <c r="V1509" i="1"/>
  <c r="W1509" i="1" s="1"/>
  <c r="L1509" i="1"/>
  <c r="V1493" i="1"/>
  <c r="W1493" i="1" s="1"/>
  <c r="L1493" i="1"/>
  <c r="V1477" i="1"/>
  <c r="W1477" i="1" s="1"/>
  <c r="L1477" i="1"/>
  <c r="V1461" i="1"/>
  <c r="W1461" i="1" s="1"/>
  <c r="L1461" i="1"/>
  <c r="V1445" i="1"/>
  <c r="W1445" i="1" s="1"/>
  <c r="L1445" i="1"/>
  <c r="V1429" i="1"/>
  <c r="W1429" i="1" s="1"/>
  <c r="L1429" i="1"/>
  <c r="V1413" i="1"/>
  <c r="W1413" i="1" s="1"/>
  <c r="L1413" i="1"/>
  <c r="V1397" i="1"/>
  <c r="W1397" i="1" s="1"/>
  <c r="L1397" i="1"/>
  <c r="V1381" i="1"/>
  <c r="W1381" i="1" s="1"/>
  <c r="L1381" i="1"/>
  <c r="V1365" i="1"/>
  <c r="W1365" i="1" s="1"/>
  <c r="L1365" i="1"/>
  <c r="V1349" i="1"/>
  <c r="W1349" i="1" s="1"/>
  <c r="L1349" i="1"/>
  <c r="V1333" i="1"/>
  <c r="W1333" i="1" s="1"/>
  <c r="L1333" i="1"/>
  <c r="V1317" i="1"/>
  <c r="W1317" i="1" s="1"/>
  <c r="L1317" i="1"/>
  <c r="V1301" i="1"/>
  <c r="W1301" i="1" s="1"/>
  <c r="L1301" i="1"/>
  <c r="V1285" i="1"/>
  <c r="W1285" i="1" s="1"/>
  <c r="L1285" i="1"/>
  <c r="V1269" i="1"/>
  <c r="W1269" i="1" s="1"/>
  <c r="L1269" i="1"/>
  <c r="V1253" i="1"/>
  <c r="W1253" i="1" s="1"/>
  <c r="L1253" i="1"/>
  <c r="V1237" i="1"/>
  <c r="W1237" i="1" s="1"/>
  <c r="L1237" i="1"/>
  <c r="V1221" i="1"/>
  <c r="W1221" i="1" s="1"/>
  <c r="L1221" i="1"/>
  <c r="V1205" i="1"/>
  <c r="W1205" i="1" s="1"/>
  <c r="L1205" i="1"/>
  <c r="V1189" i="1"/>
  <c r="W1189" i="1" s="1"/>
  <c r="L1189" i="1"/>
  <c r="V1173" i="1"/>
  <c r="W1173" i="1" s="1"/>
  <c r="L1173" i="1"/>
  <c r="V1157" i="1"/>
  <c r="W1157" i="1" s="1"/>
  <c r="L1157" i="1"/>
  <c r="V1141" i="1"/>
  <c r="W1141" i="1" s="1"/>
  <c r="L1141" i="1"/>
  <c r="V1125" i="1"/>
  <c r="W1125" i="1" s="1"/>
  <c r="L1125" i="1"/>
  <c r="V1109" i="1"/>
  <c r="W1109" i="1" s="1"/>
  <c r="L1109" i="1"/>
  <c r="V1093" i="1"/>
  <c r="W1093" i="1" s="1"/>
  <c r="L1093" i="1"/>
  <c r="V1077" i="1"/>
  <c r="W1077" i="1" s="1"/>
  <c r="L1077" i="1"/>
  <c r="V1061" i="1"/>
  <c r="W1061" i="1" s="1"/>
  <c r="L1061" i="1"/>
  <c r="V1045" i="1"/>
  <c r="W1045" i="1" s="1"/>
  <c r="L1045" i="1"/>
  <c r="V1029" i="1"/>
  <c r="W1029" i="1" s="1"/>
  <c r="L1029" i="1"/>
  <c r="V1013" i="1"/>
  <c r="W1013" i="1" s="1"/>
  <c r="L1013" i="1"/>
  <c r="V997" i="1"/>
  <c r="W997" i="1" s="1"/>
  <c r="L997" i="1"/>
  <c r="V981" i="1"/>
  <c r="W981" i="1" s="1"/>
  <c r="L981" i="1"/>
  <c r="V965" i="1"/>
  <c r="W965" i="1" s="1"/>
  <c r="L965" i="1"/>
  <c r="V949" i="1"/>
  <c r="W949" i="1" s="1"/>
  <c r="L949" i="1"/>
  <c r="V933" i="1"/>
  <c r="W933" i="1" s="1"/>
  <c r="L933" i="1"/>
  <c r="V917" i="1"/>
  <c r="W917" i="1" s="1"/>
  <c r="L917" i="1"/>
  <c r="V901" i="1"/>
  <c r="W901" i="1" s="1"/>
  <c r="L901" i="1"/>
  <c r="V885" i="1"/>
  <c r="W885" i="1" s="1"/>
  <c r="L885" i="1"/>
  <c r="V869" i="1"/>
  <c r="W869" i="1" s="1"/>
  <c r="L869" i="1"/>
  <c r="V853" i="1"/>
  <c r="W853" i="1" s="1"/>
  <c r="L853" i="1"/>
  <c r="V837" i="1"/>
  <c r="W837" i="1" s="1"/>
  <c r="L837" i="1"/>
  <c r="V821" i="1"/>
  <c r="W821" i="1" s="1"/>
  <c r="L821" i="1"/>
  <c r="V805" i="1"/>
  <c r="W805" i="1" s="1"/>
  <c r="L805" i="1"/>
  <c r="V789" i="1"/>
  <c r="W789" i="1" s="1"/>
  <c r="L789" i="1"/>
  <c r="V773" i="1"/>
  <c r="W773" i="1" s="1"/>
  <c r="L773" i="1"/>
  <c r="V757" i="1"/>
  <c r="W757" i="1" s="1"/>
  <c r="L757" i="1"/>
  <c r="V741" i="1"/>
  <c r="W741" i="1" s="1"/>
  <c r="L741" i="1"/>
  <c r="V725" i="1"/>
  <c r="W725" i="1" s="1"/>
  <c r="L725" i="1"/>
  <c r="V709" i="1"/>
  <c r="W709" i="1" s="1"/>
  <c r="L709" i="1"/>
  <c r="V693" i="1"/>
  <c r="W693" i="1" s="1"/>
  <c r="L693" i="1"/>
  <c r="V677" i="1"/>
  <c r="W677" i="1" s="1"/>
  <c r="L677" i="1"/>
  <c r="V661" i="1"/>
  <c r="W661" i="1" s="1"/>
  <c r="L661" i="1"/>
  <c r="V645" i="1"/>
  <c r="W645" i="1" s="1"/>
  <c r="L645" i="1"/>
  <c r="V629" i="1"/>
  <c r="W629" i="1" s="1"/>
  <c r="L629" i="1"/>
  <c r="V613" i="1"/>
  <c r="W613" i="1" s="1"/>
  <c r="L613" i="1"/>
  <c r="V597" i="1"/>
  <c r="W597" i="1" s="1"/>
  <c r="L597" i="1"/>
  <c r="V581" i="1"/>
  <c r="W581" i="1" s="1"/>
  <c r="L581" i="1"/>
  <c r="V565" i="1"/>
  <c r="W565" i="1" s="1"/>
  <c r="L565" i="1"/>
  <c r="V549" i="1"/>
  <c r="W549" i="1" s="1"/>
  <c r="L549" i="1"/>
  <c r="V533" i="1"/>
  <c r="W533" i="1" s="1"/>
  <c r="L533" i="1"/>
  <c r="V517" i="1"/>
  <c r="W517" i="1" s="1"/>
  <c r="L517" i="1"/>
  <c r="V501" i="1"/>
  <c r="W501" i="1" s="1"/>
  <c r="L501" i="1"/>
  <c r="V485" i="1"/>
  <c r="W485" i="1" s="1"/>
  <c r="L485" i="1"/>
  <c r="V469" i="1"/>
  <c r="W469" i="1" s="1"/>
  <c r="L469" i="1"/>
  <c r="V453" i="1"/>
  <c r="W453" i="1" s="1"/>
  <c r="L453" i="1"/>
  <c r="V437" i="1"/>
  <c r="W437" i="1" s="1"/>
  <c r="L437" i="1"/>
  <c r="V421" i="1"/>
  <c r="W421" i="1" s="1"/>
  <c r="L421" i="1"/>
  <c r="V405" i="1"/>
  <c r="W405" i="1" s="1"/>
  <c r="L405" i="1"/>
  <c r="V389" i="1"/>
  <c r="W389" i="1" s="1"/>
  <c r="L389" i="1"/>
  <c r="V373" i="1"/>
  <c r="W373" i="1" s="1"/>
  <c r="L373" i="1"/>
  <c r="V357" i="1"/>
  <c r="W357" i="1" s="1"/>
  <c r="L357" i="1"/>
  <c r="V341" i="1"/>
  <c r="W341" i="1" s="1"/>
  <c r="L341" i="1"/>
  <c r="V325" i="1"/>
  <c r="W325" i="1" s="1"/>
  <c r="L325" i="1"/>
  <c r="V309" i="1"/>
  <c r="W309" i="1" s="1"/>
  <c r="L309" i="1"/>
  <c r="V293" i="1"/>
  <c r="W293" i="1" s="1"/>
  <c r="L293" i="1"/>
  <c r="V277" i="1"/>
  <c r="W277" i="1" s="1"/>
  <c r="L277" i="1"/>
  <c r="V261" i="1"/>
  <c r="W261" i="1" s="1"/>
  <c r="L261" i="1"/>
  <c r="V245" i="1"/>
  <c r="W245" i="1" s="1"/>
  <c r="L245" i="1"/>
  <c r="V229" i="1"/>
  <c r="W229" i="1" s="1"/>
  <c r="L229" i="1"/>
  <c r="V213" i="1"/>
  <c r="W213" i="1" s="1"/>
  <c r="L213" i="1"/>
  <c r="V197" i="1"/>
  <c r="W197" i="1" s="1"/>
  <c r="L197" i="1"/>
  <c r="V181" i="1"/>
  <c r="W181" i="1" s="1"/>
  <c r="L181" i="1"/>
  <c r="V165" i="1"/>
  <c r="W165" i="1" s="1"/>
  <c r="L165" i="1"/>
  <c r="V149" i="1"/>
  <c r="W149" i="1" s="1"/>
  <c r="L149" i="1"/>
  <c r="V133" i="1"/>
  <c r="W133" i="1" s="1"/>
  <c r="L133" i="1"/>
  <c r="V117" i="1"/>
  <c r="W117" i="1" s="1"/>
  <c r="L117" i="1"/>
  <c r="V101" i="1"/>
  <c r="W101" i="1" s="1"/>
  <c r="L101" i="1"/>
  <c r="V85" i="1"/>
  <c r="W85" i="1" s="1"/>
  <c r="L85" i="1"/>
  <c r="V69" i="1"/>
  <c r="W69" i="1" s="1"/>
  <c r="L69" i="1"/>
  <c r="V22" i="1"/>
  <c r="W22" i="1" s="1"/>
  <c r="L22" i="1"/>
  <c r="V1725" i="1"/>
  <c r="W1725" i="1" s="1"/>
  <c r="L1725" i="1"/>
  <c r="V1565" i="1"/>
  <c r="W1565" i="1" s="1"/>
  <c r="L1565" i="1"/>
  <c r="V1389" i="1"/>
  <c r="W1389" i="1" s="1"/>
  <c r="L1389" i="1"/>
  <c r="V1181" i="1"/>
  <c r="W1181" i="1" s="1"/>
  <c r="L1181" i="1"/>
  <c r="V877" i="1"/>
  <c r="W877" i="1" s="1"/>
  <c r="L877" i="1"/>
  <c r="V157" i="1"/>
  <c r="W157" i="1" s="1"/>
  <c r="L157" i="1"/>
  <c r="V49" i="1"/>
  <c r="W49" i="1" s="1"/>
  <c r="L49" i="1"/>
  <c r="V33" i="1"/>
  <c r="W33" i="1" s="1"/>
  <c r="L33" i="1"/>
  <c r="V1812" i="1"/>
  <c r="W1812" i="1" s="1"/>
  <c r="L1812" i="1"/>
  <c r="V1796" i="1"/>
  <c r="W1796" i="1" s="1"/>
  <c r="L1796" i="1"/>
  <c r="V1780" i="1"/>
  <c r="W1780" i="1" s="1"/>
  <c r="L1780" i="1"/>
  <c r="V1764" i="1"/>
  <c r="W1764" i="1" s="1"/>
  <c r="L1764" i="1"/>
  <c r="V1748" i="1"/>
  <c r="W1748" i="1" s="1"/>
  <c r="L1748" i="1"/>
  <c r="V1732" i="1"/>
  <c r="W1732" i="1" s="1"/>
  <c r="L1732" i="1"/>
  <c r="V1716" i="1"/>
  <c r="W1716" i="1" s="1"/>
  <c r="L1716" i="1"/>
  <c r="V1700" i="1"/>
  <c r="W1700" i="1" s="1"/>
  <c r="L1700" i="1"/>
  <c r="V1684" i="1"/>
  <c r="W1684" i="1" s="1"/>
  <c r="L1684" i="1"/>
  <c r="V1668" i="1"/>
  <c r="W1668" i="1" s="1"/>
  <c r="L1668" i="1"/>
  <c r="V1652" i="1"/>
  <c r="W1652" i="1" s="1"/>
  <c r="L1652" i="1"/>
  <c r="V1636" i="1"/>
  <c r="W1636" i="1" s="1"/>
  <c r="L1636" i="1"/>
  <c r="V1620" i="1"/>
  <c r="W1620" i="1" s="1"/>
  <c r="L1620" i="1"/>
  <c r="V1604" i="1"/>
  <c r="W1604" i="1" s="1"/>
  <c r="L1604" i="1"/>
  <c r="V1588" i="1"/>
  <c r="W1588" i="1" s="1"/>
  <c r="L1588" i="1"/>
  <c r="V1572" i="1"/>
  <c r="W1572" i="1" s="1"/>
  <c r="L1572" i="1"/>
  <c r="V1556" i="1"/>
  <c r="W1556" i="1" s="1"/>
  <c r="L1556" i="1"/>
  <c r="V1540" i="1"/>
  <c r="W1540" i="1" s="1"/>
  <c r="L1540" i="1"/>
  <c r="V1524" i="1"/>
  <c r="W1524" i="1" s="1"/>
  <c r="L1524" i="1"/>
  <c r="V1508" i="1"/>
  <c r="W1508" i="1" s="1"/>
  <c r="L1508" i="1"/>
  <c r="V1492" i="1"/>
  <c r="W1492" i="1" s="1"/>
  <c r="L1492" i="1"/>
  <c r="V1476" i="1"/>
  <c r="W1476" i="1" s="1"/>
  <c r="L1476" i="1"/>
  <c r="V1460" i="1"/>
  <c r="W1460" i="1" s="1"/>
  <c r="L1460" i="1"/>
  <c r="V1444" i="1"/>
  <c r="W1444" i="1" s="1"/>
  <c r="L1444" i="1"/>
  <c r="V1428" i="1"/>
  <c r="W1428" i="1" s="1"/>
  <c r="L1428" i="1"/>
  <c r="V1412" i="1"/>
  <c r="W1412" i="1" s="1"/>
  <c r="L1412" i="1"/>
  <c r="V1396" i="1"/>
  <c r="W1396" i="1" s="1"/>
  <c r="L1396" i="1"/>
  <c r="V1380" i="1"/>
  <c r="W1380" i="1" s="1"/>
  <c r="L1380" i="1"/>
  <c r="V1364" i="1"/>
  <c r="W1364" i="1" s="1"/>
  <c r="L1364" i="1"/>
  <c r="V1348" i="1"/>
  <c r="W1348" i="1" s="1"/>
  <c r="L1348" i="1"/>
  <c r="V1332" i="1"/>
  <c r="W1332" i="1" s="1"/>
  <c r="L1332" i="1"/>
  <c r="V1316" i="1"/>
  <c r="W1316" i="1" s="1"/>
  <c r="L1316" i="1"/>
  <c r="V1300" i="1"/>
  <c r="W1300" i="1" s="1"/>
  <c r="L1300" i="1"/>
  <c r="V1284" i="1"/>
  <c r="W1284" i="1" s="1"/>
  <c r="L1284" i="1"/>
  <c r="V1268" i="1"/>
  <c r="W1268" i="1" s="1"/>
  <c r="L1268" i="1"/>
  <c r="V1252" i="1"/>
  <c r="W1252" i="1" s="1"/>
  <c r="L1252" i="1"/>
  <c r="V1236" i="1"/>
  <c r="W1236" i="1" s="1"/>
  <c r="L1236" i="1"/>
  <c r="V1220" i="1"/>
  <c r="W1220" i="1" s="1"/>
  <c r="L1220" i="1"/>
  <c r="V1204" i="1"/>
  <c r="W1204" i="1" s="1"/>
  <c r="L1204" i="1"/>
  <c r="V1188" i="1"/>
  <c r="W1188" i="1" s="1"/>
  <c r="L1188" i="1"/>
  <c r="V1172" i="1"/>
  <c r="W1172" i="1" s="1"/>
  <c r="L1172" i="1"/>
  <c r="V1156" i="1"/>
  <c r="W1156" i="1" s="1"/>
  <c r="L1156" i="1"/>
  <c r="V1140" i="1"/>
  <c r="W1140" i="1" s="1"/>
  <c r="L1140" i="1"/>
  <c r="V1124" i="1"/>
  <c r="W1124" i="1" s="1"/>
  <c r="L1124" i="1"/>
  <c r="V1108" i="1"/>
  <c r="W1108" i="1" s="1"/>
  <c r="L1108" i="1"/>
  <c r="V1092" i="1"/>
  <c r="W1092" i="1" s="1"/>
  <c r="L1092" i="1"/>
  <c r="V1076" i="1"/>
  <c r="W1076" i="1" s="1"/>
  <c r="L1076" i="1"/>
  <c r="V1060" i="1"/>
  <c r="W1060" i="1" s="1"/>
  <c r="L1060" i="1"/>
  <c r="V1044" i="1"/>
  <c r="W1044" i="1" s="1"/>
  <c r="L1044" i="1"/>
  <c r="V1028" i="1"/>
  <c r="W1028" i="1" s="1"/>
  <c r="L1028" i="1"/>
  <c r="V1012" i="1"/>
  <c r="W1012" i="1" s="1"/>
  <c r="L1012" i="1"/>
  <c r="V996" i="1"/>
  <c r="W996" i="1" s="1"/>
  <c r="L996" i="1"/>
  <c r="V980" i="1"/>
  <c r="W980" i="1" s="1"/>
  <c r="L980" i="1"/>
  <c r="V964" i="1"/>
  <c r="W964" i="1" s="1"/>
  <c r="L964" i="1"/>
  <c r="V948" i="1"/>
  <c r="W948" i="1" s="1"/>
  <c r="L948" i="1"/>
  <c r="V932" i="1"/>
  <c r="W932" i="1" s="1"/>
  <c r="L932" i="1"/>
  <c r="V916" i="1"/>
  <c r="W916" i="1" s="1"/>
  <c r="L916" i="1"/>
  <c r="V900" i="1"/>
  <c r="W900" i="1" s="1"/>
  <c r="L900" i="1"/>
  <c r="V884" i="1"/>
  <c r="W884" i="1" s="1"/>
  <c r="L884" i="1"/>
  <c r="V868" i="1"/>
  <c r="W868" i="1" s="1"/>
  <c r="L868" i="1"/>
  <c r="V852" i="1"/>
  <c r="W852" i="1" s="1"/>
  <c r="L852" i="1"/>
  <c r="V836" i="1"/>
  <c r="W836" i="1" s="1"/>
  <c r="L836" i="1"/>
  <c r="V820" i="1"/>
  <c r="W820" i="1" s="1"/>
  <c r="L820" i="1"/>
  <c r="V804" i="1"/>
  <c r="W804" i="1" s="1"/>
  <c r="L804" i="1"/>
  <c r="V788" i="1"/>
  <c r="W788" i="1" s="1"/>
  <c r="L788" i="1"/>
  <c r="V772" i="1"/>
  <c r="W772" i="1" s="1"/>
  <c r="L772" i="1"/>
  <c r="V756" i="1"/>
  <c r="W756" i="1" s="1"/>
  <c r="L756" i="1"/>
  <c r="V740" i="1"/>
  <c r="W740" i="1" s="1"/>
  <c r="L740" i="1"/>
  <c r="V724" i="1"/>
  <c r="W724" i="1" s="1"/>
  <c r="L724" i="1"/>
  <c r="V708" i="1"/>
  <c r="W708" i="1" s="1"/>
  <c r="L708" i="1"/>
  <c r="V692" i="1"/>
  <c r="W692" i="1" s="1"/>
  <c r="L692" i="1"/>
  <c r="V676" i="1"/>
  <c r="W676" i="1" s="1"/>
  <c r="L676" i="1"/>
  <c r="V660" i="1"/>
  <c r="W660" i="1" s="1"/>
  <c r="L660" i="1"/>
  <c r="V644" i="1"/>
  <c r="W644" i="1" s="1"/>
  <c r="L644" i="1"/>
  <c r="V628" i="1"/>
  <c r="W628" i="1" s="1"/>
  <c r="L628" i="1"/>
  <c r="V612" i="1"/>
  <c r="W612" i="1" s="1"/>
  <c r="L612" i="1"/>
  <c r="V596" i="1"/>
  <c r="W596" i="1" s="1"/>
  <c r="L596" i="1"/>
  <c r="V580" i="1"/>
  <c r="W580" i="1" s="1"/>
  <c r="L580" i="1"/>
  <c r="V564" i="1"/>
  <c r="W564" i="1" s="1"/>
  <c r="L564" i="1"/>
  <c r="V548" i="1"/>
  <c r="W548" i="1" s="1"/>
  <c r="L548" i="1"/>
  <c r="V532" i="1"/>
  <c r="W532" i="1" s="1"/>
  <c r="L532" i="1"/>
  <c r="V516" i="1"/>
  <c r="W516" i="1" s="1"/>
  <c r="L516" i="1"/>
  <c r="V500" i="1"/>
  <c r="W500" i="1" s="1"/>
  <c r="L500" i="1"/>
  <c r="V484" i="1"/>
  <c r="W484" i="1" s="1"/>
  <c r="L484" i="1"/>
  <c r="V468" i="1"/>
  <c r="W468" i="1" s="1"/>
  <c r="L468" i="1"/>
  <c r="V452" i="1"/>
  <c r="W452" i="1" s="1"/>
  <c r="L452" i="1"/>
  <c r="V436" i="1"/>
  <c r="W436" i="1" s="1"/>
  <c r="L436" i="1"/>
  <c r="V420" i="1"/>
  <c r="W420" i="1" s="1"/>
  <c r="L420" i="1"/>
  <c r="V404" i="1"/>
  <c r="W404" i="1" s="1"/>
  <c r="L404" i="1"/>
  <c r="V388" i="1"/>
  <c r="W388" i="1" s="1"/>
  <c r="L388" i="1"/>
  <c r="V372" i="1"/>
  <c r="W372" i="1" s="1"/>
  <c r="L372" i="1"/>
  <c r="V356" i="1"/>
  <c r="W356" i="1" s="1"/>
  <c r="L356" i="1"/>
  <c r="V340" i="1"/>
  <c r="W340" i="1" s="1"/>
  <c r="L340" i="1"/>
  <c r="V324" i="1"/>
  <c r="W324" i="1" s="1"/>
  <c r="L324" i="1"/>
  <c r="V308" i="1"/>
  <c r="W308" i="1" s="1"/>
  <c r="L308" i="1"/>
  <c r="V292" i="1"/>
  <c r="W292" i="1" s="1"/>
  <c r="L292" i="1"/>
  <c r="V276" i="1"/>
  <c r="W276" i="1" s="1"/>
  <c r="L276" i="1"/>
  <c r="V260" i="1"/>
  <c r="W260" i="1" s="1"/>
  <c r="L260" i="1"/>
  <c r="V244" i="1"/>
  <c r="W244" i="1" s="1"/>
  <c r="L244" i="1"/>
  <c r="V228" i="1"/>
  <c r="W228" i="1" s="1"/>
  <c r="L228" i="1"/>
  <c r="V212" i="1"/>
  <c r="W212" i="1" s="1"/>
  <c r="L212" i="1"/>
  <c r="V196" i="1"/>
  <c r="W196" i="1" s="1"/>
  <c r="L196" i="1"/>
  <c r="V180" i="1"/>
  <c r="W180" i="1" s="1"/>
  <c r="L180" i="1"/>
  <c r="V164" i="1"/>
  <c r="W164" i="1" s="1"/>
  <c r="L164" i="1"/>
  <c r="V148" i="1"/>
  <c r="W148" i="1" s="1"/>
  <c r="L148" i="1"/>
  <c r="V132" i="1"/>
  <c r="W132" i="1" s="1"/>
  <c r="L132" i="1"/>
  <c r="V116" i="1"/>
  <c r="W116" i="1" s="1"/>
  <c r="L116" i="1"/>
  <c r="V100" i="1"/>
  <c r="W100" i="1" s="1"/>
  <c r="L100" i="1"/>
  <c r="V84" i="1"/>
  <c r="W84" i="1" s="1"/>
  <c r="L84" i="1"/>
  <c r="V68" i="1"/>
  <c r="W68" i="1" s="1"/>
  <c r="L68" i="1"/>
  <c r="V21" i="1"/>
  <c r="W21" i="1" s="1"/>
  <c r="L21" i="1"/>
  <c r="W42" i="1"/>
  <c r="L42" i="1"/>
  <c r="V1741" i="1"/>
  <c r="W1741" i="1" s="1"/>
  <c r="L1741" i="1"/>
  <c r="V1645" i="1"/>
  <c r="W1645" i="1" s="1"/>
  <c r="L1645" i="1"/>
  <c r="V1549" i="1"/>
  <c r="W1549" i="1" s="1"/>
  <c r="L1549" i="1"/>
  <c r="V1453" i="1"/>
  <c r="W1453" i="1" s="1"/>
  <c r="L1453" i="1"/>
  <c r="V1341" i="1"/>
  <c r="W1341" i="1" s="1"/>
  <c r="L1341" i="1"/>
  <c r="V1245" i="1"/>
  <c r="W1245" i="1" s="1"/>
  <c r="L1245" i="1"/>
  <c r="V1101" i="1"/>
  <c r="W1101" i="1" s="1"/>
  <c r="L1101" i="1"/>
  <c r="V829" i="1"/>
  <c r="W829" i="1" s="1"/>
  <c r="L829" i="1"/>
  <c r="V189" i="1"/>
  <c r="W189" i="1" s="1"/>
  <c r="L189" i="1"/>
  <c r="V48" i="1"/>
  <c r="W48" i="1" s="1"/>
  <c r="L48" i="1"/>
  <c r="V32" i="1"/>
  <c r="W32" i="1" s="1"/>
  <c r="L32" i="1"/>
  <c r="V1811" i="1"/>
  <c r="W1811" i="1" s="1"/>
  <c r="L1811" i="1"/>
  <c r="V1795" i="1"/>
  <c r="W1795" i="1" s="1"/>
  <c r="L1795" i="1"/>
  <c r="V1779" i="1"/>
  <c r="W1779" i="1" s="1"/>
  <c r="L1779" i="1"/>
  <c r="V1763" i="1"/>
  <c r="W1763" i="1" s="1"/>
  <c r="L1763" i="1"/>
  <c r="V1747" i="1"/>
  <c r="W1747" i="1" s="1"/>
  <c r="L1747" i="1"/>
  <c r="V1731" i="1"/>
  <c r="W1731" i="1" s="1"/>
  <c r="L1731" i="1"/>
  <c r="V1715" i="1"/>
  <c r="W1715" i="1" s="1"/>
  <c r="L1715" i="1"/>
  <c r="V1699" i="1"/>
  <c r="W1699" i="1" s="1"/>
  <c r="L1699" i="1"/>
  <c r="V1683" i="1"/>
  <c r="W1683" i="1" s="1"/>
  <c r="L1683" i="1"/>
  <c r="V1667" i="1"/>
  <c r="W1667" i="1" s="1"/>
  <c r="L1667" i="1"/>
  <c r="V1651" i="1"/>
  <c r="W1651" i="1" s="1"/>
  <c r="L1651" i="1"/>
  <c r="V1635" i="1"/>
  <c r="W1635" i="1" s="1"/>
  <c r="L1635" i="1"/>
  <c r="V1619" i="1"/>
  <c r="W1619" i="1" s="1"/>
  <c r="L1619" i="1"/>
  <c r="V1603" i="1"/>
  <c r="W1603" i="1" s="1"/>
  <c r="L1603" i="1"/>
  <c r="V1587" i="1"/>
  <c r="W1587" i="1" s="1"/>
  <c r="L1587" i="1"/>
  <c r="V1571" i="1"/>
  <c r="W1571" i="1" s="1"/>
  <c r="L1571" i="1"/>
  <c r="V1555" i="1"/>
  <c r="W1555" i="1" s="1"/>
  <c r="L1555" i="1"/>
  <c r="V1539" i="1"/>
  <c r="W1539" i="1" s="1"/>
  <c r="L1539" i="1"/>
  <c r="V1523" i="1"/>
  <c r="W1523" i="1" s="1"/>
  <c r="L1523" i="1"/>
  <c r="V1507" i="1"/>
  <c r="W1507" i="1" s="1"/>
  <c r="L1507" i="1"/>
  <c r="V1491" i="1"/>
  <c r="W1491" i="1" s="1"/>
  <c r="L1491" i="1"/>
  <c r="V1475" i="1"/>
  <c r="W1475" i="1" s="1"/>
  <c r="L1475" i="1"/>
  <c r="V1459" i="1"/>
  <c r="W1459" i="1" s="1"/>
  <c r="L1459" i="1"/>
  <c r="V1443" i="1"/>
  <c r="W1443" i="1" s="1"/>
  <c r="L1443" i="1"/>
  <c r="V1427" i="1"/>
  <c r="W1427" i="1" s="1"/>
  <c r="L1427" i="1"/>
  <c r="V1411" i="1"/>
  <c r="W1411" i="1" s="1"/>
  <c r="L1411" i="1"/>
  <c r="V1395" i="1"/>
  <c r="W1395" i="1" s="1"/>
  <c r="L1395" i="1"/>
  <c r="V1379" i="1"/>
  <c r="W1379" i="1" s="1"/>
  <c r="L1379" i="1"/>
  <c r="V1363" i="1"/>
  <c r="W1363" i="1" s="1"/>
  <c r="L1363" i="1"/>
  <c r="V1347" i="1"/>
  <c r="W1347" i="1" s="1"/>
  <c r="L1347" i="1"/>
  <c r="V1331" i="1"/>
  <c r="W1331" i="1" s="1"/>
  <c r="L1331" i="1"/>
  <c r="V1315" i="1"/>
  <c r="W1315" i="1" s="1"/>
  <c r="L1315" i="1"/>
  <c r="V1299" i="1"/>
  <c r="W1299" i="1" s="1"/>
  <c r="L1299" i="1"/>
  <c r="V1283" i="1"/>
  <c r="W1283" i="1" s="1"/>
  <c r="L1283" i="1"/>
  <c r="V1267" i="1"/>
  <c r="W1267" i="1" s="1"/>
  <c r="L1267" i="1"/>
  <c r="V1251" i="1"/>
  <c r="W1251" i="1" s="1"/>
  <c r="L1251" i="1"/>
  <c r="V1235" i="1"/>
  <c r="W1235" i="1" s="1"/>
  <c r="L1235" i="1"/>
  <c r="V1219" i="1"/>
  <c r="W1219" i="1" s="1"/>
  <c r="L1219" i="1"/>
  <c r="V1203" i="1"/>
  <c r="W1203" i="1" s="1"/>
  <c r="L1203" i="1"/>
  <c r="V1187" i="1"/>
  <c r="W1187" i="1" s="1"/>
  <c r="L1187" i="1"/>
  <c r="V1171" i="1"/>
  <c r="W1171" i="1" s="1"/>
  <c r="L1171" i="1"/>
  <c r="V1155" i="1"/>
  <c r="W1155" i="1" s="1"/>
  <c r="L1155" i="1"/>
  <c r="V1139" i="1"/>
  <c r="W1139" i="1" s="1"/>
  <c r="L1139" i="1"/>
  <c r="V1123" i="1"/>
  <c r="W1123" i="1" s="1"/>
  <c r="L1123" i="1"/>
  <c r="V1107" i="1"/>
  <c r="W1107" i="1" s="1"/>
  <c r="L1107" i="1"/>
  <c r="V1091" i="1"/>
  <c r="W1091" i="1" s="1"/>
  <c r="L1091" i="1"/>
  <c r="V1075" i="1"/>
  <c r="W1075" i="1" s="1"/>
  <c r="L1075" i="1"/>
  <c r="V1059" i="1"/>
  <c r="W1059" i="1" s="1"/>
  <c r="L1059" i="1"/>
  <c r="V1043" i="1"/>
  <c r="W1043" i="1" s="1"/>
  <c r="L1043" i="1"/>
  <c r="V1027" i="1"/>
  <c r="W1027" i="1" s="1"/>
  <c r="L1027" i="1"/>
  <c r="V1011" i="1"/>
  <c r="W1011" i="1" s="1"/>
  <c r="L1011" i="1"/>
  <c r="V995" i="1"/>
  <c r="W995" i="1" s="1"/>
  <c r="L995" i="1"/>
  <c r="V979" i="1"/>
  <c r="W979" i="1" s="1"/>
  <c r="L979" i="1"/>
  <c r="V963" i="1"/>
  <c r="W963" i="1" s="1"/>
  <c r="L963" i="1"/>
  <c r="V947" i="1"/>
  <c r="W947" i="1" s="1"/>
  <c r="L947" i="1"/>
  <c r="V931" i="1"/>
  <c r="W931" i="1" s="1"/>
  <c r="L931" i="1"/>
  <c r="V915" i="1"/>
  <c r="W915" i="1" s="1"/>
  <c r="L915" i="1"/>
  <c r="V899" i="1"/>
  <c r="W899" i="1" s="1"/>
  <c r="L899" i="1"/>
  <c r="V883" i="1"/>
  <c r="W883" i="1" s="1"/>
  <c r="L883" i="1"/>
  <c r="V867" i="1"/>
  <c r="W867" i="1" s="1"/>
  <c r="L867" i="1"/>
  <c r="V851" i="1"/>
  <c r="W851" i="1" s="1"/>
  <c r="L851" i="1"/>
  <c r="V835" i="1"/>
  <c r="W835" i="1" s="1"/>
  <c r="L835" i="1"/>
  <c r="V819" i="1"/>
  <c r="W819" i="1" s="1"/>
  <c r="L819" i="1"/>
  <c r="V803" i="1"/>
  <c r="W803" i="1" s="1"/>
  <c r="L803" i="1"/>
  <c r="V787" i="1"/>
  <c r="W787" i="1" s="1"/>
  <c r="L787" i="1"/>
  <c r="V771" i="1"/>
  <c r="W771" i="1" s="1"/>
  <c r="L771" i="1"/>
  <c r="V755" i="1"/>
  <c r="W755" i="1" s="1"/>
  <c r="L755" i="1"/>
  <c r="V739" i="1"/>
  <c r="W739" i="1" s="1"/>
  <c r="L739" i="1"/>
  <c r="V723" i="1"/>
  <c r="W723" i="1" s="1"/>
  <c r="L723" i="1"/>
  <c r="V707" i="1"/>
  <c r="W707" i="1" s="1"/>
  <c r="L707" i="1"/>
  <c r="V691" i="1"/>
  <c r="W691" i="1" s="1"/>
  <c r="L691" i="1"/>
  <c r="V675" i="1"/>
  <c r="W675" i="1" s="1"/>
  <c r="L675" i="1"/>
  <c r="V659" i="1"/>
  <c r="W659" i="1" s="1"/>
  <c r="L659" i="1"/>
  <c r="V643" i="1"/>
  <c r="W643" i="1" s="1"/>
  <c r="L643" i="1"/>
  <c r="V627" i="1"/>
  <c r="W627" i="1" s="1"/>
  <c r="L627" i="1"/>
  <c r="V611" i="1"/>
  <c r="W611" i="1" s="1"/>
  <c r="L611" i="1"/>
  <c r="V595" i="1"/>
  <c r="W595" i="1" s="1"/>
  <c r="L595" i="1"/>
  <c r="V579" i="1"/>
  <c r="W579" i="1" s="1"/>
  <c r="L579" i="1"/>
  <c r="V563" i="1"/>
  <c r="W563" i="1" s="1"/>
  <c r="L563" i="1"/>
  <c r="V547" i="1"/>
  <c r="W547" i="1" s="1"/>
  <c r="L547" i="1"/>
  <c r="V531" i="1"/>
  <c r="W531" i="1" s="1"/>
  <c r="L531" i="1"/>
  <c r="V515" i="1"/>
  <c r="W515" i="1" s="1"/>
  <c r="L515" i="1"/>
  <c r="V499" i="1"/>
  <c r="W499" i="1" s="1"/>
  <c r="L499" i="1"/>
  <c r="V483" i="1"/>
  <c r="W483" i="1" s="1"/>
  <c r="L483" i="1"/>
  <c r="V467" i="1"/>
  <c r="W467" i="1" s="1"/>
  <c r="L467" i="1"/>
  <c r="V451" i="1"/>
  <c r="W451" i="1" s="1"/>
  <c r="L451" i="1"/>
  <c r="V435" i="1"/>
  <c r="W435" i="1" s="1"/>
  <c r="L435" i="1"/>
  <c r="V419" i="1"/>
  <c r="W419" i="1" s="1"/>
  <c r="L419" i="1"/>
  <c r="V403" i="1"/>
  <c r="W403" i="1" s="1"/>
  <c r="L403" i="1"/>
  <c r="V387" i="1"/>
  <c r="W387" i="1" s="1"/>
  <c r="L387" i="1"/>
  <c r="V371" i="1"/>
  <c r="W371" i="1" s="1"/>
  <c r="L371" i="1"/>
  <c r="V355" i="1"/>
  <c r="W355" i="1" s="1"/>
  <c r="L355" i="1"/>
  <c r="V339" i="1"/>
  <c r="W339" i="1" s="1"/>
  <c r="L339" i="1"/>
  <c r="V323" i="1"/>
  <c r="W323" i="1" s="1"/>
  <c r="L323" i="1"/>
  <c r="V307" i="1"/>
  <c r="W307" i="1" s="1"/>
  <c r="L307" i="1"/>
  <c r="V291" i="1"/>
  <c r="W291" i="1" s="1"/>
  <c r="L291" i="1"/>
  <c r="V275" i="1"/>
  <c r="W275" i="1" s="1"/>
  <c r="L275" i="1"/>
  <c r="V259" i="1"/>
  <c r="W259" i="1" s="1"/>
  <c r="L259" i="1"/>
  <c r="V243" i="1"/>
  <c r="W243" i="1" s="1"/>
  <c r="L243" i="1"/>
  <c r="V227" i="1"/>
  <c r="W227" i="1" s="1"/>
  <c r="L227" i="1"/>
  <c r="V211" i="1"/>
  <c r="W211" i="1" s="1"/>
  <c r="L211" i="1"/>
  <c r="V195" i="1"/>
  <c r="W195" i="1" s="1"/>
  <c r="L195" i="1"/>
  <c r="V179" i="1"/>
  <c r="W179" i="1" s="1"/>
  <c r="L179" i="1"/>
  <c r="V163" i="1"/>
  <c r="W163" i="1" s="1"/>
  <c r="L163" i="1"/>
  <c r="V147" i="1"/>
  <c r="W147" i="1" s="1"/>
  <c r="L147" i="1"/>
  <c r="V131" i="1"/>
  <c r="W131" i="1" s="1"/>
  <c r="L131" i="1"/>
  <c r="V115" i="1"/>
  <c r="W115" i="1" s="1"/>
  <c r="L115" i="1"/>
  <c r="V99" i="1"/>
  <c r="W99" i="1" s="1"/>
  <c r="L99" i="1"/>
  <c r="V83" i="1"/>
  <c r="W83" i="1" s="1"/>
  <c r="L83" i="1"/>
  <c r="V67" i="1"/>
  <c r="W67" i="1" s="1"/>
  <c r="L67" i="1"/>
  <c r="W20" i="1"/>
  <c r="L20" i="1"/>
  <c r="V1773" i="1"/>
  <c r="W1773" i="1" s="1"/>
  <c r="L1773" i="1"/>
  <c r="V1709" i="1"/>
  <c r="W1709" i="1" s="1"/>
  <c r="L1709" i="1"/>
  <c r="V1629" i="1"/>
  <c r="W1629" i="1" s="1"/>
  <c r="L1629" i="1"/>
  <c r="V1581" i="1"/>
  <c r="W1581" i="1" s="1"/>
  <c r="L1581" i="1"/>
  <c r="V1517" i="1"/>
  <c r="W1517" i="1" s="1"/>
  <c r="L1517" i="1"/>
  <c r="V1485" i="1"/>
  <c r="W1485" i="1" s="1"/>
  <c r="L1485" i="1"/>
  <c r="V1437" i="1"/>
  <c r="W1437" i="1" s="1"/>
  <c r="L1437" i="1"/>
  <c r="V1357" i="1"/>
  <c r="W1357" i="1" s="1"/>
  <c r="L1357" i="1"/>
  <c r="V1325" i="1"/>
  <c r="W1325" i="1" s="1"/>
  <c r="L1325" i="1"/>
  <c r="V1293" i="1"/>
  <c r="W1293" i="1" s="1"/>
  <c r="L1293" i="1"/>
  <c r="V1277" i="1"/>
  <c r="W1277" i="1" s="1"/>
  <c r="L1277" i="1"/>
  <c r="V1229" i="1"/>
  <c r="W1229" i="1" s="1"/>
  <c r="L1229" i="1"/>
  <c r="V1165" i="1"/>
  <c r="W1165" i="1" s="1"/>
  <c r="L1165" i="1"/>
  <c r="V1149" i="1"/>
  <c r="W1149" i="1" s="1"/>
  <c r="L1149" i="1"/>
  <c r="V1133" i="1"/>
  <c r="W1133" i="1" s="1"/>
  <c r="L1133" i="1"/>
  <c r="V1117" i="1"/>
  <c r="W1117" i="1" s="1"/>
  <c r="L1117" i="1"/>
  <c r="V1085" i="1"/>
  <c r="W1085" i="1" s="1"/>
  <c r="L1085" i="1"/>
  <c r="V1069" i="1"/>
  <c r="W1069" i="1" s="1"/>
  <c r="L1069" i="1"/>
  <c r="V1053" i="1"/>
  <c r="W1053" i="1" s="1"/>
  <c r="L1053" i="1"/>
  <c r="V1037" i="1"/>
  <c r="W1037" i="1" s="1"/>
  <c r="L1037" i="1"/>
  <c r="V1005" i="1"/>
  <c r="W1005" i="1" s="1"/>
  <c r="L1005" i="1"/>
  <c r="V973" i="1"/>
  <c r="W973" i="1" s="1"/>
  <c r="L973" i="1"/>
  <c r="V941" i="1"/>
  <c r="W941" i="1" s="1"/>
  <c r="L941" i="1"/>
  <c r="V893" i="1"/>
  <c r="W893" i="1" s="1"/>
  <c r="L893" i="1"/>
  <c r="V845" i="1"/>
  <c r="W845" i="1" s="1"/>
  <c r="L845" i="1"/>
  <c r="V813" i="1"/>
  <c r="W813" i="1" s="1"/>
  <c r="L813" i="1"/>
  <c r="V797" i="1"/>
  <c r="W797" i="1" s="1"/>
  <c r="L797" i="1"/>
  <c r="V781" i="1"/>
  <c r="W781" i="1" s="1"/>
  <c r="L781" i="1"/>
  <c r="V765" i="1"/>
  <c r="W765" i="1" s="1"/>
  <c r="L765" i="1"/>
  <c r="V749" i="1"/>
  <c r="W749" i="1" s="1"/>
  <c r="L749" i="1"/>
  <c r="V733" i="1"/>
  <c r="W733" i="1" s="1"/>
  <c r="L733" i="1"/>
  <c r="V717" i="1"/>
  <c r="W717" i="1" s="1"/>
  <c r="L717" i="1"/>
  <c r="V701" i="1"/>
  <c r="W701" i="1" s="1"/>
  <c r="L701" i="1"/>
  <c r="V685" i="1"/>
  <c r="W685" i="1" s="1"/>
  <c r="L685" i="1"/>
  <c r="V669" i="1"/>
  <c r="W669" i="1" s="1"/>
  <c r="L669" i="1"/>
  <c r="V653" i="1"/>
  <c r="W653" i="1" s="1"/>
  <c r="L653" i="1"/>
  <c r="V637" i="1"/>
  <c r="W637" i="1" s="1"/>
  <c r="L637" i="1"/>
  <c r="V621" i="1"/>
  <c r="W621" i="1" s="1"/>
  <c r="L621" i="1"/>
  <c r="V605" i="1"/>
  <c r="W605" i="1" s="1"/>
  <c r="L605" i="1"/>
  <c r="V589" i="1"/>
  <c r="W589" i="1" s="1"/>
  <c r="L589" i="1"/>
  <c r="V573" i="1"/>
  <c r="W573" i="1" s="1"/>
  <c r="L573" i="1"/>
  <c r="V557" i="1"/>
  <c r="W557" i="1" s="1"/>
  <c r="L557" i="1"/>
  <c r="V541" i="1"/>
  <c r="W541" i="1" s="1"/>
  <c r="L541" i="1"/>
  <c r="V525" i="1"/>
  <c r="W525" i="1" s="1"/>
  <c r="L525" i="1"/>
  <c r="V509" i="1"/>
  <c r="W509" i="1" s="1"/>
  <c r="L509" i="1"/>
  <c r="V493" i="1"/>
  <c r="W493" i="1" s="1"/>
  <c r="L493" i="1"/>
  <c r="V477" i="1"/>
  <c r="W477" i="1" s="1"/>
  <c r="L477" i="1"/>
  <c r="V461" i="1"/>
  <c r="W461" i="1" s="1"/>
  <c r="L461" i="1"/>
  <c r="V445" i="1"/>
  <c r="W445" i="1" s="1"/>
  <c r="L445" i="1"/>
  <c r="V429" i="1"/>
  <c r="W429" i="1" s="1"/>
  <c r="L429" i="1"/>
  <c r="V413" i="1"/>
  <c r="W413" i="1" s="1"/>
  <c r="L413" i="1"/>
  <c r="V397" i="1"/>
  <c r="W397" i="1" s="1"/>
  <c r="L397" i="1"/>
  <c r="V381" i="1"/>
  <c r="W381" i="1" s="1"/>
  <c r="L381" i="1"/>
  <c r="V365" i="1"/>
  <c r="W365" i="1" s="1"/>
  <c r="L365" i="1"/>
  <c r="V349" i="1"/>
  <c r="W349" i="1" s="1"/>
  <c r="L349" i="1"/>
  <c r="V333" i="1"/>
  <c r="W333" i="1" s="1"/>
  <c r="L333" i="1"/>
  <c r="V317" i="1"/>
  <c r="W317" i="1" s="1"/>
  <c r="L317" i="1"/>
  <c r="V301" i="1"/>
  <c r="W301" i="1" s="1"/>
  <c r="L301" i="1"/>
  <c r="V141" i="1"/>
  <c r="W141" i="1" s="1"/>
  <c r="L141" i="1"/>
  <c r="V1394" i="1"/>
  <c r="W1394" i="1" s="1"/>
  <c r="L1394" i="1"/>
  <c r="V1378" i="1"/>
  <c r="W1378" i="1" s="1"/>
  <c r="L1378" i="1"/>
  <c r="V1362" i="1"/>
  <c r="W1362" i="1" s="1"/>
  <c r="L1362" i="1"/>
  <c r="V1346" i="1"/>
  <c r="W1346" i="1" s="1"/>
  <c r="L1346" i="1"/>
  <c r="V1330" i="1"/>
  <c r="W1330" i="1" s="1"/>
  <c r="L1330" i="1"/>
  <c r="V1314" i="1"/>
  <c r="W1314" i="1" s="1"/>
  <c r="L1314" i="1"/>
  <c r="V1298" i="1"/>
  <c r="W1298" i="1" s="1"/>
  <c r="L1298" i="1"/>
  <c r="V1282" i="1"/>
  <c r="W1282" i="1" s="1"/>
  <c r="L1282" i="1"/>
  <c r="V1266" i="1"/>
  <c r="W1266" i="1" s="1"/>
  <c r="L1266" i="1"/>
  <c r="V1250" i="1"/>
  <c r="W1250" i="1" s="1"/>
  <c r="L1250" i="1"/>
  <c r="V1234" i="1"/>
  <c r="W1234" i="1" s="1"/>
  <c r="L1234" i="1"/>
  <c r="V1218" i="1"/>
  <c r="W1218" i="1" s="1"/>
  <c r="L1218" i="1"/>
  <c r="V1202" i="1"/>
  <c r="W1202" i="1" s="1"/>
  <c r="L1202" i="1"/>
  <c r="V1186" i="1"/>
  <c r="W1186" i="1" s="1"/>
  <c r="L1186" i="1"/>
  <c r="V1170" i="1"/>
  <c r="W1170" i="1" s="1"/>
  <c r="L1170" i="1"/>
  <c r="V1154" i="1"/>
  <c r="W1154" i="1" s="1"/>
  <c r="L1154" i="1"/>
  <c r="V1138" i="1"/>
  <c r="W1138" i="1" s="1"/>
  <c r="L1138" i="1"/>
  <c r="V1122" i="1"/>
  <c r="W1122" i="1" s="1"/>
  <c r="L1122" i="1"/>
  <c r="V1106" i="1"/>
  <c r="W1106" i="1" s="1"/>
  <c r="L1106" i="1"/>
  <c r="V1090" i="1"/>
  <c r="W1090" i="1" s="1"/>
  <c r="L1090" i="1"/>
  <c r="V1074" i="1"/>
  <c r="W1074" i="1" s="1"/>
  <c r="L1074" i="1"/>
  <c r="V1058" i="1"/>
  <c r="W1058" i="1" s="1"/>
  <c r="L1058" i="1"/>
  <c r="V1042" i="1"/>
  <c r="W1042" i="1" s="1"/>
  <c r="L1042" i="1"/>
  <c r="V1026" i="1"/>
  <c r="W1026" i="1" s="1"/>
  <c r="L1026" i="1"/>
  <c r="V1010" i="1"/>
  <c r="W1010" i="1" s="1"/>
  <c r="L1010" i="1"/>
  <c r="V994" i="1"/>
  <c r="W994" i="1" s="1"/>
  <c r="L994" i="1"/>
  <c r="V978" i="1"/>
  <c r="W978" i="1" s="1"/>
  <c r="L978" i="1"/>
  <c r="V962" i="1"/>
  <c r="W962" i="1" s="1"/>
  <c r="L962" i="1"/>
  <c r="V946" i="1"/>
  <c r="W946" i="1" s="1"/>
  <c r="L946" i="1"/>
  <c r="V930" i="1"/>
  <c r="W930" i="1" s="1"/>
  <c r="L930" i="1"/>
  <c r="V914" i="1"/>
  <c r="W914" i="1" s="1"/>
  <c r="L914" i="1"/>
  <c r="V898" i="1"/>
  <c r="W898" i="1" s="1"/>
  <c r="L898" i="1"/>
  <c r="V882" i="1"/>
  <c r="W882" i="1" s="1"/>
  <c r="L882" i="1"/>
  <c r="V866" i="1"/>
  <c r="W866" i="1" s="1"/>
  <c r="L866" i="1"/>
  <c r="V850" i="1"/>
  <c r="W850" i="1" s="1"/>
  <c r="L850" i="1"/>
  <c r="V834" i="1"/>
  <c r="W834" i="1" s="1"/>
  <c r="L834" i="1"/>
  <c r="V818" i="1"/>
  <c r="W818" i="1" s="1"/>
  <c r="L818" i="1"/>
  <c r="V802" i="1"/>
  <c r="W802" i="1" s="1"/>
  <c r="L802" i="1"/>
  <c r="V786" i="1"/>
  <c r="W786" i="1" s="1"/>
  <c r="L786" i="1"/>
  <c r="V770" i="1"/>
  <c r="W770" i="1" s="1"/>
  <c r="L770" i="1"/>
  <c r="V754" i="1"/>
  <c r="W754" i="1" s="1"/>
  <c r="L754" i="1"/>
  <c r="V738" i="1"/>
  <c r="W738" i="1" s="1"/>
  <c r="L738" i="1"/>
  <c r="V722" i="1"/>
  <c r="W722" i="1" s="1"/>
  <c r="L722" i="1"/>
  <c r="V706" i="1"/>
  <c r="W706" i="1" s="1"/>
  <c r="L706" i="1"/>
  <c r="V690" i="1"/>
  <c r="W690" i="1" s="1"/>
  <c r="L690" i="1"/>
  <c r="V674" i="1"/>
  <c r="W674" i="1" s="1"/>
  <c r="L674" i="1"/>
  <c r="V658" i="1"/>
  <c r="W658" i="1" s="1"/>
  <c r="L658" i="1"/>
  <c r="V642" i="1"/>
  <c r="W642" i="1" s="1"/>
  <c r="L642" i="1"/>
  <c r="V626" i="1"/>
  <c r="W626" i="1" s="1"/>
  <c r="L626" i="1"/>
  <c r="V610" i="1"/>
  <c r="W610" i="1" s="1"/>
  <c r="L610" i="1"/>
  <c r="V594" i="1"/>
  <c r="W594" i="1" s="1"/>
  <c r="L594" i="1"/>
  <c r="V578" i="1"/>
  <c r="W578" i="1" s="1"/>
  <c r="L578" i="1"/>
  <c r="V562" i="1"/>
  <c r="W562" i="1" s="1"/>
  <c r="L562" i="1"/>
  <c r="V546" i="1"/>
  <c r="W546" i="1" s="1"/>
  <c r="L546" i="1"/>
  <c r="V530" i="1"/>
  <c r="W530" i="1" s="1"/>
  <c r="L530" i="1"/>
  <c r="V514" i="1"/>
  <c r="W514" i="1" s="1"/>
  <c r="L514" i="1"/>
  <c r="V498" i="1"/>
  <c r="W498" i="1" s="1"/>
  <c r="L498" i="1"/>
  <c r="V482" i="1"/>
  <c r="W482" i="1" s="1"/>
  <c r="L482" i="1"/>
  <c r="V466" i="1"/>
  <c r="W466" i="1" s="1"/>
  <c r="L466" i="1"/>
  <c r="V450" i="1"/>
  <c r="W450" i="1" s="1"/>
  <c r="L450" i="1"/>
  <c r="V434" i="1"/>
  <c r="W434" i="1" s="1"/>
  <c r="L434" i="1"/>
  <c r="V418" i="1"/>
  <c r="W418" i="1" s="1"/>
  <c r="L418" i="1"/>
  <c r="V402" i="1"/>
  <c r="W402" i="1" s="1"/>
  <c r="L402" i="1"/>
  <c r="V386" i="1"/>
  <c r="W386" i="1" s="1"/>
  <c r="L386" i="1"/>
  <c r="V370" i="1"/>
  <c r="W370" i="1" s="1"/>
  <c r="L370" i="1"/>
  <c r="V354" i="1"/>
  <c r="W354" i="1" s="1"/>
  <c r="L354" i="1"/>
  <c r="V338" i="1"/>
  <c r="W338" i="1" s="1"/>
  <c r="L338" i="1"/>
  <c r="V322" i="1"/>
  <c r="W322" i="1" s="1"/>
  <c r="L322" i="1"/>
  <c r="V306" i="1"/>
  <c r="W306" i="1" s="1"/>
  <c r="L306" i="1"/>
  <c r="V290" i="1"/>
  <c r="W290" i="1" s="1"/>
  <c r="L290" i="1"/>
  <c r="V274" i="1"/>
  <c r="W274" i="1" s="1"/>
  <c r="L274" i="1"/>
  <c r="V258" i="1"/>
  <c r="W258" i="1" s="1"/>
  <c r="L258" i="1"/>
  <c r="V242" i="1"/>
  <c r="W242" i="1" s="1"/>
  <c r="L242" i="1"/>
  <c r="V226" i="1"/>
  <c r="W226" i="1" s="1"/>
  <c r="L226" i="1"/>
  <c r="V210" i="1"/>
  <c r="W210" i="1" s="1"/>
  <c r="L210" i="1"/>
  <c r="V194" i="1"/>
  <c r="W194" i="1" s="1"/>
  <c r="L194" i="1"/>
  <c r="V178" i="1"/>
  <c r="W178" i="1" s="1"/>
  <c r="L178" i="1"/>
  <c r="V162" i="1"/>
  <c r="W162" i="1" s="1"/>
  <c r="L162" i="1"/>
  <c r="V146" i="1"/>
  <c r="W146" i="1" s="1"/>
  <c r="L146" i="1"/>
  <c r="V130" i="1"/>
  <c r="W130" i="1" s="1"/>
  <c r="L130" i="1"/>
  <c r="V114" i="1"/>
  <c r="W114" i="1" s="1"/>
  <c r="L114" i="1"/>
  <c r="V98" i="1"/>
  <c r="W98" i="1" s="1"/>
  <c r="L98" i="1"/>
  <c r="V82" i="1"/>
  <c r="W82" i="1" s="1"/>
  <c r="L82" i="1"/>
  <c r="V66" i="1"/>
  <c r="W66" i="1" s="1"/>
  <c r="L66" i="1"/>
  <c r="V19" i="1"/>
  <c r="W19" i="1" s="1"/>
  <c r="L19" i="1"/>
  <c r="V205" i="1"/>
  <c r="W205" i="1" s="1"/>
  <c r="L205" i="1"/>
  <c r="V1393" i="1"/>
  <c r="W1393" i="1" s="1"/>
  <c r="L1393" i="1"/>
  <c r="V1377" i="1"/>
  <c r="W1377" i="1" s="1"/>
  <c r="L1377" i="1"/>
  <c r="V1361" i="1"/>
  <c r="W1361" i="1" s="1"/>
  <c r="L1361" i="1"/>
  <c r="V1345" i="1"/>
  <c r="W1345" i="1" s="1"/>
  <c r="L1345" i="1"/>
  <c r="V1329" i="1"/>
  <c r="W1329" i="1" s="1"/>
  <c r="L1329" i="1"/>
  <c r="V1313" i="1"/>
  <c r="W1313" i="1" s="1"/>
  <c r="L1313" i="1"/>
  <c r="V1297" i="1"/>
  <c r="W1297" i="1" s="1"/>
  <c r="L1297" i="1"/>
  <c r="V1281" i="1"/>
  <c r="W1281" i="1" s="1"/>
  <c r="L1281" i="1"/>
  <c r="V1265" i="1"/>
  <c r="W1265" i="1" s="1"/>
  <c r="L1265" i="1"/>
  <c r="V1249" i="1"/>
  <c r="W1249" i="1" s="1"/>
  <c r="L1249" i="1"/>
  <c r="V1233" i="1"/>
  <c r="W1233" i="1" s="1"/>
  <c r="L1233" i="1"/>
  <c r="V1217" i="1"/>
  <c r="W1217" i="1" s="1"/>
  <c r="L1217" i="1"/>
  <c r="V1201" i="1"/>
  <c r="W1201" i="1" s="1"/>
  <c r="L1201" i="1"/>
  <c r="V1185" i="1"/>
  <c r="W1185" i="1" s="1"/>
  <c r="L1185" i="1"/>
  <c r="V1169" i="1"/>
  <c r="W1169" i="1" s="1"/>
  <c r="L1169" i="1"/>
  <c r="V1153" i="1"/>
  <c r="W1153" i="1" s="1"/>
  <c r="L1153" i="1"/>
  <c r="V1137" i="1"/>
  <c r="W1137" i="1" s="1"/>
  <c r="L1137" i="1"/>
  <c r="V1121" i="1"/>
  <c r="W1121" i="1" s="1"/>
  <c r="L1121" i="1"/>
  <c r="V1105" i="1"/>
  <c r="W1105" i="1" s="1"/>
  <c r="L1105" i="1"/>
  <c r="V1089" i="1"/>
  <c r="W1089" i="1" s="1"/>
  <c r="L1089" i="1"/>
  <c r="V1073" i="1"/>
  <c r="W1073" i="1" s="1"/>
  <c r="L1073" i="1"/>
  <c r="V1057" i="1"/>
  <c r="W1057" i="1" s="1"/>
  <c r="L1057" i="1"/>
  <c r="V1041" i="1"/>
  <c r="W1041" i="1" s="1"/>
  <c r="L1041" i="1"/>
  <c r="V1025" i="1"/>
  <c r="W1025" i="1" s="1"/>
  <c r="L1025" i="1"/>
  <c r="V1009" i="1"/>
  <c r="W1009" i="1" s="1"/>
  <c r="L1009" i="1"/>
  <c r="V993" i="1"/>
  <c r="W993" i="1" s="1"/>
  <c r="L993" i="1"/>
  <c r="V977" i="1"/>
  <c r="W977" i="1" s="1"/>
  <c r="L977" i="1"/>
  <c r="V961" i="1"/>
  <c r="W961" i="1" s="1"/>
  <c r="L961" i="1"/>
  <c r="V945" i="1"/>
  <c r="W945" i="1" s="1"/>
  <c r="L945" i="1"/>
  <c r="V929" i="1"/>
  <c r="W929" i="1" s="1"/>
  <c r="L929" i="1"/>
  <c r="V913" i="1"/>
  <c r="W913" i="1" s="1"/>
  <c r="L913" i="1"/>
  <c r="V897" i="1"/>
  <c r="W897" i="1" s="1"/>
  <c r="L897" i="1"/>
  <c r="V881" i="1"/>
  <c r="W881" i="1" s="1"/>
  <c r="L881" i="1"/>
  <c r="V865" i="1"/>
  <c r="W865" i="1" s="1"/>
  <c r="L865" i="1"/>
  <c r="V849" i="1"/>
  <c r="W849" i="1" s="1"/>
  <c r="L849" i="1"/>
  <c r="V833" i="1"/>
  <c r="W833" i="1" s="1"/>
  <c r="L833" i="1"/>
  <c r="V817" i="1"/>
  <c r="W817" i="1" s="1"/>
  <c r="L817" i="1"/>
  <c r="V801" i="1"/>
  <c r="W801" i="1" s="1"/>
  <c r="L801" i="1"/>
  <c r="V785" i="1"/>
  <c r="W785" i="1" s="1"/>
  <c r="L785" i="1"/>
  <c r="V769" i="1"/>
  <c r="W769" i="1" s="1"/>
  <c r="L769" i="1"/>
  <c r="V753" i="1"/>
  <c r="W753" i="1" s="1"/>
  <c r="L753" i="1"/>
  <c r="V737" i="1"/>
  <c r="W737" i="1" s="1"/>
  <c r="L737" i="1"/>
  <c r="V721" i="1"/>
  <c r="W721" i="1" s="1"/>
  <c r="L721" i="1"/>
  <c r="V705" i="1"/>
  <c r="W705" i="1" s="1"/>
  <c r="L705" i="1"/>
  <c r="V689" i="1"/>
  <c r="W689" i="1" s="1"/>
  <c r="L689" i="1"/>
  <c r="V673" i="1"/>
  <c r="W673" i="1" s="1"/>
  <c r="L673" i="1"/>
  <c r="V657" i="1"/>
  <c r="W657" i="1" s="1"/>
  <c r="L657" i="1"/>
  <c r="V641" i="1"/>
  <c r="W641" i="1" s="1"/>
  <c r="L641" i="1"/>
  <c r="V625" i="1"/>
  <c r="W625" i="1" s="1"/>
  <c r="L625" i="1"/>
  <c r="V609" i="1"/>
  <c r="W609" i="1" s="1"/>
  <c r="L609" i="1"/>
  <c r="V593" i="1"/>
  <c r="W593" i="1" s="1"/>
  <c r="L593" i="1"/>
  <c r="V577" i="1"/>
  <c r="W577" i="1" s="1"/>
  <c r="L577" i="1"/>
  <c r="V561" i="1"/>
  <c r="W561" i="1" s="1"/>
  <c r="L561" i="1"/>
  <c r="V545" i="1"/>
  <c r="W545" i="1" s="1"/>
  <c r="L545" i="1"/>
  <c r="V529" i="1"/>
  <c r="W529" i="1" s="1"/>
  <c r="L529" i="1"/>
  <c r="V513" i="1"/>
  <c r="W513" i="1" s="1"/>
  <c r="L513" i="1"/>
  <c r="V497" i="1"/>
  <c r="W497" i="1" s="1"/>
  <c r="L497" i="1"/>
  <c r="V481" i="1"/>
  <c r="W481" i="1" s="1"/>
  <c r="L481" i="1"/>
  <c r="V465" i="1"/>
  <c r="W465" i="1" s="1"/>
  <c r="L465" i="1"/>
  <c r="V449" i="1"/>
  <c r="W449" i="1" s="1"/>
  <c r="L449" i="1"/>
  <c r="V433" i="1"/>
  <c r="W433" i="1" s="1"/>
  <c r="L433" i="1"/>
  <c r="V417" i="1"/>
  <c r="W417" i="1" s="1"/>
  <c r="L417" i="1"/>
  <c r="V401" i="1"/>
  <c r="W401" i="1" s="1"/>
  <c r="L401" i="1"/>
  <c r="V385" i="1"/>
  <c r="W385" i="1" s="1"/>
  <c r="L385" i="1"/>
  <c r="V369" i="1"/>
  <c r="W369" i="1" s="1"/>
  <c r="L369" i="1"/>
  <c r="V353" i="1"/>
  <c r="W353" i="1" s="1"/>
  <c r="L353" i="1"/>
  <c r="V337" i="1"/>
  <c r="W337" i="1" s="1"/>
  <c r="L337" i="1"/>
  <c r="V321" i="1"/>
  <c r="W321" i="1" s="1"/>
  <c r="L321" i="1"/>
  <c r="V305" i="1"/>
  <c r="W305" i="1" s="1"/>
  <c r="L305" i="1"/>
  <c r="V289" i="1"/>
  <c r="W289" i="1" s="1"/>
  <c r="L289" i="1"/>
  <c r="V273" i="1"/>
  <c r="W273" i="1" s="1"/>
  <c r="L273" i="1"/>
  <c r="V257" i="1"/>
  <c r="W257" i="1" s="1"/>
  <c r="L257" i="1"/>
  <c r="V241" i="1"/>
  <c r="W241" i="1" s="1"/>
  <c r="L241" i="1"/>
  <c r="V225" i="1"/>
  <c r="W225" i="1" s="1"/>
  <c r="L225" i="1"/>
  <c r="V209" i="1"/>
  <c r="W209" i="1" s="1"/>
  <c r="L209" i="1"/>
  <c r="V193" i="1"/>
  <c r="W193" i="1" s="1"/>
  <c r="L193" i="1"/>
  <c r="V177" i="1"/>
  <c r="W177" i="1" s="1"/>
  <c r="L177" i="1"/>
  <c r="V161" i="1"/>
  <c r="W161" i="1" s="1"/>
  <c r="L161" i="1"/>
  <c r="V145" i="1"/>
  <c r="W145" i="1" s="1"/>
  <c r="L145" i="1"/>
  <c r="V129" i="1"/>
  <c r="W129" i="1" s="1"/>
  <c r="L129" i="1"/>
  <c r="V113" i="1"/>
  <c r="W113" i="1" s="1"/>
  <c r="L113" i="1"/>
  <c r="V97" i="1"/>
  <c r="W97" i="1" s="1"/>
  <c r="L97" i="1"/>
  <c r="V81" i="1"/>
  <c r="W81" i="1" s="1"/>
  <c r="L81" i="1"/>
  <c r="V65" i="1"/>
  <c r="W65" i="1" s="1"/>
  <c r="L65" i="1"/>
  <c r="V18" i="1"/>
  <c r="L18" i="1"/>
  <c r="V285" i="1"/>
  <c r="W285" i="1" s="1"/>
  <c r="L285" i="1"/>
  <c r="V1392" i="1"/>
  <c r="W1392" i="1" s="1"/>
  <c r="L1392" i="1"/>
  <c r="V1376" i="1"/>
  <c r="W1376" i="1" s="1"/>
  <c r="L1376" i="1"/>
  <c r="V1360" i="1"/>
  <c r="W1360" i="1" s="1"/>
  <c r="L1360" i="1"/>
  <c r="V1344" i="1"/>
  <c r="W1344" i="1" s="1"/>
  <c r="L1344" i="1"/>
  <c r="V1328" i="1"/>
  <c r="W1328" i="1" s="1"/>
  <c r="L1328" i="1"/>
  <c r="V1312" i="1"/>
  <c r="W1312" i="1" s="1"/>
  <c r="L1312" i="1"/>
  <c r="V1296" i="1"/>
  <c r="W1296" i="1" s="1"/>
  <c r="L1296" i="1"/>
  <c r="V1280" i="1"/>
  <c r="W1280" i="1" s="1"/>
  <c r="L1280" i="1"/>
  <c r="V1264" i="1"/>
  <c r="W1264" i="1" s="1"/>
  <c r="L1264" i="1"/>
  <c r="V1248" i="1"/>
  <c r="W1248" i="1" s="1"/>
  <c r="L1248" i="1"/>
  <c r="V1232" i="1"/>
  <c r="W1232" i="1" s="1"/>
  <c r="L1232" i="1"/>
  <c r="V1216" i="1"/>
  <c r="W1216" i="1" s="1"/>
  <c r="L1216" i="1"/>
  <c r="V1200" i="1"/>
  <c r="W1200" i="1" s="1"/>
  <c r="L1200" i="1"/>
  <c r="V1184" i="1"/>
  <c r="W1184" i="1" s="1"/>
  <c r="L1184" i="1"/>
  <c r="V1168" i="1"/>
  <c r="W1168" i="1" s="1"/>
  <c r="L1168" i="1"/>
  <c r="V1152" i="1"/>
  <c r="W1152" i="1" s="1"/>
  <c r="L1152" i="1"/>
  <c r="V1136" i="1"/>
  <c r="W1136" i="1" s="1"/>
  <c r="L1136" i="1"/>
  <c r="V1120" i="1"/>
  <c r="W1120" i="1" s="1"/>
  <c r="L1120" i="1"/>
  <c r="V1104" i="1"/>
  <c r="W1104" i="1" s="1"/>
  <c r="L1104" i="1"/>
  <c r="V1088" i="1"/>
  <c r="W1088" i="1" s="1"/>
  <c r="L1088" i="1"/>
  <c r="V1072" i="1"/>
  <c r="W1072" i="1" s="1"/>
  <c r="L1072" i="1"/>
  <c r="V1056" i="1"/>
  <c r="W1056" i="1" s="1"/>
  <c r="L1056" i="1"/>
  <c r="V1040" i="1"/>
  <c r="W1040" i="1" s="1"/>
  <c r="L1040" i="1"/>
  <c r="V1024" i="1"/>
  <c r="W1024" i="1" s="1"/>
  <c r="L1024" i="1"/>
  <c r="V1008" i="1"/>
  <c r="W1008" i="1" s="1"/>
  <c r="L1008" i="1"/>
  <c r="V992" i="1"/>
  <c r="W992" i="1" s="1"/>
  <c r="L992" i="1"/>
  <c r="V976" i="1"/>
  <c r="W976" i="1" s="1"/>
  <c r="L976" i="1"/>
  <c r="V960" i="1"/>
  <c r="W960" i="1" s="1"/>
  <c r="L960" i="1"/>
  <c r="V944" i="1"/>
  <c r="W944" i="1" s="1"/>
  <c r="L944" i="1"/>
  <c r="V928" i="1"/>
  <c r="W928" i="1" s="1"/>
  <c r="L928" i="1"/>
  <c r="V912" i="1"/>
  <c r="W912" i="1" s="1"/>
  <c r="L912" i="1"/>
  <c r="V896" i="1"/>
  <c r="W896" i="1" s="1"/>
  <c r="L896" i="1"/>
  <c r="V880" i="1"/>
  <c r="W880" i="1" s="1"/>
  <c r="L880" i="1"/>
  <c r="V864" i="1"/>
  <c r="W864" i="1" s="1"/>
  <c r="L864" i="1"/>
  <c r="V848" i="1"/>
  <c r="W848" i="1" s="1"/>
  <c r="L848" i="1"/>
  <c r="V832" i="1"/>
  <c r="W832" i="1" s="1"/>
  <c r="L832" i="1"/>
  <c r="V816" i="1"/>
  <c r="W816" i="1" s="1"/>
  <c r="L816" i="1"/>
  <c r="V800" i="1"/>
  <c r="W800" i="1" s="1"/>
  <c r="L800" i="1"/>
  <c r="V784" i="1"/>
  <c r="W784" i="1" s="1"/>
  <c r="L784" i="1"/>
  <c r="V768" i="1"/>
  <c r="W768" i="1" s="1"/>
  <c r="L768" i="1"/>
  <c r="V752" i="1"/>
  <c r="W752" i="1" s="1"/>
  <c r="L752" i="1"/>
  <c r="V736" i="1"/>
  <c r="W736" i="1" s="1"/>
  <c r="L736" i="1"/>
  <c r="V720" i="1"/>
  <c r="W720" i="1" s="1"/>
  <c r="L720" i="1"/>
  <c r="V704" i="1"/>
  <c r="W704" i="1" s="1"/>
  <c r="L704" i="1"/>
  <c r="V688" i="1"/>
  <c r="W688" i="1" s="1"/>
  <c r="L688" i="1"/>
  <c r="V672" i="1"/>
  <c r="W672" i="1" s="1"/>
  <c r="L672" i="1"/>
  <c r="V656" i="1"/>
  <c r="W656" i="1" s="1"/>
  <c r="L656" i="1"/>
  <c r="V640" i="1"/>
  <c r="W640" i="1" s="1"/>
  <c r="L640" i="1"/>
  <c r="V624" i="1"/>
  <c r="W624" i="1" s="1"/>
  <c r="L624" i="1"/>
  <c r="V608" i="1"/>
  <c r="W608" i="1" s="1"/>
  <c r="L608" i="1"/>
  <c r="V592" i="1"/>
  <c r="W592" i="1" s="1"/>
  <c r="L592" i="1"/>
  <c r="V576" i="1"/>
  <c r="W576" i="1" s="1"/>
  <c r="L576" i="1"/>
  <c r="V560" i="1"/>
  <c r="W560" i="1" s="1"/>
  <c r="L560" i="1"/>
  <c r="V544" i="1"/>
  <c r="W544" i="1" s="1"/>
  <c r="L544" i="1"/>
  <c r="V528" i="1"/>
  <c r="W528" i="1" s="1"/>
  <c r="L528" i="1"/>
  <c r="V512" i="1"/>
  <c r="W512" i="1" s="1"/>
  <c r="L512" i="1"/>
  <c r="V496" i="1"/>
  <c r="W496" i="1" s="1"/>
  <c r="L496" i="1"/>
  <c r="V480" i="1"/>
  <c r="W480" i="1" s="1"/>
  <c r="L480" i="1"/>
  <c r="V464" i="1"/>
  <c r="W464" i="1" s="1"/>
  <c r="L464" i="1"/>
  <c r="V448" i="1"/>
  <c r="W448" i="1" s="1"/>
  <c r="L448" i="1"/>
  <c r="V432" i="1"/>
  <c r="W432" i="1" s="1"/>
  <c r="L432" i="1"/>
  <c r="V416" i="1"/>
  <c r="W416" i="1" s="1"/>
  <c r="L416" i="1"/>
  <c r="V400" i="1"/>
  <c r="W400" i="1" s="1"/>
  <c r="L400" i="1"/>
  <c r="V384" i="1"/>
  <c r="W384" i="1" s="1"/>
  <c r="L384" i="1"/>
  <c r="V368" i="1"/>
  <c r="W368" i="1" s="1"/>
  <c r="L368" i="1"/>
  <c r="V352" i="1"/>
  <c r="W352" i="1" s="1"/>
  <c r="L352" i="1"/>
  <c r="V336" i="1"/>
  <c r="W336" i="1" s="1"/>
  <c r="L336" i="1"/>
  <c r="V320" i="1"/>
  <c r="W320" i="1" s="1"/>
  <c r="L320" i="1"/>
  <c r="V304" i="1"/>
  <c r="W304" i="1" s="1"/>
  <c r="L304" i="1"/>
  <c r="V288" i="1"/>
  <c r="W288" i="1" s="1"/>
  <c r="L288" i="1"/>
  <c r="V272" i="1"/>
  <c r="W272" i="1" s="1"/>
  <c r="L272" i="1"/>
  <c r="V256" i="1"/>
  <c r="W256" i="1" s="1"/>
  <c r="L256" i="1"/>
  <c r="V240" i="1"/>
  <c r="W240" i="1" s="1"/>
  <c r="L240" i="1"/>
  <c r="V224" i="1"/>
  <c r="W224" i="1" s="1"/>
  <c r="L224" i="1"/>
  <c r="V208" i="1"/>
  <c r="W208" i="1" s="1"/>
  <c r="L208" i="1"/>
  <c r="V192" i="1"/>
  <c r="W192" i="1" s="1"/>
  <c r="L192" i="1"/>
  <c r="V176" i="1"/>
  <c r="W176" i="1" s="1"/>
  <c r="L176" i="1"/>
  <c r="V160" i="1"/>
  <c r="W160" i="1" s="1"/>
  <c r="L160" i="1"/>
  <c r="V144" i="1"/>
  <c r="W144" i="1" s="1"/>
  <c r="L144" i="1"/>
  <c r="V128" i="1"/>
  <c r="W128" i="1" s="1"/>
  <c r="L128" i="1"/>
  <c r="V112" i="1"/>
  <c r="W112" i="1" s="1"/>
  <c r="L112" i="1"/>
  <c r="V96" i="1"/>
  <c r="W96" i="1" s="1"/>
  <c r="L96" i="1"/>
  <c r="V80" i="1"/>
  <c r="W80" i="1" s="1"/>
  <c r="L80" i="1"/>
  <c r="V64" i="1"/>
  <c r="W64" i="1" s="1"/>
  <c r="L64" i="1"/>
  <c r="V17" i="1"/>
  <c r="W17" i="1" s="1"/>
  <c r="V269" i="1"/>
  <c r="W269" i="1" s="1"/>
  <c r="L269" i="1"/>
  <c r="V1039" i="1"/>
  <c r="W1039" i="1" s="1"/>
  <c r="L1039" i="1"/>
  <c r="V1805" i="1"/>
  <c r="W1805" i="1" s="1"/>
  <c r="L1805" i="1"/>
  <c r="V1693" i="1"/>
  <c r="W1693" i="1" s="1"/>
  <c r="L1693" i="1"/>
  <c r="V1533" i="1"/>
  <c r="W1533" i="1" s="1"/>
  <c r="L1533" i="1"/>
  <c r="V1405" i="1"/>
  <c r="W1405" i="1" s="1"/>
  <c r="L1405" i="1"/>
  <c r="V1213" i="1"/>
  <c r="W1213" i="1" s="1"/>
  <c r="L1213" i="1"/>
  <c r="V925" i="1"/>
  <c r="W925" i="1" s="1"/>
  <c r="L925" i="1"/>
  <c r="V253" i="1"/>
  <c r="W253" i="1" s="1"/>
  <c r="L253" i="1"/>
  <c r="V43" i="1"/>
  <c r="W43" i="1" s="1"/>
  <c r="L43" i="1"/>
  <c r="V27" i="1"/>
  <c r="W27" i="1" s="1"/>
  <c r="L27" i="1"/>
  <c r="V1806" i="1"/>
  <c r="W1806" i="1" s="1"/>
  <c r="L1806" i="1"/>
  <c r="V1790" i="1"/>
  <c r="W1790" i="1" s="1"/>
  <c r="L1790" i="1"/>
  <c r="V1774" i="1"/>
  <c r="W1774" i="1" s="1"/>
  <c r="L1774" i="1"/>
  <c r="V1758" i="1"/>
  <c r="W1758" i="1" s="1"/>
  <c r="L1758" i="1"/>
  <c r="V1742" i="1"/>
  <c r="W1742" i="1" s="1"/>
  <c r="L1742" i="1"/>
  <c r="V1726" i="1"/>
  <c r="W1726" i="1" s="1"/>
  <c r="L1726" i="1"/>
  <c r="V1710" i="1"/>
  <c r="W1710" i="1" s="1"/>
  <c r="L1710" i="1"/>
  <c r="V1694" i="1"/>
  <c r="W1694" i="1" s="1"/>
  <c r="L1694" i="1"/>
  <c r="V1678" i="1"/>
  <c r="W1678" i="1" s="1"/>
  <c r="L1678" i="1"/>
  <c r="V1662" i="1"/>
  <c r="W1662" i="1" s="1"/>
  <c r="L1662" i="1"/>
  <c r="V1646" i="1"/>
  <c r="W1646" i="1" s="1"/>
  <c r="L1646" i="1"/>
  <c r="V1630" i="1"/>
  <c r="W1630" i="1" s="1"/>
  <c r="L1630" i="1"/>
  <c r="V1614" i="1"/>
  <c r="W1614" i="1" s="1"/>
  <c r="L1614" i="1"/>
  <c r="V1598" i="1"/>
  <c r="W1598" i="1" s="1"/>
  <c r="L1598" i="1"/>
  <c r="V1582" i="1"/>
  <c r="W1582" i="1" s="1"/>
  <c r="L1582" i="1"/>
  <c r="V1566" i="1"/>
  <c r="W1566" i="1" s="1"/>
  <c r="L1566" i="1"/>
  <c r="V1550" i="1"/>
  <c r="W1550" i="1" s="1"/>
  <c r="L1550" i="1"/>
  <c r="V1534" i="1"/>
  <c r="W1534" i="1" s="1"/>
  <c r="L1534" i="1"/>
  <c r="V1518" i="1"/>
  <c r="W1518" i="1" s="1"/>
  <c r="L1518" i="1"/>
  <c r="V1502" i="1"/>
  <c r="W1502" i="1" s="1"/>
  <c r="L1502" i="1"/>
  <c r="V1486" i="1"/>
  <c r="W1486" i="1" s="1"/>
  <c r="L1486" i="1"/>
  <c r="V1470" i="1"/>
  <c r="W1470" i="1" s="1"/>
  <c r="L1470" i="1"/>
  <c r="V1454" i="1"/>
  <c r="W1454" i="1" s="1"/>
  <c r="L1454" i="1"/>
  <c r="V1438" i="1"/>
  <c r="W1438" i="1" s="1"/>
  <c r="L1438" i="1"/>
  <c r="V1422" i="1"/>
  <c r="W1422" i="1" s="1"/>
  <c r="L1422" i="1"/>
  <c r="V1406" i="1"/>
  <c r="W1406" i="1" s="1"/>
  <c r="L1406" i="1"/>
  <c r="V1390" i="1"/>
  <c r="W1390" i="1" s="1"/>
  <c r="L1390" i="1"/>
  <c r="V1374" i="1"/>
  <c r="W1374" i="1" s="1"/>
  <c r="L1374" i="1"/>
  <c r="V1358" i="1"/>
  <c r="W1358" i="1" s="1"/>
  <c r="L1358" i="1"/>
  <c r="V1342" i="1"/>
  <c r="W1342" i="1" s="1"/>
  <c r="L1342" i="1"/>
  <c r="V1326" i="1"/>
  <c r="W1326" i="1" s="1"/>
  <c r="L1326" i="1"/>
  <c r="V1310" i="1"/>
  <c r="W1310" i="1" s="1"/>
  <c r="L1310" i="1"/>
  <c r="V1294" i="1"/>
  <c r="W1294" i="1" s="1"/>
  <c r="L1294" i="1"/>
  <c r="V1278" i="1"/>
  <c r="W1278" i="1" s="1"/>
  <c r="L1278" i="1"/>
  <c r="V1262" i="1"/>
  <c r="W1262" i="1" s="1"/>
  <c r="L1262" i="1"/>
  <c r="V1246" i="1"/>
  <c r="W1246" i="1" s="1"/>
  <c r="L1246" i="1"/>
  <c r="V1230" i="1"/>
  <c r="W1230" i="1" s="1"/>
  <c r="L1230" i="1"/>
  <c r="V1214" i="1"/>
  <c r="W1214" i="1" s="1"/>
  <c r="L1214" i="1"/>
  <c r="V1198" i="1"/>
  <c r="W1198" i="1" s="1"/>
  <c r="L1198" i="1"/>
  <c r="V1182" i="1"/>
  <c r="W1182" i="1" s="1"/>
  <c r="L1182" i="1"/>
  <c r="V1166" i="1"/>
  <c r="W1166" i="1" s="1"/>
  <c r="L1166" i="1"/>
  <c r="V1150" i="1"/>
  <c r="W1150" i="1" s="1"/>
  <c r="L1150" i="1"/>
  <c r="V1134" i="1"/>
  <c r="W1134" i="1" s="1"/>
  <c r="L1134" i="1"/>
  <c r="V1118" i="1"/>
  <c r="W1118" i="1" s="1"/>
  <c r="L1118" i="1"/>
  <c r="V1102" i="1"/>
  <c r="W1102" i="1" s="1"/>
  <c r="L1102" i="1"/>
  <c r="V1086" i="1"/>
  <c r="W1086" i="1" s="1"/>
  <c r="L1086" i="1"/>
  <c r="V1070" i="1"/>
  <c r="W1070" i="1" s="1"/>
  <c r="L1070" i="1"/>
  <c r="V1054" i="1"/>
  <c r="W1054" i="1" s="1"/>
  <c r="L1054" i="1"/>
  <c r="V1038" i="1"/>
  <c r="W1038" i="1" s="1"/>
  <c r="L1038" i="1"/>
  <c r="V1022" i="1"/>
  <c r="W1022" i="1" s="1"/>
  <c r="L1022" i="1"/>
  <c r="V1006" i="1"/>
  <c r="W1006" i="1" s="1"/>
  <c r="L1006" i="1"/>
  <c r="V990" i="1"/>
  <c r="W990" i="1" s="1"/>
  <c r="L990" i="1"/>
  <c r="V974" i="1"/>
  <c r="W974" i="1" s="1"/>
  <c r="L974" i="1"/>
  <c r="V958" i="1"/>
  <c r="W958" i="1" s="1"/>
  <c r="L958" i="1"/>
  <c r="V942" i="1"/>
  <c r="W942" i="1" s="1"/>
  <c r="L942" i="1"/>
  <c r="V926" i="1"/>
  <c r="W926" i="1" s="1"/>
  <c r="L926" i="1"/>
  <c r="V910" i="1"/>
  <c r="W910" i="1" s="1"/>
  <c r="L910" i="1"/>
  <c r="V894" i="1"/>
  <c r="W894" i="1" s="1"/>
  <c r="L894" i="1"/>
  <c r="V878" i="1"/>
  <c r="W878" i="1" s="1"/>
  <c r="L878" i="1"/>
  <c r="V862" i="1"/>
  <c r="W862" i="1" s="1"/>
  <c r="L862" i="1"/>
  <c r="V846" i="1"/>
  <c r="W846" i="1" s="1"/>
  <c r="L846" i="1"/>
  <c r="V830" i="1"/>
  <c r="W830" i="1" s="1"/>
  <c r="L830" i="1"/>
  <c r="V814" i="1"/>
  <c r="W814" i="1" s="1"/>
  <c r="L814" i="1"/>
  <c r="V798" i="1"/>
  <c r="W798" i="1" s="1"/>
  <c r="L798" i="1"/>
  <c r="V782" i="1"/>
  <c r="W782" i="1" s="1"/>
  <c r="L782" i="1"/>
  <c r="V766" i="1"/>
  <c r="W766" i="1" s="1"/>
  <c r="L766" i="1"/>
  <c r="V750" i="1"/>
  <c r="W750" i="1" s="1"/>
  <c r="L750" i="1"/>
  <c r="V734" i="1"/>
  <c r="W734" i="1" s="1"/>
  <c r="L734" i="1"/>
  <c r="V718" i="1"/>
  <c r="W718" i="1" s="1"/>
  <c r="L718" i="1"/>
  <c r="V702" i="1"/>
  <c r="W702" i="1" s="1"/>
  <c r="L702" i="1"/>
  <c r="V686" i="1"/>
  <c r="W686" i="1" s="1"/>
  <c r="L686" i="1"/>
  <c r="V670" i="1"/>
  <c r="W670" i="1" s="1"/>
  <c r="L670" i="1"/>
  <c r="V654" i="1"/>
  <c r="W654" i="1" s="1"/>
  <c r="L654" i="1"/>
  <c r="V638" i="1"/>
  <c r="W638" i="1" s="1"/>
  <c r="L638" i="1"/>
  <c r="V622" i="1"/>
  <c r="W622" i="1" s="1"/>
  <c r="L622" i="1"/>
  <c r="V606" i="1"/>
  <c r="L606" i="1"/>
  <c r="V590" i="1"/>
  <c r="W590" i="1" s="1"/>
  <c r="L590" i="1"/>
  <c r="V574" i="1"/>
  <c r="W574" i="1" s="1"/>
  <c r="L574" i="1"/>
  <c r="V558" i="1"/>
  <c r="W558" i="1" s="1"/>
  <c r="L558" i="1"/>
  <c r="V542" i="1"/>
  <c r="W542" i="1" s="1"/>
  <c r="L542" i="1"/>
  <c r="V526" i="1"/>
  <c r="W526" i="1" s="1"/>
  <c r="L526" i="1"/>
  <c r="V510" i="1"/>
  <c r="W510" i="1" s="1"/>
  <c r="L510" i="1"/>
  <c r="V494" i="1"/>
  <c r="W494" i="1" s="1"/>
  <c r="L494" i="1"/>
  <c r="V478" i="1"/>
  <c r="W478" i="1" s="1"/>
  <c r="L478" i="1"/>
  <c r="V462" i="1"/>
  <c r="W462" i="1" s="1"/>
  <c r="L462" i="1"/>
  <c r="V446" i="1"/>
  <c r="W446" i="1" s="1"/>
  <c r="L446" i="1"/>
  <c r="V430" i="1"/>
  <c r="W430" i="1" s="1"/>
  <c r="L430" i="1"/>
  <c r="V414" i="1"/>
  <c r="W414" i="1" s="1"/>
  <c r="L414" i="1"/>
  <c r="V398" i="1"/>
  <c r="W398" i="1" s="1"/>
  <c r="L398" i="1"/>
  <c r="V382" i="1"/>
  <c r="W382" i="1" s="1"/>
  <c r="L382" i="1"/>
  <c r="V366" i="1"/>
  <c r="W366" i="1" s="1"/>
  <c r="L366" i="1"/>
  <c r="V350" i="1"/>
  <c r="W350" i="1" s="1"/>
  <c r="L350" i="1"/>
  <c r="V334" i="1"/>
  <c r="W334" i="1" s="1"/>
  <c r="L334" i="1"/>
  <c r="V318" i="1"/>
  <c r="W318" i="1" s="1"/>
  <c r="L318" i="1"/>
  <c r="V302" i="1"/>
  <c r="W302" i="1" s="1"/>
  <c r="L302" i="1"/>
  <c r="V286" i="1"/>
  <c r="W286" i="1" s="1"/>
  <c r="L286" i="1"/>
  <c r="V270" i="1"/>
  <c r="W270" i="1" s="1"/>
  <c r="L270" i="1"/>
  <c r="V254" i="1"/>
  <c r="W254" i="1" s="1"/>
  <c r="L254" i="1"/>
  <c r="V238" i="1"/>
  <c r="W238" i="1" s="1"/>
  <c r="L238" i="1"/>
  <c r="V222" i="1"/>
  <c r="W222" i="1" s="1"/>
  <c r="L222" i="1"/>
  <c r="V206" i="1"/>
  <c r="W206" i="1" s="1"/>
  <c r="L206" i="1"/>
  <c r="V190" i="1"/>
  <c r="W190" i="1" s="1"/>
  <c r="L190" i="1"/>
  <c r="V174" i="1"/>
  <c r="W174" i="1" s="1"/>
  <c r="L174" i="1"/>
  <c r="V158" i="1"/>
  <c r="W158" i="1" s="1"/>
  <c r="L158" i="1"/>
  <c r="V142" i="1"/>
  <c r="W142" i="1" s="1"/>
  <c r="L142" i="1"/>
  <c r="V126" i="1"/>
  <c r="W126" i="1" s="1"/>
  <c r="L126" i="1"/>
  <c r="V110" i="1"/>
  <c r="W110" i="1" s="1"/>
  <c r="L110" i="1"/>
  <c r="V94" i="1"/>
  <c r="W94" i="1" s="1"/>
  <c r="L94" i="1"/>
  <c r="V78" i="1"/>
  <c r="W78" i="1" s="1"/>
  <c r="L78" i="1"/>
  <c r="V62" i="1"/>
  <c r="W62" i="1" s="1"/>
  <c r="L62" i="1"/>
  <c r="W18" i="1"/>
  <c r="K47" i="1"/>
  <c r="M47" i="1" s="1"/>
  <c r="V47" i="1"/>
  <c r="W47" i="1" s="1"/>
  <c r="K31" i="1"/>
  <c r="V31" i="1"/>
  <c r="W31" i="1" s="1"/>
  <c r="K1810" i="1"/>
  <c r="V1810" i="1"/>
  <c r="W1810" i="1" s="1"/>
  <c r="K1794" i="1"/>
  <c r="V1794" i="1"/>
  <c r="W1794" i="1" s="1"/>
  <c r="K1778" i="1"/>
  <c r="M1778" i="1" s="1"/>
  <c r="V1778" i="1"/>
  <c r="W1778" i="1" s="1"/>
  <c r="K1762" i="1"/>
  <c r="M1762" i="1" s="1"/>
  <c r="V1762" i="1"/>
  <c r="W1762" i="1" s="1"/>
  <c r="K1746" i="1"/>
  <c r="M1746" i="1" s="1"/>
  <c r="V1746" i="1"/>
  <c r="W1746" i="1" s="1"/>
  <c r="K1730" i="1"/>
  <c r="M1730" i="1" s="1"/>
  <c r="V1730" i="1"/>
  <c r="W1730" i="1" s="1"/>
  <c r="K1714" i="1"/>
  <c r="M1714" i="1" s="1"/>
  <c r="V1714" i="1"/>
  <c r="W1714" i="1" s="1"/>
  <c r="K1698" i="1"/>
  <c r="V1698" i="1"/>
  <c r="W1698" i="1" s="1"/>
  <c r="K1682" i="1"/>
  <c r="V1682" i="1"/>
  <c r="W1682" i="1" s="1"/>
  <c r="K1666" i="1"/>
  <c r="M1666" i="1" s="1"/>
  <c r="V1666" i="1"/>
  <c r="W1666" i="1" s="1"/>
  <c r="K1650" i="1"/>
  <c r="M1650" i="1" s="1"/>
  <c r="V1650" i="1"/>
  <c r="W1650" i="1" s="1"/>
  <c r="K1634" i="1"/>
  <c r="M1634" i="1" s="1"/>
  <c r="V1634" i="1"/>
  <c r="W1634" i="1" s="1"/>
  <c r="K1618" i="1"/>
  <c r="M1618" i="1" s="1"/>
  <c r="V1618" i="1"/>
  <c r="W1618" i="1" s="1"/>
  <c r="K1602" i="1"/>
  <c r="M1602" i="1" s="1"/>
  <c r="V1602" i="1"/>
  <c r="W1602" i="1" s="1"/>
  <c r="K1586" i="1"/>
  <c r="M1586" i="1" s="1"/>
  <c r="V1586" i="1"/>
  <c r="W1586" i="1" s="1"/>
  <c r="K1570" i="1"/>
  <c r="V1570" i="1"/>
  <c r="W1570" i="1" s="1"/>
  <c r="K1554" i="1"/>
  <c r="V1554" i="1"/>
  <c r="W1554" i="1" s="1"/>
  <c r="K1538" i="1"/>
  <c r="V1538" i="1"/>
  <c r="W1538" i="1" s="1"/>
  <c r="K1522" i="1"/>
  <c r="M1522" i="1" s="1"/>
  <c r="V1522" i="1"/>
  <c r="W1522" i="1" s="1"/>
  <c r="K1506" i="1"/>
  <c r="M1506" i="1" s="1"/>
  <c r="V1506" i="1"/>
  <c r="W1506" i="1" s="1"/>
  <c r="K1490" i="1"/>
  <c r="M1490" i="1" s="1"/>
  <c r="V1490" i="1"/>
  <c r="W1490" i="1" s="1"/>
  <c r="K1474" i="1"/>
  <c r="M1474" i="1" s="1"/>
  <c r="V1474" i="1"/>
  <c r="W1474" i="1" s="1"/>
  <c r="K1458" i="1"/>
  <c r="M1458" i="1" s="1"/>
  <c r="V1458" i="1"/>
  <c r="W1458" i="1" s="1"/>
  <c r="K1442" i="1"/>
  <c r="V1442" i="1"/>
  <c r="W1442" i="1" s="1"/>
  <c r="K1426" i="1"/>
  <c r="V1426" i="1"/>
  <c r="W1426" i="1" s="1"/>
  <c r="K1410" i="1"/>
  <c r="M1410" i="1" s="1"/>
  <c r="V1410" i="1"/>
  <c r="W1410" i="1" s="1"/>
  <c r="K46" i="1"/>
  <c r="M46" i="1" s="1"/>
  <c r="V46" i="1"/>
  <c r="W46" i="1" s="1"/>
  <c r="K30" i="1"/>
  <c r="M30" i="1" s="1"/>
  <c r="O30" i="1" s="1"/>
  <c r="V30" i="1"/>
  <c r="W30" i="1" s="1"/>
  <c r="K1809" i="1"/>
  <c r="M1809" i="1" s="1"/>
  <c r="O1809" i="1" s="1"/>
  <c r="P1809" i="1" s="1"/>
  <c r="V1809" i="1"/>
  <c r="W1809" i="1" s="1"/>
  <c r="K1793" i="1"/>
  <c r="M1793" i="1" s="1"/>
  <c r="N1793" i="1" s="1"/>
  <c r="V1793" i="1"/>
  <c r="W1793" i="1" s="1"/>
  <c r="K1777" i="1"/>
  <c r="M1777" i="1" s="1"/>
  <c r="O1777" i="1" s="1"/>
  <c r="P1777" i="1" s="1"/>
  <c r="V1777" i="1"/>
  <c r="W1777" i="1" s="1"/>
  <c r="K1761" i="1"/>
  <c r="V1761" i="1"/>
  <c r="W1761" i="1" s="1"/>
  <c r="K1745" i="1"/>
  <c r="V1745" i="1"/>
  <c r="W1745" i="1" s="1"/>
  <c r="K1729" i="1"/>
  <c r="V1729" i="1"/>
  <c r="W1729" i="1" s="1"/>
  <c r="K1713" i="1"/>
  <c r="M1713" i="1" s="1"/>
  <c r="O1713" i="1" s="1"/>
  <c r="P1713" i="1" s="1"/>
  <c r="V1713" i="1"/>
  <c r="W1713" i="1" s="1"/>
  <c r="K1697" i="1"/>
  <c r="M1697" i="1" s="1"/>
  <c r="O1697" i="1" s="1"/>
  <c r="P1697" i="1" s="1"/>
  <c r="V1697" i="1"/>
  <c r="W1697" i="1" s="1"/>
  <c r="K1681" i="1"/>
  <c r="M1681" i="1" s="1"/>
  <c r="O1681" i="1" s="1"/>
  <c r="P1681" i="1" s="1"/>
  <c r="V1681" i="1"/>
  <c r="W1681" i="1" s="1"/>
  <c r="K1665" i="1"/>
  <c r="M1665" i="1" s="1"/>
  <c r="O1665" i="1" s="1"/>
  <c r="P1665" i="1" s="1"/>
  <c r="V1665" i="1"/>
  <c r="W1665" i="1" s="1"/>
  <c r="K1649" i="1"/>
  <c r="M1649" i="1" s="1"/>
  <c r="N1649" i="1" s="1"/>
  <c r="V1649" i="1"/>
  <c r="W1649" i="1" s="1"/>
  <c r="K1633" i="1"/>
  <c r="V1633" i="1"/>
  <c r="W1633" i="1" s="1"/>
  <c r="K1617" i="1"/>
  <c r="V1617" i="1"/>
  <c r="W1617" i="1" s="1"/>
  <c r="K1601" i="1"/>
  <c r="M1601" i="1" s="1"/>
  <c r="O1601" i="1" s="1"/>
  <c r="P1601" i="1" s="1"/>
  <c r="V1601" i="1"/>
  <c r="W1601" i="1" s="1"/>
  <c r="K1585" i="1"/>
  <c r="M1585" i="1" s="1"/>
  <c r="O1585" i="1" s="1"/>
  <c r="P1585" i="1" s="1"/>
  <c r="V1585" i="1"/>
  <c r="W1585" i="1" s="1"/>
  <c r="K1569" i="1"/>
  <c r="M1569" i="1" s="1"/>
  <c r="O1569" i="1" s="1"/>
  <c r="P1569" i="1" s="1"/>
  <c r="V1569" i="1"/>
  <c r="W1569" i="1" s="1"/>
  <c r="K1553" i="1"/>
  <c r="M1553" i="1" s="1"/>
  <c r="N1553" i="1" s="1"/>
  <c r="V1553" i="1"/>
  <c r="W1553" i="1" s="1"/>
  <c r="K1537" i="1"/>
  <c r="M1537" i="1" s="1"/>
  <c r="N1537" i="1" s="1"/>
  <c r="V1537" i="1"/>
  <c r="W1537" i="1" s="1"/>
  <c r="K1521" i="1"/>
  <c r="M1521" i="1" s="1"/>
  <c r="O1521" i="1" s="1"/>
  <c r="P1521" i="1" s="1"/>
  <c r="V1521" i="1"/>
  <c r="W1521" i="1" s="1"/>
  <c r="K1505" i="1"/>
  <c r="V1505" i="1"/>
  <c r="W1505" i="1" s="1"/>
  <c r="K1489" i="1"/>
  <c r="V1489" i="1"/>
  <c r="W1489" i="1" s="1"/>
  <c r="K1473" i="1"/>
  <c r="V1473" i="1"/>
  <c r="W1473" i="1" s="1"/>
  <c r="K1457" i="1"/>
  <c r="M1457" i="1" s="1"/>
  <c r="O1457" i="1" s="1"/>
  <c r="P1457" i="1" s="1"/>
  <c r="V1457" i="1"/>
  <c r="W1457" i="1" s="1"/>
  <c r="K1441" i="1"/>
  <c r="M1441" i="1" s="1"/>
  <c r="O1441" i="1" s="1"/>
  <c r="P1441" i="1" s="1"/>
  <c r="V1441" i="1"/>
  <c r="W1441" i="1" s="1"/>
  <c r="K1425" i="1"/>
  <c r="M1425" i="1" s="1"/>
  <c r="O1425" i="1" s="1"/>
  <c r="P1425" i="1" s="1"/>
  <c r="V1425" i="1"/>
  <c r="W1425" i="1" s="1"/>
  <c r="K1409" i="1"/>
  <c r="M1409" i="1" s="1"/>
  <c r="O1409" i="1" s="1"/>
  <c r="P1409" i="1" s="1"/>
  <c r="V1409" i="1"/>
  <c r="W1409" i="1" s="1"/>
  <c r="K45" i="1"/>
  <c r="M45" i="1" s="1"/>
  <c r="V45" i="1"/>
  <c r="W45" i="1" s="1"/>
  <c r="K29" i="1"/>
  <c r="V29" i="1"/>
  <c r="W29" i="1" s="1"/>
  <c r="K1808" i="1"/>
  <c r="V1808" i="1"/>
  <c r="W1808" i="1" s="1"/>
  <c r="K1792" i="1"/>
  <c r="V1792" i="1"/>
  <c r="W1792" i="1" s="1"/>
  <c r="K1776" i="1"/>
  <c r="M1776" i="1" s="1"/>
  <c r="O1776" i="1" s="1"/>
  <c r="P1776" i="1" s="1"/>
  <c r="V1776" i="1"/>
  <c r="W1776" i="1" s="1"/>
  <c r="K1760" i="1"/>
  <c r="M1760" i="1" s="1"/>
  <c r="O1760" i="1" s="1"/>
  <c r="P1760" i="1" s="1"/>
  <c r="V1760" i="1"/>
  <c r="W1760" i="1" s="1"/>
  <c r="K1744" i="1"/>
  <c r="M1744" i="1" s="1"/>
  <c r="N1744" i="1" s="1"/>
  <c r="V1744" i="1"/>
  <c r="W1744" i="1" s="1"/>
  <c r="K1728" i="1"/>
  <c r="M1728" i="1" s="1"/>
  <c r="O1728" i="1" s="1"/>
  <c r="P1728" i="1" s="1"/>
  <c r="V1728" i="1"/>
  <c r="W1728" i="1" s="1"/>
  <c r="K1712" i="1"/>
  <c r="M1712" i="1" s="1"/>
  <c r="O1712" i="1" s="1"/>
  <c r="P1712" i="1" s="1"/>
  <c r="V1712" i="1"/>
  <c r="W1712" i="1" s="1"/>
  <c r="K1696" i="1"/>
  <c r="V1696" i="1"/>
  <c r="W1696" i="1" s="1"/>
  <c r="K1680" i="1"/>
  <c r="V1680" i="1"/>
  <c r="W1680" i="1" s="1"/>
  <c r="K1664" i="1"/>
  <c r="V1664" i="1"/>
  <c r="W1664" i="1" s="1"/>
  <c r="K1648" i="1"/>
  <c r="M1648" i="1" s="1"/>
  <c r="O1648" i="1" s="1"/>
  <c r="P1648" i="1" s="1"/>
  <c r="V1648" i="1"/>
  <c r="W1648" i="1" s="1"/>
  <c r="K1632" i="1"/>
  <c r="M1632" i="1" s="1"/>
  <c r="N1632" i="1" s="1"/>
  <c r="V1632" i="1"/>
  <c r="W1632" i="1" s="1"/>
  <c r="K1616" i="1"/>
  <c r="M1616" i="1" s="1"/>
  <c r="N1616" i="1" s="1"/>
  <c r="V1616" i="1"/>
  <c r="W1616" i="1" s="1"/>
  <c r="K1600" i="1"/>
  <c r="M1600" i="1" s="1"/>
  <c r="O1600" i="1" s="1"/>
  <c r="P1600" i="1" s="1"/>
  <c r="V1600" i="1"/>
  <c r="W1600" i="1" s="1"/>
  <c r="K1584" i="1"/>
  <c r="M1584" i="1" s="1"/>
  <c r="O1584" i="1" s="1"/>
  <c r="P1584" i="1" s="1"/>
  <c r="V1584" i="1"/>
  <c r="W1584" i="1" s="1"/>
  <c r="K1568" i="1"/>
  <c r="V1568" i="1"/>
  <c r="W1568" i="1" s="1"/>
  <c r="K1552" i="1"/>
  <c r="V1552" i="1"/>
  <c r="W1552" i="1" s="1"/>
  <c r="K1536" i="1"/>
  <c r="M1536" i="1" s="1"/>
  <c r="O1536" i="1" s="1"/>
  <c r="P1536" i="1" s="1"/>
  <c r="V1536" i="1"/>
  <c r="W1536" i="1" s="1"/>
  <c r="K1520" i="1"/>
  <c r="M1520" i="1" s="1"/>
  <c r="O1520" i="1" s="1"/>
  <c r="P1520" i="1" s="1"/>
  <c r="V1520" i="1"/>
  <c r="W1520" i="1" s="1"/>
  <c r="K1504" i="1"/>
  <c r="M1504" i="1" s="1"/>
  <c r="N1504" i="1" s="1"/>
  <c r="V1504" i="1"/>
  <c r="W1504" i="1" s="1"/>
  <c r="K1488" i="1"/>
  <c r="M1488" i="1" s="1"/>
  <c r="N1488" i="1" s="1"/>
  <c r="V1488" i="1"/>
  <c r="W1488" i="1" s="1"/>
  <c r="K1472" i="1"/>
  <c r="M1472" i="1" s="1"/>
  <c r="O1472" i="1" s="1"/>
  <c r="P1472" i="1" s="1"/>
  <c r="V1472" i="1"/>
  <c r="W1472" i="1" s="1"/>
  <c r="K1456" i="1"/>
  <c r="M1456" i="1" s="1"/>
  <c r="O1456" i="1" s="1"/>
  <c r="P1456" i="1" s="1"/>
  <c r="V1456" i="1"/>
  <c r="W1456" i="1" s="1"/>
  <c r="K1440" i="1"/>
  <c r="V1440" i="1"/>
  <c r="W1440" i="1" s="1"/>
  <c r="K1424" i="1"/>
  <c r="V1424" i="1"/>
  <c r="W1424" i="1" s="1"/>
  <c r="K1408" i="1"/>
  <c r="V1408" i="1"/>
  <c r="W1408" i="1" s="1"/>
  <c r="K44" i="1"/>
  <c r="M44" i="1" s="1"/>
  <c r="O44" i="1" s="1"/>
  <c r="P44" i="1" s="1"/>
  <c r="V44" i="1"/>
  <c r="W44" i="1" s="1"/>
  <c r="K28" i="1"/>
  <c r="M28" i="1" s="1"/>
  <c r="K1807" i="1"/>
  <c r="M1807" i="1" s="1"/>
  <c r="O1807" i="1" s="1"/>
  <c r="P1807" i="1" s="1"/>
  <c r="V1807" i="1"/>
  <c r="W1807" i="1" s="1"/>
  <c r="K1791" i="1"/>
  <c r="M1791" i="1" s="1"/>
  <c r="O1791" i="1" s="1"/>
  <c r="P1791" i="1" s="1"/>
  <c r="V1791" i="1"/>
  <c r="W1791" i="1" s="1"/>
  <c r="K1775" i="1"/>
  <c r="M1775" i="1" s="1"/>
  <c r="O1775" i="1" s="1"/>
  <c r="P1775" i="1" s="1"/>
  <c r="V1775" i="1"/>
  <c r="W1775" i="1" s="1"/>
  <c r="K1759" i="1"/>
  <c r="M1759" i="1" s="1"/>
  <c r="O1759" i="1" s="1"/>
  <c r="P1759" i="1" s="1"/>
  <c r="V1759" i="1"/>
  <c r="W1759" i="1" s="1"/>
  <c r="K1743" i="1"/>
  <c r="V1743" i="1"/>
  <c r="W1743" i="1" s="1"/>
  <c r="K1727" i="1"/>
  <c r="M1727" i="1" s="1"/>
  <c r="O1727" i="1" s="1"/>
  <c r="P1727" i="1" s="1"/>
  <c r="V1727" i="1"/>
  <c r="W1727" i="1" s="1"/>
  <c r="K1711" i="1"/>
  <c r="M1711" i="1" s="1"/>
  <c r="O1711" i="1" s="1"/>
  <c r="P1711" i="1" s="1"/>
  <c r="V1711" i="1"/>
  <c r="W1711" i="1" s="1"/>
  <c r="K1695" i="1"/>
  <c r="M1695" i="1" s="1"/>
  <c r="O1695" i="1" s="1"/>
  <c r="P1695" i="1" s="1"/>
  <c r="V1695" i="1"/>
  <c r="W1695" i="1" s="1"/>
  <c r="K1679" i="1"/>
  <c r="M1679" i="1" s="1"/>
  <c r="O1679" i="1" s="1"/>
  <c r="P1679" i="1" s="1"/>
  <c r="V1679" i="1"/>
  <c r="W1679" i="1" s="1"/>
  <c r="K1663" i="1"/>
  <c r="M1663" i="1" s="1"/>
  <c r="V1663" i="1"/>
  <c r="W1663" i="1" s="1"/>
  <c r="K1647" i="1"/>
  <c r="M1647" i="1" s="1"/>
  <c r="O1647" i="1" s="1"/>
  <c r="P1647" i="1" s="1"/>
  <c r="V1647" i="1"/>
  <c r="W1647" i="1" s="1"/>
  <c r="K1631" i="1"/>
  <c r="M1631" i="1" s="1"/>
  <c r="N1631" i="1" s="1"/>
  <c r="V1631" i="1"/>
  <c r="W1631" i="1" s="1"/>
  <c r="K1615" i="1"/>
  <c r="V1615" i="1"/>
  <c r="W1615" i="1" s="1"/>
  <c r="K1599" i="1"/>
  <c r="M1599" i="1" s="1"/>
  <c r="O1599" i="1" s="1"/>
  <c r="P1599" i="1" s="1"/>
  <c r="V1599" i="1"/>
  <c r="W1599" i="1" s="1"/>
  <c r="K1583" i="1"/>
  <c r="M1583" i="1" s="1"/>
  <c r="O1583" i="1" s="1"/>
  <c r="P1583" i="1" s="1"/>
  <c r="V1583" i="1"/>
  <c r="W1583" i="1" s="1"/>
  <c r="K1567" i="1"/>
  <c r="M1567" i="1" s="1"/>
  <c r="O1567" i="1" s="1"/>
  <c r="P1567" i="1" s="1"/>
  <c r="V1567" i="1"/>
  <c r="W1567" i="1" s="1"/>
  <c r="K1551" i="1"/>
  <c r="M1551" i="1" s="1"/>
  <c r="V1551" i="1"/>
  <c r="W1551" i="1" s="1"/>
  <c r="K1535" i="1"/>
  <c r="M1535" i="1" s="1"/>
  <c r="V1535" i="1"/>
  <c r="W1535" i="1" s="1"/>
  <c r="K1519" i="1"/>
  <c r="M1519" i="1" s="1"/>
  <c r="V1519" i="1"/>
  <c r="W1519" i="1" s="1"/>
  <c r="K1503" i="1"/>
  <c r="M1503" i="1" s="1"/>
  <c r="N1503" i="1" s="1"/>
  <c r="V1503" i="1"/>
  <c r="W1503" i="1" s="1"/>
  <c r="K1487" i="1"/>
  <c r="M1487" i="1" s="1"/>
  <c r="N1487" i="1" s="1"/>
  <c r="V1487" i="1"/>
  <c r="W1487" i="1" s="1"/>
  <c r="K1471" i="1"/>
  <c r="M1471" i="1" s="1"/>
  <c r="V1471" i="1"/>
  <c r="W1471" i="1" s="1"/>
  <c r="K1455" i="1"/>
  <c r="M1455" i="1" s="1"/>
  <c r="O1455" i="1" s="1"/>
  <c r="P1455" i="1" s="1"/>
  <c r="V1455" i="1"/>
  <c r="W1455" i="1" s="1"/>
  <c r="K1439" i="1"/>
  <c r="M1439" i="1" s="1"/>
  <c r="O1439" i="1" s="1"/>
  <c r="P1439" i="1" s="1"/>
  <c r="V1439" i="1"/>
  <c r="W1439" i="1" s="1"/>
  <c r="K1423" i="1"/>
  <c r="M1423" i="1" s="1"/>
  <c r="O1423" i="1" s="1"/>
  <c r="P1423" i="1" s="1"/>
  <c r="V1423" i="1"/>
  <c r="W1423" i="1" s="1"/>
  <c r="K1407" i="1"/>
  <c r="M1407" i="1" s="1"/>
  <c r="O1407" i="1" s="1"/>
  <c r="P1407" i="1" s="1"/>
  <c r="V1407" i="1"/>
  <c r="W1407" i="1" s="1"/>
  <c r="K1391" i="1"/>
  <c r="M1391" i="1" s="1"/>
  <c r="O1391" i="1" s="1"/>
  <c r="P1391" i="1" s="1"/>
  <c r="V1391" i="1"/>
  <c r="W1391" i="1" s="1"/>
  <c r="K1375" i="1"/>
  <c r="M1375" i="1" s="1"/>
  <c r="O1375" i="1" s="1"/>
  <c r="P1375" i="1" s="1"/>
  <c r="V1375" i="1"/>
  <c r="W1375" i="1" s="1"/>
  <c r="K1359" i="1"/>
  <c r="V1359" i="1"/>
  <c r="W1359" i="1" s="1"/>
  <c r="K1343" i="1"/>
  <c r="V1343" i="1"/>
  <c r="W1343" i="1" s="1"/>
  <c r="K1327" i="1"/>
  <c r="M1327" i="1" s="1"/>
  <c r="O1327" i="1" s="1"/>
  <c r="P1327" i="1" s="1"/>
  <c r="V1327" i="1"/>
  <c r="W1327" i="1" s="1"/>
  <c r="K1311" i="1"/>
  <c r="M1311" i="1" s="1"/>
  <c r="N1311" i="1" s="1"/>
  <c r="V1311" i="1"/>
  <c r="W1311" i="1" s="1"/>
  <c r="K1295" i="1"/>
  <c r="M1295" i="1" s="1"/>
  <c r="O1295" i="1" s="1"/>
  <c r="P1295" i="1" s="1"/>
  <c r="V1295" i="1"/>
  <c r="W1295" i="1" s="1"/>
  <c r="K1279" i="1"/>
  <c r="M1279" i="1" s="1"/>
  <c r="O1279" i="1" s="1"/>
  <c r="P1279" i="1" s="1"/>
  <c r="V1279" i="1"/>
  <c r="W1279" i="1" s="1"/>
  <c r="K1263" i="1"/>
  <c r="M1263" i="1" s="1"/>
  <c r="N1263" i="1" s="1"/>
  <c r="V1263" i="1"/>
  <c r="W1263" i="1" s="1"/>
  <c r="K1247" i="1"/>
  <c r="M1247" i="1" s="1"/>
  <c r="O1247" i="1" s="1"/>
  <c r="P1247" i="1" s="1"/>
  <c r="V1247" i="1"/>
  <c r="W1247" i="1" s="1"/>
  <c r="K1231" i="1"/>
  <c r="V1231" i="1"/>
  <c r="W1231" i="1" s="1"/>
  <c r="K1215" i="1"/>
  <c r="M1215" i="1" s="1"/>
  <c r="O1215" i="1" s="1"/>
  <c r="P1215" i="1" s="1"/>
  <c r="V1215" i="1"/>
  <c r="W1215" i="1" s="1"/>
  <c r="K1199" i="1"/>
  <c r="M1199" i="1" s="1"/>
  <c r="O1199" i="1" s="1"/>
  <c r="P1199" i="1" s="1"/>
  <c r="V1199" i="1"/>
  <c r="W1199" i="1" s="1"/>
  <c r="K1183" i="1"/>
  <c r="M1183" i="1" s="1"/>
  <c r="O1183" i="1" s="1"/>
  <c r="P1183" i="1" s="1"/>
  <c r="V1183" i="1"/>
  <c r="W1183" i="1" s="1"/>
  <c r="K1167" i="1"/>
  <c r="M1167" i="1" s="1"/>
  <c r="O1167" i="1" s="1"/>
  <c r="P1167" i="1" s="1"/>
  <c r="V1167" i="1"/>
  <c r="W1167" i="1" s="1"/>
  <c r="K1151" i="1"/>
  <c r="M1151" i="1" s="1"/>
  <c r="V1151" i="1"/>
  <c r="W1151" i="1" s="1"/>
  <c r="K1135" i="1"/>
  <c r="M1135" i="1" s="1"/>
  <c r="O1135" i="1" s="1"/>
  <c r="P1135" i="1" s="1"/>
  <c r="V1135" i="1"/>
  <c r="W1135" i="1" s="1"/>
  <c r="K1119" i="1"/>
  <c r="M1119" i="1" s="1"/>
  <c r="O1119" i="1" s="1"/>
  <c r="P1119" i="1" s="1"/>
  <c r="V1119" i="1"/>
  <c r="W1119" i="1" s="1"/>
  <c r="K1103" i="1"/>
  <c r="M1103" i="1" s="1"/>
  <c r="O1103" i="1" s="1"/>
  <c r="P1103" i="1" s="1"/>
  <c r="V1103" i="1"/>
  <c r="W1103" i="1" s="1"/>
  <c r="K1087" i="1"/>
  <c r="M1087" i="1" s="1"/>
  <c r="O1087" i="1" s="1"/>
  <c r="P1087" i="1" s="1"/>
  <c r="V1087" i="1"/>
  <c r="W1087" i="1" s="1"/>
  <c r="K1071" i="1"/>
  <c r="M1071" i="1" s="1"/>
  <c r="N1071" i="1" s="1"/>
  <c r="V1071" i="1"/>
  <c r="W1071" i="1" s="1"/>
  <c r="K1055" i="1"/>
  <c r="M1055" i="1" s="1"/>
  <c r="O1055" i="1" s="1"/>
  <c r="P1055" i="1" s="1"/>
  <c r="V1055" i="1"/>
  <c r="W1055" i="1" s="1"/>
  <c r="K1023" i="1"/>
  <c r="M1023" i="1" s="1"/>
  <c r="O1023" i="1" s="1"/>
  <c r="P1023" i="1" s="1"/>
  <c r="V1023" i="1"/>
  <c r="W1023" i="1" s="1"/>
  <c r="K1007" i="1"/>
  <c r="M1007" i="1" s="1"/>
  <c r="O1007" i="1" s="1"/>
  <c r="P1007" i="1" s="1"/>
  <c r="V1007" i="1"/>
  <c r="W1007" i="1" s="1"/>
  <c r="K991" i="1"/>
  <c r="M991" i="1" s="1"/>
  <c r="O991" i="1" s="1"/>
  <c r="P991" i="1" s="1"/>
  <c r="V991" i="1"/>
  <c r="W991" i="1" s="1"/>
  <c r="K975" i="1"/>
  <c r="M975" i="1" s="1"/>
  <c r="O975" i="1" s="1"/>
  <c r="P975" i="1" s="1"/>
  <c r="V975" i="1"/>
  <c r="W975" i="1" s="1"/>
  <c r="K959" i="1"/>
  <c r="V959" i="1"/>
  <c r="W959" i="1" s="1"/>
  <c r="K943" i="1"/>
  <c r="M943" i="1" s="1"/>
  <c r="O943" i="1" s="1"/>
  <c r="P943" i="1" s="1"/>
  <c r="V943" i="1"/>
  <c r="W943" i="1" s="1"/>
  <c r="K927" i="1"/>
  <c r="M927" i="1" s="1"/>
  <c r="N927" i="1" s="1"/>
  <c r="V927" i="1"/>
  <c r="W927" i="1" s="1"/>
  <c r="K911" i="1"/>
  <c r="M911" i="1" s="1"/>
  <c r="O911" i="1" s="1"/>
  <c r="P911" i="1" s="1"/>
  <c r="V911" i="1"/>
  <c r="W911" i="1" s="1"/>
  <c r="K895" i="1"/>
  <c r="M895" i="1" s="1"/>
  <c r="O895" i="1" s="1"/>
  <c r="P895" i="1" s="1"/>
  <c r="V895" i="1"/>
  <c r="W895" i="1" s="1"/>
  <c r="K879" i="1"/>
  <c r="M879" i="1" s="1"/>
  <c r="O879" i="1" s="1"/>
  <c r="P879" i="1" s="1"/>
  <c r="V879" i="1"/>
  <c r="W879" i="1" s="1"/>
  <c r="K863" i="1"/>
  <c r="M863" i="1" s="1"/>
  <c r="O863" i="1" s="1"/>
  <c r="P863" i="1" s="1"/>
  <c r="V863" i="1"/>
  <c r="W863" i="1" s="1"/>
  <c r="K847" i="1"/>
  <c r="M847" i="1" s="1"/>
  <c r="N847" i="1" s="1"/>
  <c r="V847" i="1"/>
  <c r="W847" i="1" s="1"/>
  <c r="K831" i="1"/>
  <c r="M831" i="1" s="1"/>
  <c r="O831" i="1" s="1"/>
  <c r="P831" i="1" s="1"/>
  <c r="V831" i="1"/>
  <c r="W831" i="1" s="1"/>
  <c r="K815" i="1"/>
  <c r="M815" i="1" s="1"/>
  <c r="O815" i="1" s="1"/>
  <c r="P815" i="1" s="1"/>
  <c r="V815" i="1"/>
  <c r="W815" i="1" s="1"/>
  <c r="K799" i="1"/>
  <c r="M799" i="1" s="1"/>
  <c r="O799" i="1" s="1"/>
  <c r="P799" i="1" s="1"/>
  <c r="V799" i="1"/>
  <c r="W799" i="1" s="1"/>
  <c r="K783" i="1"/>
  <c r="M783" i="1" s="1"/>
  <c r="O783" i="1" s="1"/>
  <c r="P783" i="1" s="1"/>
  <c r="V783" i="1"/>
  <c r="W783" i="1" s="1"/>
  <c r="K767" i="1"/>
  <c r="M767" i="1" s="1"/>
  <c r="N767" i="1" s="1"/>
  <c r="V767" i="1"/>
  <c r="W767" i="1" s="1"/>
  <c r="K751" i="1"/>
  <c r="M751" i="1" s="1"/>
  <c r="N751" i="1" s="1"/>
  <c r="V751" i="1"/>
  <c r="W751" i="1" s="1"/>
  <c r="K735" i="1"/>
  <c r="M735" i="1" s="1"/>
  <c r="O735" i="1" s="1"/>
  <c r="P735" i="1" s="1"/>
  <c r="V735" i="1"/>
  <c r="W735" i="1" s="1"/>
  <c r="K719" i="1"/>
  <c r="M719" i="1" s="1"/>
  <c r="O719" i="1" s="1"/>
  <c r="P719" i="1" s="1"/>
  <c r="V719" i="1"/>
  <c r="W719" i="1" s="1"/>
  <c r="K703" i="1"/>
  <c r="M703" i="1" s="1"/>
  <c r="O703" i="1" s="1"/>
  <c r="P703" i="1" s="1"/>
  <c r="V703" i="1"/>
  <c r="W703" i="1" s="1"/>
  <c r="K687" i="1"/>
  <c r="V687" i="1"/>
  <c r="W687" i="1" s="1"/>
  <c r="K671" i="1"/>
  <c r="M671" i="1" s="1"/>
  <c r="O671" i="1" s="1"/>
  <c r="P671" i="1" s="1"/>
  <c r="V671" i="1"/>
  <c r="W671" i="1" s="1"/>
  <c r="K655" i="1"/>
  <c r="M655" i="1" s="1"/>
  <c r="N655" i="1" s="1"/>
  <c r="V655" i="1"/>
  <c r="W655" i="1" s="1"/>
  <c r="K639" i="1"/>
  <c r="M639" i="1" s="1"/>
  <c r="N639" i="1" s="1"/>
  <c r="V639" i="1"/>
  <c r="W639" i="1" s="1"/>
  <c r="K623" i="1"/>
  <c r="M623" i="1" s="1"/>
  <c r="O623" i="1" s="1"/>
  <c r="P623" i="1" s="1"/>
  <c r="V623" i="1"/>
  <c r="W623" i="1" s="1"/>
  <c r="K607" i="1"/>
  <c r="M607" i="1" s="1"/>
  <c r="O607" i="1" s="1"/>
  <c r="P607" i="1" s="1"/>
  <c r="V607" i="1"/>
  <c r="W607" i="1" s="1"/>
  <c r="K591" i="1"/>
  <c r="M591" i="1" s="1"/>
  <c r="O591" i="1" s="1"/>
  <c r="P591" i="1" s="1"/>
  <c r="V591" i="1"/>
  <c r="W591" i="1" s="1"/>
  <c r="K575" i="1"/>
  <c r="V575" i="1"/>
  <c r="W575" i="1" s="1"/>
  <c r="K559" i="1"/>
  <c r="V559" i="1"/>
  <c r="W559" i="1" s="1"/>
  <c r="K543" i="1"/>
  <c r="M543" i="1" s="1"/>
  <c r="O543" i="1" s="1"/>
  <c r="P543" i="1" s="1"/>
  <c r="V543" i="1"/>
  <c r="W543" i="1" s="1"/>
  <c r="K527" i="1"/>
  <c r="M527" i="1" s="1"/>
  <c r="O527" i="1" s="1"/>
  <c r="P527" i="1" s="1"/>
  <c r="V527" i="1"/>
  <c r="W527" i="1" s="1"/>
  <c r="K511" i="1"/>
  <c r="M511" i="1" s="1"/>
  <c r="N511" i="1" s="1"/>
  <c r="V511" i="1"/>
  <c r="W511" i="1" s="1"/>
  <c r="K495" i="1"/>
  <c r="M495" i="1" s="1"/>
  <c r="N495" i="1" s="1"/>
  <c r="V495" i="1"/>
  <c r="W495" i="1" s="1"/>
  <c r="K479" i="1"/>
  <c r="M479" i="1" s="1"/>
  <c r="O479" i="1" s="1"/>
  <c r="P479" i="1" s="1"/>
  <c r="V479" i="1"/>
  <c r="W479" i="1" s="1"/>
  <c r="K463" i="1"/>
  <c r="M463" i="1" s="1"/>
  <c r="N463" i="1" s="1"/>
  <c r="V463" i="1"/>
  <c r="W463" i="1" s="1"/>
  <c r="K447" i="1"/>
  <c r="M447" i="1" s="1"/>
  <c r="O447" i="1" s="1"/>
  <c r="P447" i="1" s="1"/>
  <c r="V447" i="1"/>
  <c r="W447" i="1" s="1"/>
  <c r="K431" i="1"/>
  <c r="M431" i="1" s="1"/>
  <c r="O431" i="1" s="1"/>
  <c r="P431" i="1" s="1"/>
  <c r="V431" i="1"/>
  <c r="W431" i="1" s="1"/>
  <c r="K415" i="1"/>
  <c r="M415" i="1" s="1"/>
  <c r="O415" i="1" s="1"/>
  <c r="P415" i="1" s="1"/>
  <c r="V415" i="1"/>
  <c r="W415" i="1" s="1"/>
  <c r="K399" i="1"/>
  <c r="M399" i="1" s="1"/>
  <c r="N399" i="1" s="1"/>
  <c r="V399" i="1"/>
  <c r="W399" i="1" s="1"/>
  <c r="K383" i="1"/>
  <c r="M383" i="1" s="1"/>
  <c r="O383" i="1" s="1"/>
  <c r="P383" i="1" s="1"/>
  <c r="V383" i="1"/>
  <c r="W383" i="1" s="1"/>
  <c r="K367" i="1"/>
  <c r="M367" i="1" s="1"/>
  <c r="O367" i="1" s="1"/>
  <c r="P367" i="1" s="1"/>
  <c r="V367" i="1"/>
  <c r="W367" i="1" s="1"/>
  <c r="K351" i="1"/>
  <c r="M351" i="1" s="1"/>
  <c r="O351" i="1" s="1"/>
  <c r="P351" i="1" s="1"/>
  <c r="V351" i="1"/>
  <c r="W351" i="1" s="1"/>
  <c r="K335" i="1"/>
  <c r="M335" i="1" s="1"/>
  <c r="O335" i="1" s="1"/>
  <c r="P335" i="1" s="1"/>
  <c r="V335" i="1"/>
  <c r="W335" i="1" s="1"/>
  <c r="K319" i="1"/>
  <c r="M319" i="1" s="1"/>
  <c r="O319" i="1" s="1"/>
  <c r="P319" i="1" s="1"/>
  <c r="V319" i="1"/>
  <c r="W319" i="1" s="1"/>
  <c r="K303" i="1"/>
  <c r="M303" i="1" s="1"/>
  <c r="O303" i="1" s="1"/>
  <c r="P303" i="1" s="1"/>
  <c r="V303" i="1"/>
  <c r="W303" i="1" s="1"/>
  <c r="K287" i="1"/>
  <c r="M287" i="1" s="1"/>
  <c r="N287" i="1" s="1"/>
  <c r="V287" i="1"/>
  <c r="W287" i="1" s="1"/>
  <c r="K271" i="1"/>
  <c r="M271" i="1" s="1"/>
  <c r="O271" i="1" s="1"/>
  <c r="P271" i="1" s="1"/>
  <c r="V271" i="1"/>
  <c r="W271" i="1" s="1"/>
  <c r="K255" i="1"/>
  <c r="M255" i="1" s="1"/>
  <c r="O255" i="1" s="1"/>
  <c r="P255" i="1" s="1"/>
  <c r="V255" i="1"/>
  <c r="W255" i="1" s="1"/>
  <c r="K239" i="1"/>
  <c r="M239" i="1" s="1"/>
  <c r="O239" i="1" s="1"/>
  <c r="P239" i="1" s="1"/>
  <c r="V239" i="1"/>
  <c r="W239" i="1" s="1"/>
  <c r="K223" i="1"/>
  <c r="M223" i="1" s="1"/>
  <c r="O223" i="1" s="1"/>
  <c r="P223" i="1" s="1"/>
  <c r="V223" i="1"/>
  <c r="W223" i="1" s="1"/>
  <c r="K207" i="1"/>
  <c r="M207" i="1" s="1"/>
  <c r="N207" i="1" s="1"/>
  <c r="V207" i="1"/>
  <c r="W207" i="1" s="1"/>
  <c r="K191" i="1"/>
  <c r="M191" i="1" s="1"/>
  <c r="O191" i="1" s="1"/>
  <c r="P191" i="1" s="1"/>
  <c r="V191" i="1"/>
  <c r="W191" i="1" s="1"/>
  <c r="K175" i="1"/>
  <c r="M175" i="1" s="1"/>
  <c r="O175" i="1" s="1"/>
  <c r="P175" i="1" s="1"/>
  <c r="V175" i="1"/>
  <c r="W175" i="1" s="1"/>
  <c r="K159" i="1"/>
  <c r="M159" i="1" s="1"/>
  <c r="O159" i="1" s="1"/>
  <c r="P159" i="1" s="1"/>
  <c r="V159" i="1"/>
  <c r="W159" i="1" s="1"/>
  <c r="K143" i="1"/>
  <c r="M143" i="1" s="1"/>
  <c r="O143" i="1" s="1"/>
  <c r="P143" i="1" s="1"/>
  <c r="V143" i="1"/>
  <c r="W143" i="1" s="1"/>
  <c r="K127" i="1"/>
  <c r="M127" i="1" s="1"/>
  <c r="N127" i="1" s="1"/>
  <c r="V127" i="1"/>
  <c r="W127" i="1" s="1"/>
  <c r="K111" i="1"/>
  <c r="M111" i="1" s="1"/>
  <c r="O111" i="1" s="1"/>
  <c r="P111" i="1" s="1"/>
  <c r="V111" i="1"/>
  <c r="W111" i="1" s="1"/>
  <c r="K95" i="1"/>
  <c r="M95" i="1" s="1"/>
  <c r="N95" i="1" s="1"/>
  <c r="V95" i="1"/>
  <c r="W95" i="1" s="1"/>
  <c r="K79" i="1"/>
  <c r="M79" i="1" s="1"/>
  <c r="V79" i="1"/>
  <c r="W79" i="1" s="1"/>
  <c r="K63" i="1"/>
  <c r="V63" i="1"/>
  <c r="W63" i="1" s="1"/>
  <c r="J4" i="1"/>
  <c r="O4" i="1" s="1"/>
  <c r="M4" i="1"/>
  <c r="K1039" i="1"/>
  <c r="M6" i="1"/>
  <c r="M5" i="1"/>
  <c r="M7" i="1"/>
  <c r="P4" i="1"/>
  <c r="K43" i="1"/>
  <c r="K27" i="1"/>
  <c r="K1806" i="1"/>
  <c r="K1790" i="1"/>
  <c r="M1790" i="1" s="1"/>
  <c r="K1774" i="1"/>
  <c r="M1774" i="1" s="1"/>
  <c r="K1758" i="1"/>
  <c r="M1758" i="1" s="1"/>
  <c r="K1742" i="1"/>
  <c r="K1726" i="1"/>
  <c r="K1710" i="1"/>
  <c r="K1694" i="1"/>
  <c r="K1678" i="1"/>
  <c r="K1662" i="1"/>
  <c r="M1662" i="1" s="1"/>
  <c r="K1646" i="1"/>
  <c r="K1630" i="1"/>
  <c r="M1630" i="1" s="1"/>
  <c r="K1614" i="1"/>
  <c r="M1614" i="1" s="1"/>
  <c r="K1598" i="1"/>
  <c r="K1582" i="1"/>
  <c r="K1566" i="1"/>
  <c r="K1550" i="1"/>
  <c r="K1534" i="1"/>
  <c r="M1534" i="1" s="1"/>
  <c r="K1518" i="1"/>
  <c r="M1518" i="1" s="1"/>
  <c r="K1502" i="1"/>
  <c r="M1502" i="1" s="1"/>
  <c r="K1486" i="1"/>
  <c r="K1470" i="1"/>
  <c r="K1454" i="1"/>
  <c r="K1438" i="1"/>
  <c r="M1743" i="1"/>
  <c r="N1743" i="1" s="1"/>
  <c r="M1615" i="1"/>
  <c r="O1615" i="1" s="1"/>
  <c r="P1615" i="1" s="1"/>
  <c r="K1422" i="1"/>
  <c r="K1406" i="1"/>
  <c r="M1406" i="1" s="1"/>
  <c r="K1390" i="1"/>
  <c r="M1390" i="1" s="1"/>
  <c r="K1374" i="1"/>
  <c r="K1358" i="1"/>
  <c r="K1342" i="1"/>
  <c r="K1326" i="1"/>
  <c r="K1310" i="1"/>
  <c r="K1294" i="1"/>
  <c r="K1278" i="1"/>
  <c r="M1278" i="1" s="1"/>
  <c r="K1262" i="1"/>
  <c r="K1246" i="1"/>
  <c r="K1230" i="1"/>
  <c r="M1230" i="1" s="1"/>
  <c r="O1230" i="1" s="1"/>
  <c r="P1230" i="1" s="1"/>
  <c r="K1214" i="1"/>
  <c r="K1198" i="1"/>
  <c r="K1182" i="1"/>
  <c r="K1166" i="1"/>
  <c r="K1150" i="1"/>
  <c r="M1150" i="1" s="1"/>
  <c r="O1150" i="1" s="1"/>
  <c r="P1150" i="1" s="1"/>
  <c r="K1134" i="1"/>
  <c r="M1134" i="1" s="1"/>
  <c r="K1118" i="1"/>
  <c r="K1102" i="1"/>
  <c r="K1086" i="1"/>
  <c r="K1070" i="1"/>
  <c r="K1054" i="1"/>
  <c r="K1038" i="1"/>
  <c r="K1022" i="1"/>
  <c r="M1022" i="1" s="1"/>
  <c r="K1006" i="1"/>
  <c r="K990" i="1"/>
  <c r="K974" i="1"/>
  <c r="M974" i="1" s="1"/>
  <c r="O974" i="1" s="1"/>
  <c r="P974" i="1" s="1"/>
  <c r="K958" i="1"/>
  <c r="K942" i="1"/>
  <c r="K926" i="1"/>
  <c r="K910" i="1"/>
  <c r="K894" i="1"/>
  <c r="M894" i="1" s="1"/>
  <c r="K878" i="1"/>
  <c r="M878" i="1" s="1"/>
  <c r="O878" i="1" s="1"/>
  <c r="P878" i="1" s="1"/>
  <c r="K862" i="1"/>
  <c r="K846" i="1"/>
  <c r="K830" i="1"/>
  <c r="K814" i="1"/>
  <c r="K798" i="1"/>
  <c r="K782" i="1"/>
  <c r="K766" i="1"/>
  <c r="M766" i="1" s="1"/>
  <c r="K750" i="1"/>
  <c r="K734" i="1"/>
  <c r="K718" i="1"/>
  <c r="M718" i="1" s="1"/>
  <c r="K702" i="1"/>
  <c r="K686" i="1"/>
  <c r="K670" i="1"/>
  <c r="K654" i="1"/>
  <c r="K638" i="1"/>
  <c r="M638" i="1" s="1"/>
  <c r="K622" i="1"/>
  <c r="M622" i="1" s="1"/>
  <c r="O622" i="1" s="1"/>
  <c r="P622" i="1" s="1"/>
  <c r="K606" i="1"/>
  <c r="K590" i="1"/>
  <c r="K574" i="1"/>
  <c r="K558" i="1"/>
  <c r="K542" i="1"/>
  <c r="K526" i="1"/>
  <c r="K510" i="1"/>
  <c r="M510" i="1" s="1"/>
  <c r="K494" i="1"/>
  <c r="K478" i="1"/>
  <c r="K462" i="1"/>
  <c r="K446" i="1"/>
  <c r="K430" i="1"/>
  <c r="K414" i="1"/>
  <c r="K398" i="1"/>
  <c r="K382" i="1"/>
  <c r="M382" i="1" s="1"/>
  <c r="K366" i="1"/>
  <c r="M366" i="1" s="1"/>
  <c r="O366" i="1" s="1"/>
  <c r="P366" i="1" s="1"/>
  <c r="K350" i="1"/>
  <c r="K334" i="1"/>
  <c r="K318" i="1"/>
  <c r="K302" i="1"/>
  <c r="K286" i="1"/>
  <c r="K270" i="1"/>
  <c r="K254" i="1"/>
  <c r="M254" i="1" s="1"/>
  <c r="K238" i="1"/>
  <c r="K222" i="1"/>
  <c r="K206" i="1"/>
  <c r="K190" i="1"/>
  <c r="K174" i="1"/>
  <c r="K158" i="1"/>
  <c r="K142" i="1"/>
  <c r="K126" i="1"/>
  <c r="M126" i="1" s="1"/>
  <c r="K110" i="1"/>
  <c r="M110" i="1" s="1"/>
  <c r="N110" i="1" s="1"/>
  <c r="K94" i="1"/>
  <c r="K78" i="1"/>
  <c r="M1359" i="1"/>
  <c r="N1359" i="1" s="1"/>
  <c r="M1343" i="1"/>
  <c r="N1343" i="1" s="1"/>
  <c r="M1231" i="1"/>
  <c r="O1231" i="1" s="1"/>
  <c r="P1231" i="1" s="1"/>
  <c r="K42" i="1"/>
  <c r="M42" i="1" s="1"/>
  <c r="K26" i="1"/>
  <c r="K1805" i="1"/>
  <c r="K1789" i="1"/>
  <c r="M1789" i="1" s="1"/>
  <c r="K1773" i="1"/>
  <c r="M1773" i="1" s="1"/>
  <c r="K1757" i="1"/>
  <c r="M1757" i="1" s="1"/>
  <c r="K1741" i="1"/>
  <c r="K1725" i="1"/>
  <c r="K1709" i="1"/>
  <c r="M1709" i="1" s="1"/>
  <c r="O1709" i="1" s="1"/>
  <c r="P1709" i="1" s="1"/>
  <c r="K1693" i="1"/>
  <c r="K1677" i="1"/>
  <c r="M1677" i="1" s="1"/>
  <c r="K1661" i="1"/>
  <c r="K1645" i="1"/>
  <c r="K1629" i="1"/>
  <c r="K1613" i="1"/>
  <c r="M1613" i="1" s="1"/>
  <c r="K1597" i="1"/>
  <c r="M1597" i="1" s="1"/>
  <c r="O1597" i="1" s="1"/>
  <c r="P1597" i="1" s="1"/>
  <c r="K1581" i="1"/>
  <c r="M1581" i="1" s="1"/>
  <c r="O1581" i="1" s="1"/>
  <c r="P1581" i="1" s="1"/>
  <c r="K1565" i="1"/>
  <c r="K1549" i="1"/>
  <c r="M1549" i="1" s="1"/>
  <c r="K1533" i="1"/>
  <c r="M1533" i="1" s="1"/>
  <c r="K1517" i="1"/>
  <c r="K1501" i="1"/>
  <c r="K1485" i="1"/>
  <c r="K1469" i="1"/>
  <c r="M1469" i="1" s="1"/>
  <c r="K1453" i="1"/>
  <c r="M1453" i="1" s="1"/>
  <c r="K1437" i="1"/>
  <c r="K1421" i="1"/>
  <c r="M1421" i="1" s="1"/>
  <c r="K1405" i="1"/>
  <c r="M1405" i="1" s="1"/>
  <c r="K41" i="1"/>
  <c r="K25" i="1"/>
  <c r="K1804" i="1"/>
  <c r="M1804" i="1" s="1"/>
  <c r="O1804" i="1" s="1"/>
  <c r="P1804" i="1" s="1"/>
  <c r="K1788" i="1"/>
  <c r="M1788" i="1" s="1"/>
  <c r="O1788" i="1" s="1"/>
  <c r="P1788" i="1" s="1"/>
  <c r="K1772" i="1"/>
  <c r="M1772" i="1" s="1"/>
  <c r="K1756" i="1"/>
  <c r="M1756" i="1" s="1"/>
  <c r="K1740" i="1"/>
  <c r="K1724" i="1"/>
  <c r="K1708" i="1"/>
  <c r="K1692" i="1"/>
  <c r="K1676" i="1"/>
  <c r="M1676" i="1" s="1"/>
  <c r="O1676" i="1" s="1"/>
  <c r="P1676" i="1" s="1"/>
  <c r="K1660" i="1"/>
  <c r="M1660" i="1" s="1"/>
  <c r="K1644" i="1"/>
  <c r="M1644" i="1" s="1"/>
  <c r="K1628" i="1"/>
  <c r="M1628" i="1" s="1"/>
  <c r="K1612" i="1"/>
  <c r="M1612" i="1" s="1"/>
  <c r="K1596" i="1"/>
  <c r="K1580" i="1"/>
  <c r="K1564" i="1"/>
  <c r="K1548" i="1"/>
  <c r="M1548" i="1" s="1"/>
  <c r="N1548" i="1" s="1"/>
  <c r="K1532" i="1"/>
  <c r="M1532" i="1" s="1"/>
  <c r="K1516" i="1"/>
  <c r="M1516" i="1" s="1"/>
  <c r="K1500" i="1"/>
  <c r="M1500" i="1" s="1"/>
  <c r="K1484" i="1"/>
  <c r="K1468" i="1"/>
  <c r="K1452" i="1"/>
  <c r="K1436" i="1"/>
  <c r="K1420" i="1"/>
  <c r="M1420" i="1" s="1"/>
  <c r="K40" i="1"/>
  <c r="K24" i="1"/>
  <c r="K1803" i="1"/>
  <c r="K1787" i="1"/>
  <c r="K1771" i="1"/>
  <c r="M1771" i="1" s="1"/>
  <c r="K1755" i="1"/>
  <c r="M1755" i="1" s="1"/>
  <c r="K1739" i="1"/>
  <c r="M1739" i="1" s="1"/>
  <c r="K1723" i="1"/>
  <c r="M1723" i="1" s="1"/>
  <c r="K1707" i="1"/>
  <c r="K1691" i="1"/>
  <c r="M1691" i="1" s="1"/>
  <c r="K1675" i="1"/>
  <c r="K1659" i="1"/>
  <c r="K1643" i="1"/>
  <c r="M1643" i="1" s="1"/>
  <c r="K1627" i="1"/>
  <c r="M1627" i="1" s="1"/>
  <c r="K1611" i="1"/>
  <c r="M1611" i="1" s="1"/>
  <c r="K1595" i="1"/>
  <c r="M1595" i="1" s="1"/>
  <c r="K1579" i="1"/>
  <c r="K1563" i="1"/>
  <c r="K1547" i="1"/>
  <c r="K1531" i="1"/>
  <c r="K1515" i="1"/>
  <c r="M1515" i="1" s="1"/>
  <c r="M959" i="1"/>
  <c r="O959" i="1" s="1"/>
  <c r="P959" i="1" s="1"/>
  <c r="M687" i="1"/>
  <c r="O687" i="1" s="1"/>
  <c r="P687" i="1" s="1"/>
  <c r="M575" i="1"/>
  <c r="O575" i="1" s="1"/>
  <c r="P575" i="1" s="1"/>
  <c r="M559" i="1"/>
  <c r="O559" i="1" s="1"/>
  <c r="P559" i="1" s="1"/>
  <c r="M63" i="1"/>
  <c r="O63" i="1" s="1"/>
  <c r="P63" i="1" s="1"/>
  <c r="K55" i="1"/>
  <c r="K39" i="1"/>
  <c r="M39" i="1" s="1"/>
  <c r="K23" i="1"/>
  <c r="M23" i="1" s="1"/>
  <c r="K1802" i="1"/>
  <c r="M1802" i="1" s="1"/>
  <c r="K1786" i="1"/>
  <c r="M1786" i="1" s="1"/>
  <c r="K1770" i="1"/>
  <c r="K1754" i="1"/>
  <c r="K1738" i="1"/>
  <c r="K1722" i="1"/>
  <c r="K1706" i="1"/>
  <c r="M1706" i="1" s="1"/>
  <c r="K1690" i="1"/>
  <c r="M1690" i="1" s="1"/>
  <c r="K1674" i="1"/>
  <c r="M1674" i="1" s="1"/>
  <c r="K1658" i="1"/>
  <c r="M1658" i="1" s="1"/>
  <c r="K1642" i="1"/>
  <c r="M1642" i="1" s="1"/>
  <c r="K1626" i="1"/>
  <c r="M1626" i="1" s="1"/>
  <c r="K1610" i="1"/>
  <c r="K1594" i="1"/>
  <c r="K1578" i="1"/>
  <c r="M1578" i="1" s="1"/>
  <c r="K1562" i="1"/>
  <c r="M1562" i="1" s="1"/>
  <c r="K1546" i="1"/>
  <c r="M1546" i="1" s="1"/>
  <c r="K54" i="1"/>
  <c r="M54" i="1" s="1"/>
  <c r="K38" i="1"/>
  <c r="M38" i="1" s="1"/>
  <c r="K1801" i="1"/>
  <c r="M1801" i="1" s="1"/>
  <c r="K1785" i="1"/>
  <c r="M1785" i="1" s="1"/>
  <c r="O1785" i="1" s="1"/>
  <c r="P1785" i="1" s="1"/>
  <c r="K1769" i="1"/>
  <c r="K1753" i="1"/>
  <c r="K1737" i="1"/>
  <c r="K1721" i="1"/>
  <c r="M1721" i="1" s="1"/>
  <c r="O1721" i="1" s="1"/>
  <c r="P1721" i="1" s="1"/>
  <c r="K1705" i="1"/>
  <c r="M1705" i="1" s="1"/>
  <c r="O1705" i="1" s="1"/>
  <c r="P1705" i="1" s="1"/>
  <c r="K1689" i="1"/>
  <c r="M1689" i="1" s="1"/>
  <c r="N1689" i="1" s="1"/>
  <c r="K1673" i="1"/>
  <c r="M1673" i="1" s="1"/>
  <c r="K1657" i="1"/>
  <c r="K1641" i="1"/>
  <c r="K1625" i="1"/>
  <c r="K1609" i="1"/>
  <c r="K1593" i="1"/>
  <c r="M1593" i="1" s="1"/>
  <c r="O1593" i="1" s="1"/>
  <c r="P1593" i="1" s="1"/>
  <c r="K1577" i="1"/>
  <c r="M1577" i="1" s="1"/>
  <c r="O1577" i="1" s="1"/>
  <c r="P1577" i="1" s="1"/>
  <c r="K1561" i="1"/>
  <c r="M1561" i="1" s="1"/>
  <c r="N1561" i="1" s="1"/>
  <c r="K1545" i="1"/>
  <c r="M1545" i="1" s="1"/>
  <c r="K1529" i="1"/>
  <c r="M1529" i="1" s="1"/>
  <c r="K1513" i="1"/>
  <c r="K1497" i="1"/>
  <c r="K1481" i="1"/>
  <c r="K1465" i="1"/>
  <c r="M1465" i="1" s="1"/>
  <c r="O1465" i="1" s="1"/>
  <c r="P1465" i="1" s="1"/>
  <c r="K1449" i="1"/>
  <c r="M1449" i="1" s="1"/>
  <c r="O1449" i="1" s="1"/>
  <c r="P1449" i="1" s="1"/>
  <c r="K1433" i="1"/>
  <c r="M1433" i="1" s="1"/>
  <c r="K53" i="1"/>
  <c r="M53" i="1" s="1"/>
  <c r="K37" i="1"/>
  <c r="M37" i="1" s="1"/>
  <c r="K1816" i="1"/>
  <c r="K1800" i="1"/>
  <c r="K1784" i="1"/>
  <c r="K1768" i="1"/>
  <c r="K1752" i="1"/>
  <c r="M1752" i="1" s="1"/>
  <c r="O1752" i="1" s="1"/>
  <c r="P1752" i="1" s="1"/>
  <c r="K1736" i="1"/>
  <c r="M1736" i="1" s="1"/>
  <c r="O1736" i="1" s="1"/>
  <c r="P1736" i="1" s="1"/>
  <c r="K1720" i="1"/>
  <c r="M1720" i="1" s="1"/>
  <c r="O1720" i="1" s="1"/>
  <c r="P1720" i="1" s="1"/>
  <c r="K1704" i="1"/>
  <c r="M1704" i="1" s="1"/>
  <c r="K1688" i="1"/>
  <c r="M1688" i="1" s="1"/>
  <c r="K1672" i="1"/>
  <c r="K1656" i="1"/>
  <c r="K1640" i="1"/>
  <c r="K1624" i="1"/>
  <c r="M1624" i="1" s="1"/>
  <c r="O1624" i="1" s="1"/>
  <c r="P1624" i="1" s="1"/>
  <c r="K1608" i="1"/>
  <c r="M1608" i="1" s="1"/>
  <c r="O1608" i="1" s="1"/>
  <c r="P1608" i="1" s="1"/>
  <c r="K1592" i="1"/>
  <c r="M1592" i="1" s="1"/>
  <c r="N1592" i="1" s="1"/>
  <c r="K1576" i="1"/>
  <c r="M1576" i="1" s="1"/>
  <c r="K1560" i="1"/>
  <c r="K1544" i="1"/>
  <c r="K1528" i="1"/>
  <c r="K1512" i="1"/>
  <c r="K1496" i="1"/>
  <c r="M1496" i="1" s="1"/>
  <c r="O1496" i="1" s="1"/>
  <c r="P1496" i="1" s="1"/>
  <c r="K1480" i="1"/>
  <c r="M1480" i="1" s="1"/>
  <c r="O1480" i="1" s="1"/>
  <c r="P1480" i="1" s="1"/>
  <c r="K1464" i="1"/>
  <c r="M1464" i="1" s="1"/>
  <c r="K52" i="1"/>
  <c r="M52" i="1" s="1"/>
  <c r="K36" i="1"/>
  <c r="K1815" i="1"/>
  <c r="K1799" i="1"/>
  <c r="K1783" i="1"/>
  <c r="M1783" i="1" s="1"/>
  <c r="K1767" i="1"/>
  <c r="M1767" i="1" s="1"/>
  <c r="K1751" i="1"/>
  <c r="M1751" i="1" s="1"/>
  <c r="K1735" i="1"/>
  <c r="M1735" i="1" s="1"/>
  <c r="K1719" i="1"/>
  <c r="K1703" i="1"/>
  <c r="K1687" i="1"/>
  <c r="K1671" i="1"/>
  <c r="K1655" i="1"/>
  <c r="M1655" i="1" s="1"/>
  <c r="K1639" i="1"/>
  <c r="M1639" i="1" s="1"/>
  <c r="K1623" i="1"/>
  <c r="M1623" i="1" s="1"/>
  <c r="K1607" i="1"/>
  <c r="M1607" i="1" s="1"/>
  <c r="O1607" i="1" s="1"/>
  <c r="P1607" i="1" s="1"/>
  <c r="K1591" i="1"/>
  <c r="M1591" i="1" s="1"/>
  <c r="O1591" i="1" s="1"/>
  <c r="P1591" i="1" s="1"/>
  <c r="K1575" i="1"/>
  <c r="K1559" i="1"/>
  <c r="K1543" i="1"/>
  <c r="K1527" i="1"/>
  <c r="M1527" i="1" s="1"/>
  <c r="K1511" i="1"/>
  <c r="M1511" i="1" s="1"/>
  <c r="K51" i="1"/>
  <c r="M51" i="1" s="1"/>
  <c r="O51" i="1" s="1"/>
  <c r="P51" i="1" s="1"/>
  <c r="K35" i="1"/>
  <c r="M35" i="1" s="1"/>
  <c r="K1814" i="1"/>
  <c r="M1814" i="1" s="1"/>
  <c r="O1814" i="1" s="1"/>
  <c r="P1814" i="1" s="1"/>
  <c r="K1798" i="1"/>
  <c r="M1798" i="1" s="1"/>
  <c r="K1782" i="1"/>
  <c r="K1766" i="1"/>
  <c r="K1750" i="1"/>
  <c r="K1734" i="1"/>
  <c r="K1718" i="1"/>
  <c r="M1718" i="1" s="1"/>
  <c r="N1718" i="1" s="1"/>
  <c r="K1702" i="1"/>
  <c r="M1702" i="1" s="1"/>
  <c r="O1702" i="1" s="1"/>
  <c r="P1702" i="1" s="1"/>
  <c r="K1686" i="1"/>
  <c r="M1686" i="1" s="1"/>
  <c r="O1686" i="1" s="1"/>
  <c r="P1686" i="1" s="1"/>
  <c r="K1670" i="1"/>
  <c r="M1670" i="1" s="1"/>
  <c r="K1654" i="1"/>
  <c r="K1638" i="1"/>
  <c r="K1622" i="1"/>
  <c r="K1606" i="1"/>
  <c r="K1590" i="1"/>
  <c r="M1590" i="1" s="1"/>
  <c r="N1590" i="1" s="1"/>
  <c r="K1574" i="1"/>
  <c r="M1574" i="1" s="1"/>
  <c r="O1574" i="1" s="1"/>
  <c r="P1574" i="1" s="1"/>
  <c r="K1558" i="1"/>
  <c r="M1558" i="1" s="1"/>
  <c r="O1558" i="1" s="1"/>
  <c r="P1558" i="1" s="1"/>
  <c r="K1542" i="1"/>
  <c r="M1542" i="1" s="1"/>
  <c r="K50" i="1"/>
  <c r="K34" i="1"/>
  <c r="K1813" i="1"/>
  <c r="K1797" i="1"/>
  <c r="M1797" i="1" s="1"/>
  <c r="K1781" i="1"/>
  <c r="M1781" i="1" s="1"/>
  <c r="K1765" i="1"/>
  <c r="K1749" i="1"/>
  <c r="M1749" i="1" s="1"/>
  <c r="K1733" i="1"/>
  <c r="M1733" i="1" s="1"/>
  <c r="O1733" i="1" s="1"/>
  <c r="P1733" i="1" s="1"/>
  <c r="K1717" i="1"/>
  <c r="K1701" i="1"/>
  <c r="K1685" i="1"/>
  <c r="K1669" i="1"/>
  <c r="M1669" i="1" s="1"/>
  <c r="K1653" i="1"/>
  <c r="M1653" i="1" s="1"/>
  <c r="K1637" i="1"/>
  <c r="K1621" i="1"/>
  <c r="M1621" i="1" s="1"/>
  <c r="K1605" i="1"/>
  <c r="K1589" i="1"/>
  <c r="K1573" i="1"/>
  <c r="K1557" i="1"/>
  <c r="K1541" i="1"/>
  <c r="M1541" i="1" s="1"/>
  <c r="K49" i="1"/>
  <c r="K33" i="1"/>
  <c r="K1812" i="1"/>
  <c r="K1796" i="1"/>
  <c r="K1780" i="1"/>
  <c r="M1780" i="1" s="1"/>
  <c r="K1764" i="1"/>
  <c r="M1764" i="1" s="1"/>
  <c r="K1748" i="1"/>
  <c r="K1732" i="1"/>
  <c r="M1732" i="1" s="1"/>
  <c r="K1716" i="1"/>
  <c r="M1716" i="1" s="1"/>
  <c r="K1700" i="1"/>
  <c r="M1700" i="1" s="1"/>
  <c r="K1684" i="1"/>
  <c r="K1668" i="1"/>
  <c r="K1652" i="1"/>
  <c r="M1652" i="1" s="1"/>
  <c r="K1636" i="1"/>
  <c r="M1636" i="1" s="1"/>
  <c r="K1620" i="1"/>
  <c r="K1604" i="1"/>
  <c r="M1604" i="1" s="1"/>
  <c r="K1588" i="1"/>
  <c r="K1572" i="1"/>
  <c r="K1556" i="1"/>
  <c r="K1540" i="1"/>
  <c r="K48" i="1"/>
  <c r="K32" i="1"/>
  <c r="M32" i="1" s="1"/>
  <c r="K1811" i="1"/>
  <c r="M1811" i="1" s="1"/>
  <c r="O1811" i="1" s="1"/>
  <c r="P1811" i="1" s="1"/>
  <c r="K1795" i="1"/>
  <c r="M1795" i="1" s="1"/>
  <c r="O1795" i="1" s="1"/>
  <c r="P1795" i="1" s="1"/>
  <c r="K1779" i="1"/>
  <c r="M1779" i="1" s="1"/>
  <c r="O1779" i="1" s="1"/>
  <c r="P1779" i="1" s="1"/>
  <c r="K1763" i="1"/>
  <c r="K1747" i="1"/>
  <c r="M1747" i="1" s="1"/>
  <c r="K1731" i="1"/>
  <c r="K1715" i="1"/>
  <c r="K1699" i="1"/>
  <c r="M1699" i="1" s="1"/>
  <c r="N1699" i="1" s="1"/>
  <c r="K1683" i="1"/>
  <c r="M1683" i="1" s="1"/>
  <c r="K1667" i="1"/>
  <c r="M1667" i="1" s="1"/>
  <c r="K1651" i="1"/>
  <c r="M1651" i="1" s="1"/>
  <c r="K1635" i="1"/>
  <c r="K1619" i="1"/>
  <c r="K1603" i="1"/>
  <c r="K1587" i="1"/>
  <c r="K1571" i="1"/>
  <c r="M1571" i="1" s="1"/>
  <c r="N1571" i="1" s="1"/>
  <c r="K1555" i="1"/>
  <c r="M1555" i="1" s="1"/>
  <c r="O1555" i="1" s="1"/>
  <c r="P1555" i="1" s="1"/>
  <c r="K1539" i="1"/>
  <c r="M1539" i="1" s="1"/>
  <c r="O1539" i="1" s="1"/>
  <c r="P1539" i="1" s="1"/>
  <c r="M1761" i="1"/>
  <c r="O1761" i="1" s="1"/>
  <c r="P1761" i="1" s="1"/>
  <c r="M1745" i="1"/>
  <c r="O1745" i="1" s="1"/>
  <c r="P1745" i="1" s="1"/>
  <c r="M1729" i="1"/>
  <c r="O1729" i="1" s="1"/>
  <c r="P1729" i="1" s="1"/>
  <c r="M1633" i="1"/>
  <c r="O1633" i="1" s="1"/>
  <c r="P1633" i="1" s="1"/>
  <c r="M1617" i="1"/>
  <c r="O1617" i="1" s="1"/>
  <c r="P1617" i="1" s="1"/>
  <c r="M1505" i="1"/>
  <c r="O1505" i="1" s="1"/>
  <c r="P1505" i="1" s="1"/>
  <c r="M1489" i="1"/>
  <c r="O1489" i="1" s="1"/>
  <c r="P1489" i="1" s="1"/>
  <c r="M1473" i="1"/>
  <c r="O1473" i="1" s="1"/>
  <c r="P1473" i="1" s="1"/>
  <c r="M1808" i="1"/>
  <c r="O1808" i="1" s="1"/>
  <c r="P1808" i="1" s="1"/>
  <c r="M1792" i="1"/>
  <c r="O1792" i="1" s="1"/>
  <c r="P1792" i="1" s="1"/>
  <c r="M1696" i="1"/>
  <c r="O1696" i="1" s="1"/>
  <c r="P1696" i="1" s="1"/>
  <c r="M1680" i="1"/>
  <c r="N1680" i="1" s="1"/>
  <c r="M1664" i="1"/>
  <c r="O1664" i="1" s="1"/>
  <c r="P1664" i="1" s="1"/>
  <c r="M1568" i="1"/>
  <c r="N1568" i="1" s="1"/>
  <c r="M1552" i="1"/>
  <c r="N1552" i="1" s="1"/>
  <c r="M1440" i="1"/>
  <c r="O1440" i="1" s="1"/>
  <c r="P1440" i="1" s="1"/>
  <c r="M1424" i="1"/>
  <c r="O1424" i="1" s="1"/>
  <c r="P1424" i="1" s="1"/>
  <c r="M1408" i="1"/>
  <c r="O1408" i="1" s="1"/>
  <c r="P1408" i="1" s="1"/>
  <c r="M1810" i="1"/>
  <c r="M1794" i="1"/>
  <c r="M1698" i="1"/>
  <c r="M1682" i="1"/>
  <c r="M1570" i="1"/>
  <c r="M1554" i="1"/>
  <c r="M1538" i="1"/>
  <c r="M1442" i="1"/>
  <c r="M1426" i="1"/>
  <c r="K1404" i="1"/>
  <c r="M1404" i="1" s="1"/>
  <c r="K1499" i="1"/>
  <c r="M1499" i="1" s="1"/>
  <c r="K1483" i="1"/>
  <c r="M1483" i="1" s="1"/>
  <c r="K1467" i="1"/>
  <c r="M1467" i="1" s="1"/>
  <c r="K1451" i="1"/>
  <c r="K1435" i="1"/>
  <c r="M1435" i="1" s="1"/>
  <c r="K1419" i="1"/>
  <c r="K1403" i="1"/>
  <c r="K1530" i="1"/>
  <c r="M1530" i="1" s="1"/>
  <c r="K1514" i="1"/>
  <c r="K1498" i="1"/>
  <c r="K1482" i="1"/>
  <c r="K1466" i="1"/>
  <c r="K1450" i="1"/>
  <c r="M1450" i="1" s="1"/>
  <c r="K1434" i="1"/>
  <c r="M1434" i="1" s="1"/>
  <c r="K1418" i="1"/>
  <c r="M1418" i="1" s="1"/>
  <c r="K1402" i="1"/>
  <c r="M1402" i="1" s="1"/>
  <c r="K1417" i="1"/>
  <c r="M1417" i="1" s="1"/>
  <c r="K1401" i="1"/>
  <c r="K1448" i="1"/>
  <c r="M1448" i="1" s="1"/>
  <c r="K1432" i="1"/>
  <c r="K1416" i="1"/>
  <c r="M1416" i="1" s="1"/>
  <c r="K1400" i="1"/>
  <c r="K1495" i="1"/>
  <c r="M1495" i="1" s="1"/>
  <c r="K1479" i="1"/>
  <c r="M1479" i="1" s="1"/>
  <c r="K1463" i="1"/>
  <c r="K1447" i="1"/>
  <c r="K1431" i="1"/>
  <c r="K1415" i="1"/>
  <c r="K1526" i="1"/>
  <c r="M1526" i="1" s="1"/>
  <c r="K1510" i="1"/>
  <c r="K1494" i="1"/>
  <c r="K1478" i="1"/>
  <c r="K1462" i="1"/>
  <c r="M1462" i="1" s="1"/>
  <c r="K1446" i="1"/>
  <c r="M1446" i="1" s="1"/>
  <c r="K1430" i="1"/>
  <c r="M1430" i="1" s="1"/>
  <c r="K1414" i="1"/>
  <c r="M1414" i="1" s="1"/>
  <c r="K1525" i="1"/>
  <c r="M1525" i="1" s="1"/>
  <c r="K1509" i="1"/>
  <c r="K1493" i="1"/>
  <c r="M1493" i="1" s="1"/>
  <c r="K1477" i="1"/>
  <c r="K1461" i="1"/>
  <c r="K1445" i="1"/>
  <c r="K1429" i="1"/>
  <c r="K1413" i="1"/>
  <c r="M1413" i="1" s="1"/>
  <c r="K1397" i="1"/>
  <c r="M1397" i="1" s="1"/>
  <c r="K1524" i="1"/>
  <c r="M1524" i="1" s="1"/>
  <c r="K1508" i="1"/>
  <c r="M1508" i="1" s="1"/>
  <c r="K1492" i="1"/>
  <c r="K1476" i="1"/>
  <c r="M1476" i="1" s="1"/>
  <c r="K1460" i="1"/>
  <c r="K1444" i="1"/>
  <c r="K1428" i="1"/>
  <c r="K1412" i="1"/>
  <c r="K1523" i="1"/>
  <c r="M1523" i="1" s="1"/>
  <c r="K1507" i="1"/>
  <c r="K1491" i="1"/>
  <c r="K1475" i="1"/>
  <c r="K1459" i="1"/>
  <c r="K1443" i="1"/>
  <c r="M1443" i="1" s="1"/>
  <c r="K1427" i="1"/>
  <c r="M1427" i="1" s="1"/>
  <c r="K1411" i="1"/>
  <c r="K1389" i="1"/>
  <c r="M1389" i="1" s="1"/>
  <c r="K1373" i="1"/>
  <c r="K1357" i="1"/>
  <c r="K1341" i="1"/>
  <c r="K1325" i="1"/>
  <c r="M1325" i="1" s="1"/>
  <c r="K1309" i="1"/>
  <c r="K1293" i="1"/>
  <c r="M1293" i="1" s="1"/>
  <c r="K1277" i="1"/>
  <c r="K1261" i="1"/>
  <c r="M1261" i="1" s="1"/>
  <c r="K1245" i="1"/>
  <c r="M1245" i="1" s="1"/>
  <c r="K1229" i="1"/>
  <c r="M1229" i="1" s="1"/>
  <c r="K1213" i="1"/>
  <c r="K1197" i="1"/>
  <c r="M1197" i="1" s="1"/>
  <c r="K1181" i="1"/>
  <c r="M1181" i="1" s="1"/>
  <c r="K1165" i="1"/>
  <c r="K1149" i="1"/>
  <c r="K1133" i="1"/>
  <c r="K1117" i="1"/>
  <c r="K1101" i="1"/>
  <c r="K1085" i="1"/>
  <c r="M1085" i="1" s="1"/>
  <c r="K1069" i="1"/>
  <c r="M1069" i="1" s="1"/>
  <c r="K1053" i="1"/>
  <c r="K1037" i="1"/>
  <c r="M1037" i="1" s="1"/>
  <c r="K1021" i="1"/>
  <c r="M1021" i="1" s="1"/>
  <c r="K1005" i="1"/>
  <c r="K989" i="1"/>
  <c r="K973" i="1"/>
  <c r="K957" i="1"/>
  <c r="M957" i="1" s="1"/>
  <c r="K941" i="1"/>
  <c r="K925" i="1"/>
  <c r="M925" i="1" s="1"/>
  <c r="K909" i="1"/>
  <c r="M909" i="1" s="1"/>
  <c r="O909" i="1" s="1"/>
  <c r="K893" i="1"/>
  <c r="K877" i="1"/>
  <c r="K861" i="1"/>
  <c r="K845" i="1"/>
  <c r="M845" i="1" s="1"/>
  <c r="K829" i="1"/>
  <c r="K813" i="1"/>
  <c r="M813" i="1" s="1"/>
  <c r="K797" i="1"/>
  <c r="K781" i="1"/>
  <c r="M781" i="1" s="1"/>
  <c r="K765" i="1"/>
  <c r="K749" i="1"/>
  <c r="K733" i="1"/>
  <c r="K717" i="1"/>
  <c r="K701" i="1"/>
  <c r="M701" i="1" s="1"/>
  <c r="K685" i="1"/>
  <c r="M685" i="1" s="1"/>
  <c r="K669" i="1"/>
  <c r="K653" i="1"/>
  <c r="M653" i="1" s="1"/>
  <c r="K637" i="1"/>
  <c r="M637" i="1" s="1"/>
  <c r="K621" i="1"/>
  <c r="K605" i="1"/>
  <c r="K589" i="1"/>
  <c r="K573" i="1"/>
  <c r="M573" i="1" s="1"/>
  <c r="K557" i="1"/>
  <c r="M557" i="1" s="1"/>
  <c r="K541" i="1"/>
  <c r="K525" i="1"/>
  <c r="M525" i="1" s="1"/>
  <c r="K509" i="1"/>
  <c r="K493" i="1"/>
  <c r="K477" i="1"/>
  <c r="K461" i="1"/>
  <c r="K445" i="1"/>
  <c r="M445" i="1" s="1"/>
  <c r="K429" i="1"/>
  <c r="M429" i="1" s="1"/>
  <c r="K413" i="1"/>
  <c r="K397" i="1"/>
  <c r="M397" i="1" s="1"/>
  <c r="K381" i="1"/>
  <c r="M381" i="1" s="1"/>
  <c r="K365" i="1"/>
  <c r="K349" i="1"/>
  <c r="K333" i="1"/>
  <c r="K317" i="1"/>
  <c r="M317" i="1" s="1"/>
  <c r="K301" i="1"/>
  <c r="M301" i="1" s="1"/>
  <c r="K285" i="1"/>
  <c r="K1388" i="1"/>
  <c r="M1388" i="1" s="1"/>
  <c r="K1372" i="1"/>
  <c r="M1372" i="1" s="1"/>
  <c r="K1356" i="1"/>
  <c r="K1340" i="1"/>
  <c r="M1340" i="1" s="1"/>
  <c r="K1324" i="1"/>
  <c r="K1308" i="1"/>
  <c r="K1292" i="1"/>
  <c r="M1292" i="1" s="1"/>
  <c r="K1276" i="1"/>
  <c r="M1276" i="1" s="1"/>
  <c r="K1260" i="1"/>
  <c r="M1260" i="1" s="1"/>
  <c r="K1244" i="1"/>
  <c r="M1244" i="1" s="1"/>
  <c r="K1228" i="1"/>
  <c r="M1228" i="1" s="1"/>
  <c r="K1212" i="1"/>
  <c r="K1196" i="1"/>
  <c r="K1180" i="1"/>
  <c r="K1164" i="1"/>
  <c r="M1164" i="1" s="1"/>
  <c r="K1148" i="1"/>
  <c r="M1148" i="1" s="1"/>
  <c r="K1132" i="1"/>
  <c r="M1132" i="1" s="1"/>
  <c r="K1116" i="1"/>
  <c r="M1116" i="1" s="1"/>
  <c r="K1100" i="1"/>
  <c r="K1084" i="1"/>
  <c r="M1084" i="1" s="1"/>
  <c r="K1068" i="1"/>
  <c r="K1052" i="1"/>
  <c r="K1036" i="1"/>
  <c r="M1036" i="1" s="1"/>
  <c r="K1020" i="1"/>
  <c r="M1020" i="1" s="1"/>
  <c r="K1004" i="1"/>
  <c r="M1004" i="1" s="1"/>
  <c r="K988" i="1"/>
  <c r="M988" i="1" s="1"/>
  <c r="K972" i="1"/>
  <c r="M972" i="1" s="1"/>
  <c r="K956" i="1"/>
  <c r="K940" i="1"/>
  <c r="K924" i="1"/>
  <c r="K908" i="1"/>
  <c r="M908" i="1" s="1"/>
  <c r="K892" i="1"/>
  <c r="M892" i="1" s="1"/>
  <c r="K876" i="1"/>
  <c r="M876" i="1" s="1"/>
  <c r="K860" i="1"/>
  <c r="M860" i="1" s="1"/>
  <c r="K844" i="1"/>
  <c r="K828" i="1"/>
  <c r="M828" i="1" s="1"/>
  <c r="K812" i="1"/>
  <c r="K796" i="1"/>
  <c r="K780" i="1"/>
  <c r="M780" i="1" s="1"/>
  <c r="K764" i="1"/>
  <c r="M764" i="1" s="1"/>
  <c r="K748" i="1"/>
  <c r="M748" i="1" s="1"/>
  <c r="K732" i="1"/>
  <c r="M732" i="1" s="1"/>
  <c r="K716" i="1"/>
  <c r="M716" i="1" s="1"/>
  <c r="K700" i="1"/>
  <c r="K684" i="1"/>
  <c r="K668" i="1"/>
  <c r="K652" i="1"/>
  <c r="M652" i="1" s="1"/>
  <c r="K636" i="1"/>
  <c r="M636" i="1" s="1"/>
  <c r="K620" i="1"/>
  <c r="M620" i="1" s="1"/>
  <c r="K604" i="1"/>
  <c r="M604" i="1" s="1"/>
  <c r="K588" i="1"/>
  <c r="K572" i="1"/>
  <c r="M572" i="1" s="1"/>
  <c r="K556" i="1"/>
  <c r="K540" i="1"/>
  <c r="K524" i="1"/>
  <c r="M524" i="1" s="1"/>
  <c r="K508" i="1"/>
  <c r="M508" i="1" s="1"/>
  <c r="K492" i="1"/>
  <c r="M492" i="1" s="1"/>
  <c r="K476" i="1"/>
  <c r="M476" i="1" s="1"/>
  <c r="K460" i="1"/>
  <c r="M460" i="1" s="1"/>
  <c r="K444" i="1"/>
  <c r="K428" i="1"/>
  <c r="K412" i="1"/>
  <c r="K396" i="1"/>
  <c r="M396" i="1" s="1"/>
  <c r="K380" i="1"/>
  <c r="M380" i="1" s="1"/>
  <c r="K364" i="1"/>
  <c r="M364" i="1" s="1"/>
  <c r="K348" i="1"/>
  <c r="M348" i="1" s="1"/>
  <c r="K332" i="1"/>
  <c r="K316" i="1"/>
  <c r="M316" i="1" s="1"/>
  <c r="K300" i="1"/>
  <c r="K284" i="1"/>
  <c r="K268" i="1"/>
  <c r="M268" i="1" s="1"/>
  <c r="K252" i="1"/>
  <c r="M252" i="1" s="1"/>
  <c r="K236" i="1"/>
  <c r="M236" i="1" s="1"/>
  <c r="K220" i="1"/>
  <c r="M220" i="1" s="1"/>
  <c r="K204" i="1"/>
  <c r="M204" i="1" s="1"/>
  <c r="K188" i="1"/>
  <c r="K172" i="1"/>
  <c r="K156" i="1"/>
  <c r="K140" i="1"/>
  <c r="M140" i="1" s="1"/>
  <c r="K124" i="1"/>
  <c r="M124" i="1" s="1"/>
  <c r="K108" i="1"/>
  <c r="M108" i="1" s="1"/>
  <c r="K92" i="1"/>
  <c r="M92" i="1" s="1"/>
  <c r="K76" i="1"/>
  <c r="K60" i="1"/>
  <c r="M60" i="1" s="1"/>
  <c r="K1387" i="1"/>
  <c r="M1387" i="1" s="1"/>
  <c r="K1371" i="1"/>
  <c r="M1371" i="1" s="1"/>
  <c r="K1355" i="1"/>
  <c r="M1355" i="1" s="1"/>
  <c r="K1339" i="1"/>
  <c r="M1339" i="1" s="1"/>
  <c r="K1323" i="1"/>
  <c r="K1307" i="1"/>
  <c r="K1291" i="1"/>
  <c r="K1275" i="1"/>
  <c r="K1259" i="1"/>
  <c r="M1259" i="1" s="1"/>
  <c r="K1243" i="1"/>
  <c r="M1243" i="1" s="1"/>
  <c r="K1227" i="1"/>
  <c r="M1227" i="1" s="1"/>
  <c r="K1211" i="1"/>
  <c r="M1211" i="1" s="1"/>
  <c r="K1195" i="1"/>
  <c r="K1179" i="1"/>
  <c r="M1179" i="1" s="1"/>
  <c r="K1163" i="1"/>
  <c r="K1147" i="1"/>
  <c r="K1131" i="1"/>
  <c r="M1131" i="1" s="1"/>
  <c r="K1115" i="1"/>
  <c r="M1115" i="1" s="1"/>
  <c r="K1099" i="1"/>
  <c r="M1099" i="1" s="1"/>
  <c r="K1083" i="1"/>
  <c r="M1083" i="1" s="1"/>
  <c r="K1067" i="1"/>
  <c r="K1051" i="1"/>
  <c r="K1035" i="1"/>
  <c r="K1019" i="1"/>
  <c r="K1003" i="1"/>
  <c r="M1003" i="1" s="1"/>
  <c r="K987" i="1"/>
  <c r="M987" i="1" s="1"/>
  <c r="K971" i="1"/>
  <c r="M971" i="1" s="1"/>
  <c r="K955" i="1"/>
  <c r="M955" i="1" s="1"/>
  <c r="K939" i="1"/>
  <c r="K923" i="1"/>
  <c r="M923" i="1" s="1"/>
  <c r="K907" i="1"/>
  <c r="K891" i="1"/>
  <c r="K875" i="1"/>
  <c r="M875" i="1" s="1"/>
  <c r="K859" i="1"/>
  <c r="M859" i="1" s="1"/>
  <c r="K843" i="1"/>
  <c r="M843" i="1" s="1"/>
  <c r="K827" i="1"/>
  <c r="M827" i="1" s="1"/>
  <c r="K811" i="1"/>
  <c r="K795" i="1"/>
  <c r="K779" i="1"/>
  <c r="K763" i="1"/>
  <c r="K747" i="1"/>
  <c r="M747" i="1" s="1"/>
  <c r="K731" i="1"/>
  <c r="M731" i="1" s="1"/>
  <c r="K715" i="1"/>
  <c r="M715" i="1" s="1"/>
  <c r="K699" i="1"/>
  <c r="M699" i="1" s="1"/>
  <c r="K683" i="1"/>
  <c r="K667" i="1"/>
  <c r="M667" i="1" s="1"/>
  <c r="K651" i="1"/>
  <c r="K635" i="1"/>
  <c r="K619" i="1"/>
  <c r="M619" i="1" s="1"/>
  <c r="K603" i="1"/>
  <c r="M603" i="1" s="1"/>
  <c r="K587" i="1"/>
  <c r="M587" i="1" s="1"/>
  <c r="K571" i="1"/>
  <c r="M571" i="1" s="1"/>
  <c r="K555" i="1"/>
  <c r="K539" i="1"/>
  <c r="K523" i="1"/>
  <c r="K507" i="1"/>
  <c r="K491" i="1"/>
  <c r="M491" i="1" s="1"/>
  <c r="K475" i="1"/>
  <c r="M475" i="1" s="1"/>
  <c r="K459" i="1"/>
  <c r="M459" i="1" s="1"/>
  <c r="K443" i="1"/>
  <c r="M443" i="1" s="1"/>
  <c r="K427" i="1"/>
  <c r="K411" i="1"/>
  <c r="M411" i="1" s="1"/>
  <c r="K395" i="1"/>
  <c r="K379" i="1"/>
  <c r="K363" i="1"/>
  <c r="M363" i="1" s="1"/>
  <c r="K347" i="1"/>
  <c r="M347" i="1" s="1"/>
  <c r="K331" i="1"/>
  <c r="M331" i="1" s="1"/>
  <c r="K315" i="1"/>
  <c r="M315" i="1" s="1"/>
  <c r="K299" i="1"/>
  <c r="K283" i="1"/>
  <c r="K1386" i="1"/>
  <c r="M1386" i="1" s="1"/>
  <c r="K1370" i="1"/>
  <c r="K1354" i="1"/>
  <c r="K1338" i="1"/>
  <c r="K1322" i="1"/>
  <c r="M1322" i="1" s="1"/>
  <c r="K1306" i="1"/>
  <c r="M1306" i="1" s="1"/>
  <c r="K1290" i="1"/>
  <c r="M1290" i="1" s="1"/>
  <c r="K1274" i="1"/>
  <c r="M1274" i="1" s="1"/>
  <c r="K1258" i="1"/>
  <c r="K1242" i="1"/>
  <c r="M1242" i="1" s="1"/>
  <c r="K1226" i="1"/>
  <c r="K1210" i="1"/>
  <c r="K1194" i="1"/>
  <c r="M1194" i="1" s="1"/>
  <c r="K1178" i="1"/>
  <c r="M1178" i="1" s="1"/>
  <c r="K1162" i="1"/>
  <c r="M1162" i="1" s="1"/>
  <c r="K1146" i="1"/>
  <c r="M1146" i="1" s="1"/>
  <c r="K1130" i="1"/>
  <c r="M1130" i="1" s="1"/>
  <c r="K1114" i="1"/>
  <c r="K1098" i="1"/>
  <c r="K1082" i="1"/>
  <c r="K1066" i="1"/>
  <c r="M1066" i="1" s="1"/>
  <c r="K1050" i="1"/>
  <c r="M1050" i="1" s="1"/>
  <c r="K1034" i="1"/>
  <c r="M1034" i="1" s="1"/>
  <c r="K1018" i="1"/>
  <c r="M1018" i="1" s="1"/>
  <c r="K1002" i="1"/>
  <c r="K986" i="1"/>
  <c r="M986" i="1" s="1"/>
  <c r="K970" i="1"/>
  <c r="K954" i="1"/>
  <c r="K938" i="1"/>
  <c r="M938" i="1" s="1"/>
  <c r="K922" i="1"/>
  <c r="M922" i="1" s="1"/>
  <c r="K906" i="1"/>
  <c r="M906" i="1" s="1"/>
  <c r="K890" i="1"/>
  <c r="M890" i="1" s="1"/>
  <c r="K874" i="1"/>
  <c r="M874" i="1" s="1"/>
  <c r="K858" i="1"/>
  <c r="K842" i="1"/>
  <c r="K826" i="1"/>
  <c r="K810" i="1"/>
  <c r="M810" i="1" s="1"/>
  <c r="K794" i="1"/>
  <c r="M794" i="1" s="1"/>
  <c r="K778" i="1"/>
  <c r="M778" i="1" s="1"/>
  <c r="K762" i="1"/>
  <c r="M762" i="1" s="1"/>
  <c r="K746" i="1"/>
  <c r="K730" i="1"/>
  <c r="M730" i="1" s="1"/>
  <c r="K714" i="1"/>
  <c r="K698" i="1"/>
  <c r="K682" i="1"/>
  <c r="M682" i="1" s="1"/>
  <c r="K666" i="1"/>
  <c r="M666" i="1" s="1"/>
  <c r="K650" i="1"/>
  <c r="M650" i="1" s="1"/>
  <c r="K634" i="1"/>
  <c r="M634" i="1" s="1"/>
  <c r="K618" i="1"/>
  <c r="M618" i="1" s="1"/>
  <c r="K602" i="1"/>
  <c r="K586" i="1"/>
  <c r="K570" i="1"/>
  <c r="K554" i="1"/>
  <c r="M554" i="1" s="1"/>
  <c r="K538" i="1"/>
  <c r="M538" i="1" s="1"/>
  <c r="K522" i="1"/>
  <c r="M522" i="1" s="1"/>
  <c r="K506" i="1"/>
  <c r="M506" i="1" s="1"/>
  <c r="K490" i="1"/>
  <c r="K474" i="1"/>
  <c r="M474" i="1" s="1"/>
  <c r="K458" i="1"/>
  <c r="K442" i="1"/>
  <c r="K426" i="1"/>
  <c r="M426" i="1" s="1"/>
  <c r="K410" i="1"/>
  <c r="M410" i="1" s="1"/>
  <c r="K394" i="1"/>
  <c r="M394" i="1" s="1"/>
  <c r="K378" i="1"/>
  <c r="M378" i="1" s="1"/>
  <c r="K362" i="1"/>
  <c r="M362" i="1" s="1"/>
  <c r="K346" i="1"/>
  <c r="K330" i="1"/>
  <c r="K314" i="1"/>
  <c r="K298" i="1"/>
  <c r="M298" i="1" s="1"/>
  <c r="K282" i="1"/>
  <c r="M282" i="1" s="1"/>
  <c r="K266" i="1"/>
  <c r="M266" i="1" s="1"/>
  <c r="K250" i="1"/>
  <c r="M250" i="1" s="1"/>
  <c r="K234" i="1"/>
  <c r="K218" i="1"/>
  <c r="M218" i="1" s="1"/>
  <c r="K202" i="1"/>
  <c r="K186" i="1"/>
  <c r="K170" i="1"/>
  <c r="M170" i="1" s="1"/>
  <c r="K154" i="1"/>
  <c r="M154" i="1" s="1"/>
  <c r="K138" i="1"/>
  <c r="M138" i="1" s="1"/>
  <c r="K122" i="1"/>
  <c r="M122" i="1" s="1"/>
  <c r="K106" i="1"/>
  <c r="M106" i="1" s="1"/>
  <c r="K90" i="1"/>
  <c r="K74" i="1"/>
  <c r="K58" i="1"/>
  <c r="K1385" i="1"/>
  <c r="K1369" i="1"/>
  <c r="K1353" i="1"/>
  <c r="K1337" i="1"/>
  <c r="M1337" i="1" s="1"/>
  <c r="K1321" i="1"/>
  <c r="M1321" i="1" s="1"/>
  <c r="K1305" i="1"/>
  <c r="M1305" i="1" s="1"/>
  <c r="K1289" i="1"/>
  <c r="M1289" i="1" s="1"/>
  <c r="K1273" i="1"/>
  <c r="K1257" i="1"/>
  <c r="K1241" i="1"/>
  <c r="K1225" i="1"/>
  <c r="K1209" i="1"/>
  <c r="M1209" i="1" s="1"/>
  <c r="K1193" i="1"/>
  <c r="M1193" i="1" s="1"/>
  <c r="O1193" i="1" s="1"/>
  <c r="K1177" i="1"/>
  <c r="M1177" i="1" s="1"/>
  <c r="K1161" i="1"/>
  <c r="M1161" i="1" s="1"/>
  <c r="K1145" i="1"/>
  <c r="K1129" i="1"/>
  <c r="K1113" i="1"/>
  <c r="K1097" i="1"/>
  <c r="K1081" i="1"/>
  <c r="M1081" i="1" s="1"/>
  <c r="K1065" i="1"/>
  <c r="M1065" i="1" s="1"/>
  <c r="K1049" i="1"/>
  <c r="M1049" i="1" s="1"/>
  <c r="K1033" i="1"/>
  <c r="M1033" i="1" s="1"/>
  <c r="K1017" i="1"/>
  <c r="K1001" i="1"/>
  <c r="K985" i="1"/>
  <c r="K969" i="1"/>
  <c r="K953" i="1"/>
  <c r="M953" i="1" s="1"/>
  <c r="K937" i="1"/>
  <c r="M937" i="1" s="1"/>
  <c r="K921" i="1"/>
  <c r="M921" i="1" s="1"/>
  <c r="K905" i="1"/>
  <c r="M905" i="1" s="1"/>
  <c r="K889" i="1"/>
  <c r="K873" i="1"/>
  <c r="K857" i="1"/>
  <c r="K841" i="1"/>
  <c r="K825" i="1"/>
  <c r="M825" i="1" s="1"/>
  <c r="K809" i="1"/>
  <c r="M809" i="1" s="1"/>
  <c r="K793" i="1"/>
  <c r="M793" i="1" s="1"/>
  <c r="K777" i="1"/>
  <c r="M777" i="1" s="1"/>
  <c r="K761" i="1"/>
  <c r="K745" i="1"/>
  <c r="K729" i="1"/>
  <c r="K713" i="1"/>
  <c r="K697" i="1"/>
  <c r="M697" i="1" s="1"/>
  <c r="K681" i="1"/>
  <c r="M681" i="1" s="1"/>
  <c r="K665" i="1"/>
  <c r="M665" i="1" s="1"/>
  <c r="K649" i="1"/>
  <c r="M649" i="1" s="1"/>
  <c r="K633" i="1"/>
  <c r="K617" i="1"/>
  <c r="K601" i="1"/>
  <c r="K585" i="1"/>
  <c r="K569" i="1"/>
  <c r="M569" i="1" s="1"/>
  <c r="K553" i="1"/>
  <c r="M553" i="1" s="1"/>
  <c r="K537" i="1"/>
  <c r="M537" i="1" s="1"/>
  <c r="K521" i="1"/>
  <c r="M521" i="1" s="1"/>
  <c r="K505" i="1"/>
  <c r="K489" i="1"/>
  <c r="K473" i="1"/>
  <c r="K457" i="1"/>
  <c r="K441" i="1"/>
  <c r="M441" i="1" s="1"/>
  <c r="K425" i="1"/>
  <c r="M425" i="1" s="1"/>
  <c r="K409" i="1"/>
  <c r="M409" i="1" s="1"/>
  <c r="K393" i="1"/>
  <c r="M393" i="1" s="1"/>
  <c r="K377" i="1"/>
  <c r="K361" i="1"/>
  <c r="K345" i="1"/>
  <c r="K329" i="1"/>
  <c r="K313" i="1"/>
  <c r="M313" i="1" s="1"/>
  <c r="K297" i="1"/>
  <c r="M297" i="1" s="1"/>
  <c r="K281" i="1"/>
  <c r="M281" i="1" s="1"/>
  <c r="K1384" i="1"/>
  <c r="K1368" i="1"/>
  <c r="M1368" i="1" s="1"/>
  <c r="K1352" i="1"/>
  <c r="M1352" i="1" s="1"/>
  <c r="K1336" i="1"/>
  <c r="M1336" i="1" s="1"/>
  <c r="K1320" i="1"/>
  <c r="M1320" i="1" s="1"/>
  <c r="K1304" i="1"/>
  <c r="M1304" i="1" s="1"/>
  <c r="K1288" i="1"/>
  <c r="K1272" i="1"/>
  <c r="K1256" i="1"/>
  <c r="K1240" i="1"/>
  <c r="M1240" i="1" s="1"/>
  <c r="K1224" i="1"/>
  <c r="M1224" i="1" s="1"/>
  <c r="K1208" i="1"/>
  <c r="M1208" i="1" s="1"/>
  <c r="K1192" i="1"/>
  <c r="M1192" i="1" s="1"/>
  <c r="K1176" i="1"/>
  <c r="K1160" i="1"/>
  <c r="M1160" i="1" s="1"/>
  <c r="K1144" i="1"/>
  <c r="K1128" i="1"/>
  <c r="K1112" i="1"/>
  <c r="M1112" i="1" s="1"/>
  <c r="K1096" i="1"/>
  <c r="M1096" i="1" s="1"/>
  <c r="K1080" i="1"/>
  <c r="M1080" i="1" s="1"/>
  <c r="K1064" i="1"/>
  <c r="M1064" i="1" s="1"/>
  <c r="K1048" i="1"/>
  <c r="M1048" i="1" s="1"/>
  <c r="K1032" i="1"/>
  <c r="K1016" i="1"/>
  <c r="K1000" i="1"/>
  <c r="K984" i="1"/>
  <c r="M984" i="1" s="1"/>
  <c r="K968" i="1"/>
  <c r="M968" i="1" s="1"/>
  <c r="K952" i="1"/>
  <c r="M952" i="1" s="1"/>
  <c r="K936" i="1"/>
  <c r="M936" i="1" s="1"/>
  <c r="K920" i="1"/>
  <c r="K904" i="1"/>
  <c r="M904" i="1" s="1"/>
  <c r="K888" i="1"/>
  <c r="K872" i="1"/>
  <c r="K856" i="1"/>
  <c r="M856" i="1" s="1"/>
  <c r="K840" i="1"/>
  <c r="M840" i="1" s="1"/>
  <c r="K824" i="1"/>
  <c r="M824" i="1" s="1"/>
  <c r="K808" i="1"/>
  <c r="M808" i="1" s="1"/>
  <c r="K792" i="1"/>
  <c r="M792" i="1" s="1"/>
  <c r="K776" i="1"/>
  <c r="K760" i="1"/>
  <c r="K744" i="1"/>
  <c r="K728" i="1"/>
  <c r="M728" i="1" s="1"/>
  <c r="K712" i="1"/>
  <c r="M712" i="1" s="1"/>
  <c r="K696" i="1"/>
  <c r="M696" i="1" s="1"/>
  <c r="K680" i="1"/>
  <c r="M680" i="1" s="1"/>
  <c r="K664" i="1"/>
  <c r="K648" i="1"/>
  <c r="M648" i="1" s="1"/>
  <c r="K632" i="1"/>
  <c r="K616" i="1"/>
  <c r="K600" i="1"/>
  <c r="M600" i="1" s="1"/>
  <c r="K584" i="1"/>
  <c r="M584" i="1" s="1"/>
  <c r="K568" i="1"/>
  <c r="M568" i="1" s="1"/>
  <c r="K552" i="1"/>
  <c r="M552" i="1" s="1"/>
  <c r="K536" i="1"/>
  <c r="M536" i="1" s="1"/>
  <c r="K520" i="1"/>
  <c r="K504" i="1"/>
  <c r="K488" i="1"/>
  <c r="K472" i="1"/>
  <c r="M472" i="1" s="1"/>
  <c r="K456" i="1"/>
  <c r="M456" i="1" s="1"/>
  <c r="K440" i="1"/>
  <c r="M440" i="1" s="1"/>
  <c r="K424" i="1"/>
  <c r="M424" i="1" s="1"/>
  <c r="K408" i="1"/>
  <c r="K392" i="1"/>
  <c r="M392" i="1" s="1"/>
  <c r="K376" i="1"/>
  <c r="K360" i="1"/>
  <c r="K344" i="1"/>
  <c r="M344" i="1" s="1"/>
  <c r="K328" i="1"/>
  <c r="M328" i="1" s="1"/>
  <c r="K312" i="1"/>
  <c r="M312" i="1" s="1"/>
  <c r="K296" i="1"/>
  <c r="M296" i="1" s="1"/>
  <c r="K280" i="1"/>
  <c r="M280" i="1" s="1"/>
  <c r="K1399" i="1"/>
  <c r="M1399" i="1" s="1"/>
  <c r="K1383" i="1"/>
  <c r="M1383" i="1" s="1"/>
  <c r="K1367" i="1"/>
  <c r="M1367" i="1" s="1"/>
  <c r="K1351" i="1"/>
  <c r="M1351" i="1" s="1"/>
  <c r="K1335" i="1"/>
  <c r="K1319" i="1"/>
  <c r="K1303" i="1"/>
  <c r="K1287" i="1"/>
  <c r="K1271" i="1"/>
  <c r="M1271" i="1" s="1"/>
  <c r="K1255" i="1"/>
  <c r="M1255" i="1" s="1"/>
  <c r="K1239" i="1"/>
  <c r="M1239" i="1" s="1"/>
  <c r="K1223" i="1"/>
  <c r="M1223" i="1" s="1"/>
  <c r="K1207" i="1"/>
  <c r="K1191" i="1"/>
  <c r="K1175" i="1"/>
  <c r="K1159" i="1"/>
  <c r="K1143" i="1"/>
  <c r="M1143" i="1" s="1"/>
  <c r="K1127" i="1"/>
  <c r="M1127" i="1" s="1"/>
  <c r="K1111" i="1"/>
  <c r="M1111" i="1" s="1"/>
  <c r="K1095" i="1"/>
  <c r="M1095" i="1" s="1"/>
  <c r="K1079" i="1"/>
  <c r="K1063" i="1"/>
  <c r="K1047" i="1"/>
  <c r="K1031" i="1"/>
  <c r="K1015" i="1"/>
  <c r="M1015" i="1" s="1"/>
  <c r="K999" i="1"/>
  <c r="M999" i="1" s="1"/>
  <c r="K983" i="1"/>
  <c r="M983" i="1" s="1"/>
  <c r="K967" i="1"/>
  <c r="M967" i="1" s="1"/>
  <c r="K951" i="1"/>
  <c r="K935" i="1"/>
  <c r="K919" i="1"/>
  <c r="K903" i="1"/>
  <c r="K887" i="1"/>
  <c r="M887" i="1" s="1"/>
  <c r="K871" i="1"/>
  <c r="M871" i="1" s="1"/>
  <c r="K855" i="1"/>
  <c r="M855" i="1" s="1"/>
  <c r="K839" i="1"/>
  <c r="M839" i="1" s="1"/>
  <c r="K823" i="1"/>
  <c r="K807" i="1"/>
  <c r="K791" i="1"/>
  <c r="K775" i="1"/>
  <c r="K759" i="1"/>
  <c r="M759" i="1" s="1"/>
  <c r="K743" i="1"/>
  <c r="M743" i="1" s="1"/>
  <c r="K727" i="1"/>
  <c r="M727" i="1" s="1"/>
  <c r="K711" i="1"/>
  <c r="M711" i="1" s="1"/>
  <c r="K695" i="1"/>
  <c r="K679" i="1"/>
  <c r="K663" i="1"/>
  <c r="K647" i="1"/>
  <c r="K631" i="1"/>
  <c r="M631" i="1" s="1"/>
  <c r="K615" i="1"/>
  <c r="M615" i="1" s="1"/>
  <c r="K599" i="1"/>
  <c r="M599" i="1" s="1"/>
  <c r="K583" i="1"/>
  <c r="M583" i="1" s="1"/>
  <c r="K567" i="1"/>
  <c r="K551" i="1"/>
  <c r="K535" i="1"/>
  <c r="K519" i="1"/>
  <c r="K503" i="1"/>
  <c r="M503" i="1" s="1"/>
  <c r="K487" i="1"/>
  <c r="M487" i="1" s="1"/>
  <c r="K471" i="1"/>
  <c r="M471" i="1" s="1"/>
  <c r="K455" i="1"/>
  <c r="M455" i="1" s="1"/>
  <c r="K439" i="1"/>
  <c r="K423" i="1"/>
  <c r="K407" i="1"/>
  <c r="K391" i="1"/>
  <c r="K375" i="1"/>
  <c r="M375" i="1" s="1"/>
  <c r="K359" i="1"/>
  <c r="M359" i="1" s="1"/>
  <c r="K343" i="1"/>
  <c r="M343" i="1" s="1"/>
  <c r="K327" i="1"/>
  <c r="M327" i="1" s="1"/>
  <c r="K311" i="1"/>
  <c r="K295" i="1"/>
  <c r="K279" i="1"/>
  <c r="K263" i="1"/>
  <c r="K247" i="1"/>
  <c r="M247" i="1" s="1"/>
  <c r="K231" i="1"/>
  <c r="M231" i="1" s="1"/>
  <c r="K1398" i="1"/>
  <c r="K1382" i="1"/>
  <c r="K1366" i="1"/>
  <c r="K1350" i="1"/>
  <c r="K1334" i="1"/>
  <c r="M1334" i="1" s="1"/>
  <c r="K1318" i="1"/>
  <c r="M1318" i="1" s="1"/>
  <c r="K1302" i="1"/>
  <c r="M1302" i="1" s="1"/>
  <c r="K1286" i="1"/>
  <c r="M1286" i="1" s="1"/>
  <c r="K1270" i="1"/>
  <c r="K1254" i="1"/>
  <c r="K1238" i="1"/>
  <c r="K1222" i="1"/>
  <c r="K1206" i="1"/>
  <c r="M1206" i="1" s="1"/>
  <c r="K1190" i="1"/>
  <c r="M1190" i="1" s="1"/>
  <c r="K1174" i="1"/>
  <c r="K1158" i="1"/>
  <c r="M1158" i="1" s="1"/>
  <c r="K1142" i="1"/>
  <c r="K1126" i="1"/>
  <c r="K1110" i="1"/>
  <c r="K1094" i="1"/>
  <c r="K1078" i="1"/>
  <c r="M1078" i="1" s="1"/>
  <c r="K1062" i="1"/>
  <c r="M1062" i="1" s="1"/>
  <c r="K1046" i="1"/>
  <c r="K1030" i="1"/>
  <c r="M1030" i="1" s="1"/>
  <c r="K1014" i="1"/>
  <c r="K998" i="1"/>
  <c r="K982" i="1"/>
  <c r="K966" i="1"/>
  <c r="K950" i="1"/>
  <c r="M950" i="1" s="1"/>
  <c r="K934" i="1"/>
  <c r="M934" i="1" s="1"/>
  <c r="K918" i="1"/>
  <c r="K902" i="1"/>
  <c r="M902" i="1" s="1"/>
  <c r="K886" i="1"/>
  <c r="K870" i="1"/>
  <c r="K854" i="1"/>
  <c r="K838" i="1"/>
  <c r="K822" i="1"/>
  <c r="M822" i="1" s="1"/>
  <c r="K806" i="1"/>
  <c r="M806" i="1" s="1"/>
  <c r="K790" i="1"/>
  <c r="K774" i="1"/>
  <c r="M774" i="1" s="1"/>
  <c r="K758" i="1"/>
  <c r="K742" i="1"/>
  <c r="K726" i="1"/>
  <c r="K710" i="1"/>
  <c r="K694" i="1"/>
  <c r="M694" i="1" s="1"/>
  <c r="K678" i="1"/>
  <c r="M678" i="1" s="1"/>
  <c r="K662" i="1"/>
  <c r="K646" i="1"/>
  <c r="M646" i="1" s="1"/>
  <c r="K630" i="1"/>
  <c r="K614" i="1"/>
  <c r="K598" i="1"/>
  <c r="K582" i="1"/>
  <c r="K566" i="1"/>
  <c r="M566" i="1" s="1"/>
  <c r="K550" i="1"/>
  <c r="M550" i="1" s="1"/>
  <c r="K534" i="1"/>
  <c r="K518" i="1"/>
  <c r="M518" i="1" s="1"/>
  <c r="K502" i="1"/>
  <c r="K486" i="1"/>
  <c r="K470" i="1"/>
  <c r="K454" i="1"/>
  <c r="K438" i="1"/>
  <c r="M438" i="1" s="1"/>
  <c r="K422" i="1"/>
  <c r="M422" i="1" s="1"/>
  <c r="K406" i="1"/>
  <c r="K390" i="1"/>
  <c r="M390" i="1" s="1"/>
  <c r="K374" i="1"/>
  <c r="K358" i="1"/>
  <c r="K342" i="1"/>
  <c r="K326" i="1"/>
  <c r="K310" i="1"/>
  <c r="M310" i="1" s="1"/>
  <c r="K294" i="1"/>
  <c r="M294" i="1" s="1"/>
  <c r="K278" i="1"/>
  <c r="K262" i="1"/>
  <c r="M262" i="1" s="1"/>
  <c r="K246" i="1"/>
  <c r="K230" i="1"/>
  <c r="K1381" i="1"/>
  <c r="K1365" i="1"/>
  <c r="M1365" i="1" s="1"/>
  <c r="K1349" i="1"/>
  <c r="K1333" i="1"/>
  <c r="M1333" i="1" s="1"/>
  <c r="K1317" i="1"/>
  <c r="K1301" i="1"/>
  <c r="K1285" i="1"/>
  <c r="M1285" i="1" s="1"/>
  <c r="K1269" i="1"/>
  <c r="M1269" i="1" s="1"/>
  <c r="K1253" i="1"/>
  <c r="K1237" i="1"/>
  <c r="M1237" i="1" s="1"/>
  <c r="K1221" i="1"/>
  <c r="K1205" i="1"/>
  <c r="K1189" i="1"/>
  <c r="K1173" i="1"/>
  <c r="K1157" i="1"/>
  <c r="M1157" i="1" s="1"/>
  <c r="K1141" i="1"/>
  <c r="M1141" i="1" s="1"/>
  <c r="K1125" i="1"/>
  <c r="K1109" i="1"/>
  <c r="M1109" i="1" s="1"/>
  <c r="K1093" i="1"/>
  <c r="K1077" i="1"/>
  <c r="M1077" i="1" s="1"/>
  <c r="K1061" i="1"/>
  <c r="K1045" i="1"/>
  <c r="K1029" i="1"/>
  <c r="M1029" i="1" s="1"/>
  <c r="K1013" i="1"/>
  <c r="M1013" i="1" s="1"/>
  <c r="K997" i="1"/>
  <c r="K981" i="1"/>
  <c r="M981" i="1" s="1"/>
  <c r="K965" i="1"/>
  <c r="K949" i="1"/>
  <c r="K933" i="1"/>
  <c r="K917" i="1"/>
  <c r="K901" i="1"/>
  <c r="M901" i="1" s="1"/>
  <c r="K885" i="1"/>
  <c r="M885" i="1" s="1"/>
  <c r="K869" i="1"/>
  <c r="K853" i="1"/>
  <c r="M853" i="1" s="1"/>
  <c r="K837" i="1"/>
  <c r="K821" i="1"/>
  <c r="M821" i="1" s="1"/>
  <c r="K805" i="1"/>
  <c r="K789" i="1"/>
  <c r="K773" i="1"/>
  <c r="M773" i="1" s="1"/>
  <c r="K757" i="1"/>
  <c r="M757" i="1" s="1"/>
  <c r="K741" i="1"/>
  <c r="K725" i="1"/>
  <c r="M725" i="1" s="1"/>
  <c r="K709" i="1"/>
  <c r="K693" i="1"/>
  <c r="K677" i="1"/>
  <c r="K661" i="1"/>
  <c r="K645" i="1"/>
  <c r="M645" i="1" s="1"/>
  <c r="K629" i="1"/>
  <c r="M629" i="1" s="1"/>
  <c r="K613" i="1"/>
  <c r="K597" i="1"/>
  <c r="M597" i="1" s="1"/>
  <c r="K581" i="1"/>
  <c r="K565" i="1"/>
  <c r="M565" i="1" s="1"/>
  <c r="K549" i="1"/>
  <c r="K533" i="1"/>
  <c r="K517" i="1"/>
  <c r="M517" i="1" s="1"/>
  <c r="K501" i="1"/>
  <c r="M501" i="1" s="1"/>
  <c r="K485" i="1"/>
  <c r="K469" i="1"/>
  <c r="M469" i="1" s="1"/>
  <c r="K453" i="1"/>
  <c r="K437" i="1"/>
  <c r="K421" i="1"/>
  <c r="K405" i="1"/>
  <c r="K389" i="1"/>
  <c r="M389" i="1" s="1"/>
  <c r="K373" i="1"/>
  <c r="M373" i="1" s="1"/>
  <c r="K357" i="1"/>
  <c r="K341" i="1"/>
  <c r="M341" i="1" s="1"/>
  <c r="K325" i="1"/>
  <c r="K309" i="1"/>
  <c r="M309" i="1" s="1"/>
  <c r="K293" i="1"/>
  <c r="K277" i="1"/>
  <c r="K261" i="1"/>
  <c r="M261" i="1" s="1"/>
  <c r="K245" i="1"/>
  <c r="M245" i="1" s="1"/>
  <c r="K1396" i="1"/>
  <c r="M1396" i="1" s="1"/>
  <c r="K1380" i="1"/>
  <c r="M1380" i="1" s="1"/>
  <c r="K1364" i="1"/>
  <c r="M1364" i="1" s="1"/>
  <c r="K1348" i="1"/>
  <c r="M1348" i="1" s="1"/>
  <c r="K1332" i="1"/>
  <c r="M1332" i="1" s="1"/>
  <c r="K1316" i="1"/>
  <c r="K1300" i="1"/>
  <c r="K1284" i="1"/>
  <c r="K1268" i="1"/>
  <c r="M1268" i="1" s="1"/>
  <c r="K1252" i="1"/>
  <c r="M1252" i="1" s="1"/>
  <c r="K1236" i="1"/>
  <c r="M1236" i="1" s="1"/>
  <c r="K1220" i="1"/>
  <c r="M1220" i="1" s="1"/>
  <c r="K1204" i="1"/>
  <c r="K1188" i="1"/>
  <c r="M1188" i="1" s="1"/>
  <c r="K1172" i="1"/>
  <c r="K1156" i="1"/>
  <c r="K1140" i="1"/>
  <c r="M1140" i="1" s="1"/>
  <c r="K1124" i="1"/>
  <c r="M1124" i="1" s="1"/>
  <c r="K1108" i="1"/>
  <c r="M1108" i="1" s="1"/>
  <c r="K1092" i="1"/>
  <c r="M1092" i="1" s="1"/>
  <c r="K1076" i="1"/>
  <c r="M1076" i="1" s="1"/>
  <c r="K1060" i="1"/>
  <c r="K1044" i="1"/>
  <c r="K1028" i="1"/>
  <c r="K1012" i="1"/>
  <c r="M1012" i="1" s="1"/>
  <c r="K996" i="1"/>
  <c r="M996" i="1" s="1"/>
  <c r="K980" i="1"/>
  <c r="M980" i="1" s="1"/>
  <c r="K964" i="1"/>
  <c r="M964" i="1" s="1"/>
  <c r="K948" i="1"/>
  <c r="K932" i="1"/>
  <c r="M932" i="1" s="1"/>
  <c r="K916" i="1"/>
  <c r="K900" i="1"/>
  <c r="K884" i="1"/>
  <c r="M884" i="1" s="1"/>
  <c r="K868" i="1"/>
  <c r="M868" i="1" s="1"/>
  <c r="K852" i="1"/>
  <c r="M852" i="1" s="1"/>
  <c r="K836" i="1"/>
  <c r="M836" i="1" s="1"/>
  <c r="K820" i="1"/>
  <c r="M820" i="1" s="1"/>
  <c r="K804" i="1"/>
  <c r="K788" i="1"/>
  <c r="K772" i="1"/>
  <c r="K756" i="1"/>
  <c r="M756" i="1" s="1"/>
  <c r="K740" i="1"/>
  <c r="M740" i="1" s="1"/>
  <c r="K724" i="1"/>
  <c r="M724" i="1" s="1"/>
  <c r="K708" i="1"/>
  <c r="M708" i="1" s="1"/>
  <c r="K692" i="1"/>
  <c r="K676" i="1"/>
  <c r="M676" i="1" s="1"/>
  <c r="K660" i="1"/>
  <c r="K644" i="1"/>
  <c r="K628" i="1"/>
  <c r="M628" i="1" s="1"/>
  <c r="K612" i="1"/>
  <c r="M612" i="1" s="1"/>
  <c r="K596" i="1"/>
  <c r="M596" i="1" s="1"/>
  <c r="K580" i="1"/>
  <c r="M580" i="1" s="1"/>
  <c r="K564" i="1"/>
  <c r="M564" i="1" s="1"/>
  <c r="K548" i="1"/>
  <c r="K532" i="1"/>
  <c r="K516" i="1"/>
  <c r="K500" i="1"/>
  <c r="M500" i="1" s="1"/>
  <c r="K484" i="1"/>
  <c r="M484" i="1" s="1"/>
  <c r="K468" i="1"/>
  <c r="M468" i="1" s="1"/>
  <c r="K452" i="1"/>
  <c r="M452" i="1" s="1"/>
  <c r="K436" i="1"/>
  <c r="K420" i="1"/>
  <c r="M420" i="1" s="1"/>
  <c r="K404" i="1"/>
  <c r="K388" i="1"/>
  <c r="K372" i="1"/>
  <c r="M372" i="1" s="1"/>
  <c r="K356" i="1"/>
  <c r="M356" i="1" s="1"/>
  <c r="K340" i="1"/>
  <c r="M340" i="1" s="1"/>
  <c r="K324" i="1"/>
  <c r="M324" i="1" s="1"/>
  <c r="K308" i="1"/>
  <c r="M308" i="1" s="1"/>
  <c r="K292" i="1"/>
  <c r="K276" i="1"/>
  <c r="K260" i="1"/>
  <c r="K244" i="1"/>
  <c r="M244" i="1" s="1"/>
  <c r="K228" i="1"/>
  <c r="M228" i="1" s="1"/>
  <c r="K212" i="1"/>
  <c r="M212" i="1" s="1"/>
  <c r="K196" i="1"/>
  <c r="M196" i="1" s="1"/>
  <c r="K180" i="1"/>
  <c r="K164" i="1"/>
  <c r="M164" i="1" s="1"/>
  <c r="K148" i="1"/>
  <c r="K132" i="1"/>
  <c r="K116" i="1"/>
  <c r="M116" i="1" s="1"/>
  <c r="K100" i="1"/>
  <c r="M100" i="1" s="1"/>
  <c r="K84" i="1"/>
  <c r="M84" i="1" s="1"/>
  <c r="K68" i="1"/>
  <c r="M68" i="1" s="1"/>
  <c r="K21" i="1"/>
  <c r="M21" i="1" s="1"/>
  <c r="K1395" i="1"/>
  <c r="M1395" i="1" s="1"/>
  <c r="K1379" i="1"/>
  <c r="K1363" i="1"/>
  <c r="K1347" i="1"/>
  <c r="K1331" i="1"/>
  <c r="K1315" i="1"/>
  <c r="M1315" i="1" s="1"/>
  <c r="K1299" i="1"/>
  <c r="M1299" i="1" s="1"/>
  <c r="K1283" i="1"/>
  <c r="K1267" i="1"/>
  <c r="M1267" i="1" s="1"/>
  <c r="K1251" i="1"/>
  <c r="K1235" i="1"/>
  <c r="K1219" i="1"/>
  <c r="K1203" i="1"/>
  <c r="K1187" i="1"/>
  <c r="M1187" i="1" s="1"/>
  <c r="K1171" i="1"/>
  <c r="M1171" i="1" s="1"/>
  <c r="K1155" i="1"/>
  <c r="K1139" i="1"/>
  <c r="M1139" i="1" s="1"/>
  <c r="K1123" i="1"/>
  <c r="K1107" i="1"/>
  <c r="K1091" i="1"/>
  <c r="K1075" i="1"/>
  <c r="K1059" i="1"/>
  <c r="M1059" i="1" s="1"/>
  <c r="K1043" i="1"/>
  <c r="M1043" i="1" s="1"/>
  <c r="K1027" i="1"/>
  <c r="K1011" i="1"/>
  <c r="M1011" i="1" s="1"/>
  <c r="K995" i="1"/>
  <c r="K979" i="1"/>
  <c r="K963" i="1"/>
  <c r="K947" i="1"/>
  <c r="K931" i="1"/>
  <c r="M931" i="1" s="1"/>
  <c r="K915" i="1"/>
  <c r="M915" i="1" s="1"/>
  <c r="K899" i="1"/>
  <c r="K883" i="1"/>
  <c r="M883" i="1" s="1"/>
  <c r="K867" i="1"/>
  <c r="K851" i="1"/>
  <c r="K835" i="1"/>
  <c r="K819" i="1"/>
  <c r="K803" i="1"/>
  <c r="M803" i="1" s="1"/>
  <c r="K787" i="1"/>
  <c r="M787" i="1" s="1"/>
  <c r="K771" i="1"/>
  <c r="K755" i="1"/>
  <c r="M755" i="1" s="1"/>
  <c r="K739" i="1"/>
  <c r="K723" i="1"/>
  <c r="K707" i="1"/>
  <c r="K691" i="1"/>
  <c r="K675" i="1"/>
  <c r="M675" i="1" s="1"/>
  <c r="K659" i="1"/>
  <c r="M659" i="1" s="1"/>
  <c r="K643" i="1"/>
  <c r="K627" i="1"/>
  <c r="M627" i="1" s="1"/>
  <c r="K611" i="1"/>
  <c r="K595" i="1"/>
  <c r="K579" i="1"/>
  <c r="K563" i="1"/>
  <c r="K547" i="1"/>
  <c r="M547" i="1" s="1"/>
  <c r="K531" i="1"/>
  <c r="M531" i="1" s="1"/>
  <c r="K515" i="1"/>
  <c r="K499" i="1"/>
  <c r="M499" i="1" s="1"/>
  <c r="K483" i="1"/>
  <c r="K467" i="1"/>
  <c r="K451" i="1"/>
  <c r="K435" i="1"/>
  <c r="K419" i="1"/>
  <c r="M419" i="1" s="1"/>
  <c r="K403" i="1"/>
  <c r="M403" i="1" s="1"/>
  <c r="K387" i="1"/>
  <c r="K371" i="1"/>
  <c r="M371" i="1" s="1"/>
  <c r="K355" i="1"/>
  <c r="K339" i="1"/>
  <c r="K323" i="1"/>
  <c r="K307" i="1"/>
  <c r="K291" i="1"/>
  <c r="M291" i="1" s="1"/>
  <c r="K275" i="1"/>
  <c r="M275" i="1" s="1"/>
  <c r="K259" i="1"/>
  <c r="K243" i="1"/>
  <c r="M243" i="1" s="1"/>
  <c r="K227" i="1"/>
  <c r="K211" i="1"/>
  <c r="K195" i="1"/>
  <c r="K179" i="1"/>
  <c r="K163" i="1"/>
  <c r="M163" i="1" s="1"/>
  <c r="K147" i="1"/>
  <c r="M147" i="1" s="1"/>
  <c r="K131" i="1"/>
  <c r="K115" i="1"/>
  <c r="M115" i="1" s="1"/>
  <c r="K99" i="1"/>
  <c r="K83" i="1"/>
  <c r="K67" i="1"/>
  <c r="K20" i="1"/>
  <c r="K1394" i="1"/>
  <c r="M1394" i="1" s="1"/>
  <c r="K1378" i="1"/>
  <c r="K1362" i="1"/>
  <c r="M1362" i="1" s="1"/>
  <c r="K1346" i="1"/>
  <c r="K1330" i="1"/>
  <c r="K1314" i="1"/>
  <c r="M1314" i="1" s="1"/>
  <c r="K1298" i="1"/>
  <c r="M1298" i="1" s="1"/>
  <c r="K1282" i="1"/>
  <c r="K1266" i="1"/>
  <c r="M1266" i="1" s="1"/>
  <c r="K1250" i="1"/>
  <c r="M1250" i="1" s="1"/>
  <c r="K1234" i="1"/>
  <c r="K1218" i="1"/>
  <c r="K1202" i="1"/>
  <c r="K1186" i="1"/>
  <c r="M1186" i="1" s="1"/>
  <c r="K1170" i="1"/>
  <c r="M1170" i="1" s="1"/>
  <c r="K1154" i="1"/>
  <c r="K1138" i="1"/>
  <c r="M1138" i="1" s="1"/>
  <c r="K1122" i="1"/>
  <c r="K1106" i="1"/>
  <c r="M1106" i="1" s="1"/>
  <c r="K1090" i="1"/>
  <c r="K1074" i="1"/>
  <c r="K1058" i="1"/>
  <c r="M1058" i="1" s="1"/>
  <c r="K1042" i="1"/>
  <c r="M1042" i="1" s="1"/>
  <c r="K1026" i="1"/>
  <c r="K1010" i="1"/>
  <c r="M1010" i="1" s="1"/>
  <c r="K994" i="1"/>
  <c r="M994" i="1" s="1"/>
  <c r="K978" i="1"/>
  <c r="K962" i="1"/>
  <c r="K946" i="1"/>
  <c r="K930" i="1"/>
  <c r="M930" i="1" s="1"/>
  <c r="K914" i="1"/>
  <c r="M914" i="1" s="1"/>
  <c r="K898" i="1"/>
  <c r="K882" i="1"/>
  <c r="M882" i="1" s="1"/>
  <c r="K866" i="1"/>
  <c r="K850" i="1"/>
  <c r="M850" i="1" s="1"/>
  <c r="K834" i="1"/>
  <c r="K818" i="1"/>
  <c r="K802" i="1"/>
  <c r="M802" i="1" s="1"/>
  <c r="K786" i="1"/>
  <c r="M786" i="1" s="1"/>
  <c r="K770" i="1"/>
  <c r="K754" i="1"/>
  <c r="M754" i="1" s="1"/>
  <c r="K738" i="1"/>
  <c r="M738" i="1" s="1"/>
  <c r="K722" i="1"/>
  <c r="K706" i="1"/>
  <c r="K690" i="1"/>
  <c r="K674" i="1"/>
  <c r="M674" i="1" s="1"/>
  <c r="K658" i="1"/>
  <c r="M658" i="1" s="1"/>
  <c r="K642" i="1"/>
  <c r="K626" i="1"/>
  <c r="M626" i="1" s="1"/>
  <c r="K610" i="1"/>
  <c r="K594" i="1"/>
  <c r="M594" i="1" s="1"/>
  <c r="K578" i="1"/>
  <c r="K562" i="1"/>
  <c r="K546" i="1"/>
  <c r="M546" i="1" s="1"/>
  <c r="K530" i="1"/>
  <c r="M530" i="1" s="1"/>
  <c r="K514" i="1"/>
  <c r="K498" i="1"/>
  <c r="M498" i="1" s="1"/>
  <c r="K482" i="1"/>
  <c r="M482" i="1" s="1"/>
  <c r="K466" i="1"/>
  <c r="K450" i="1"/>
  <c r="K434" i="1"/>
  <c r="K418" i="1"/>
  <c r="M418" i="1" s="1"/>
  <c r="K402" i="1"/>
  <c r="M402" i="1" s="1"/>
  <c r="K386" i="1"/>
  <c r="K370" i="1"/>
  <c r="M370" i="1" s="1"/>
  <c r="K354" i="1"/>
  <c r="K338" i="1"/>
  <c r="M338" i="1" s="1"/>
  <c r="K322" i="1"/>
  <c r="K306" i="1"/>
  <c r="K290" i="1"/>
  <c r="M290" i="1" s="1"/>
  <c r="K274" i="1"/>
  <c r="M274" i="1" s="1"/>
  <c r="K258" i="1"/>
  <c r="K242" i="1"/>
  <c r="M242" i="1" s="1"/>
  <c r="K226" i="1"/>
  <c r="M226" i="1" s="1"/>
  <c r="K210" i="1"/>
  <c r="K194" i="1"/>
  <c r="K178" i="1"/>
  <c r="K162" i="1"/>
  <c r="M162" i="1" s="1"/>
  <c r="K146" i="1"/>
  <c r="M146" i="1" s="1"/>
  <c r="K130" i="1"/>
  <c r="K114" i="1"/>
  <c r="M114" i="1" s="1"/>
  <c r="K98" i="1"/>
  <c r="K82" i="1"/>
  <c r="M82" i="1" s="1"/>
  <c r="K66" i="1"/>
  <c r="K19" i="1"/>
  <c r="K1393" i="1"/>
  <c r="M1393" i="1" s="1"/>
  <c r="K1377" i="1"/>
  <c r="K1361" i="1"/>
  <c r="M1361" i="1" s="1"/>
  <c r="K1345" i="1"/>
  <c r="K1329" i="1"/>
  <c r="K1313" i="1"/>
  <c r="K1297" i="1"/>
  <c r="K1281" i="1"/>
  <c r="M1281" i="1" s="1"/>
  <c r="K1265" i="1"/>
  <c r="M1265" i="1" s="1"/>
  <c r="K1249" i="1"/>
  <c r="K1233" i="1"/>
  <c r="M1233" i="1" s="1"/>
  <c r="K1217" i="1"/>
  <c r="K1201" i="1"/>
  <c r="M1201" i="1" s="1"/>
  <c r="K1185" i="1"/>
  <c r="K1169" i="1"/>
  <c r="K1153" i="1"/>
  <c r="M1153" i="1" s="1"/>
  <c r="K1137" i="1"/>
  <c r="M1137" i="1" s="1"/>
  <c r="K1121" i="1"/>
  <c r="K1105" i="1"/>
  <c r="M1105" i="1" s="1"/>
  <c r="K1089" i="1"/>
  <c r="K1073" i="1"/>
  <c r="K1057" i="1"/>
  <c r="K1041" i="1"/>
  <c r="K1025" i="1"/>
  <c r="M1025" i="1" s="1"/>
  <c r="K1009" i="1"/>
  <c r="M1009" i="1" s="1"/>
  <c r="K993" i="1"/>
  <c r="K977" i="1"/>
  <c r="M977" i="1" s="1"/>
  <c r="K961" i="1"/>
  <c r="K945" i="1"/>
  <c r="M945" i="1" s="1"/>
  <c r="K929" i="1"/>
  <c r="K913" i="1"/>
  <c r="K897" i="1"/>
  <c r="M897" i="1" s="1"/>
  <c r="K881" i="1"/>
  <c r="M881" i="1" s="1"/>
  <c r="K865" i="1"/>
  <c r="K849" i="1"/>
  <c r="M849" i="1" s="1"/>
  <c r="K833" i="1"/>
  <c r="K817" i="1"/>
  <c r="K801" i="1"/>
  <c r="K785" i="1"/>
  <c r="K769" i="1"/>
  <c r="M769" i="1" s="1"/>
  <c r="K753" i="1"/>
  <c r="M753" i="1" s="1"/>
  <c r="K737" i="1"/>
  <c r="K721" i="1"/>
  <c r="M721" i="1" s="1"/>
  <c r="K705" i="1"/>
  <c r="K689" i="1"/>
  <c r="M689" i="1" s="1"/>
  <c r="K673" i="1"/>
  <c r="K657" i="1"/>
  <c r="K641" i="1"/>
  <c r="M641" i="1" s="1"/>
  <c r="K625" i="1"/>
  <c r="M625" i="1" s="1"/>
  <c r="K609" i="1"/>
  <c r="K593" i="1"/>
  <c r="M593" i="1" s="1"/>
  <c r="K577" i="1"/>
  <c r="K561" i="1"/>
  <c r="K545" i="1"/>
  <c r="K529" i="1"/>
  <c r="K513" i="1"/>
  <c r="M513" i="1" s="1"/>
  <c r="K497" i="1"/>
  <c r="M497" i="1" s="1"/>
  <c r="K481" i="1"/>
  <c r="K465" i="1"/>
  <c r="M465" i="1" s="1"/>
  <c r="K449" i="1"/>
  <c r="K433" i="1"/>
  <c r="M433" i="1" s="1"/>
  <c r="K417" i="1"/>
  <c r="K401" i="1"/>
  <c r="K385" i="1"/>
  <c r="M385" i="1" s="1"/>
  <c r="K369" i="1"/>
  <c r="M369" i="1" s="1"/>
  <c r="K353" i="1"/>
  <c r="K337" i="1"/>
  <c r="M337" i="1" s="1"/>
  <c r="K321" i="1"/>
  <c r="K305" i="1"/>
  <c r="K289" i="1"/>
  <c r="K273" i="1"/>
  <c r="K257" i="1"/>
  <c r="M257" i="1" s="1"/>
  <c r="K241" i="1"/>
  <c r="M241" i="1" s="1"/>
  <c r="K225" i="1"/>
  <c r="K209" i="1"/>
  <c r="M209" i="1" s="1"/>
  <c r="K193" i="1"/>
  <c r="K177" i="1"/>
  <c r="M177" i="1" s="1"/>
  <c r="K161" i="1"/>
  <c r="K145" i="1"/>
  <c r="K129" i="1"/>
  <c r="M129" i="1" s="1"/>
  <c r="K113" i="1"/>
  <c r="M113" i="1" s="1"/>
  <c r="K97" i="1"/>
  <c r="K81" i="1"/>
  <c r="M81" i="1" s="1"/>
  <c r="K65" i="1"/>
  <c r="K18" i="1"/>
  <c r="K1392" i="1"/>
  <c r="K1376" i="1"/>
  <c r="M1376" i="1" s="1"/>
  <c r="K1360" i="1"/>
  <c r="M1360" i="1" s="1"/>
  <c r="K1344" i="1"/>
  <c r="K1328" i="1"/>
  <c r="M1328" i="1" s="1"/>
  <c r="K1312" i="1"/>
  <c r="M1312" i="1" s="1"/>
  <c r="K1296" i="1"/>
  <c r="M1296" i="1" s="1"/>
  <c r="K1280" i="1"/>
  <c r="K1264" i="1"/>
  <c r="K1248" i="1"/>
  <c r="M1248" i="1" s="1"/>
  <c r="K1232" i="1"/>
  <c r="M1232" i="1" s="1"/>
  <c r="K1216" i="1"/>
  <c r="K1200" i="1"/>
  <c r="M1200" i="1" s="1"/>
  <c r="K1184" i="1"/>
  <c r="K1168" i="1"/>
  <c r="K1152" i="1"/>
  <c r="K1136" i="1"/>
  <c r="K1120" i="1"/>
  <c r="M1120" i="1" s="1"/>
  <c r="K1104" i="1"/>
  <c r="M1104" i="1" s="1"/>
  <c r="K1088" i="1"/>
  <c r="K1072" i="1"/>
  <c r="M1072" i="1" s="1"/>
  <c r="K1056" i="1"/>
  <c r="M1056" i="1" s="1"/>
  <c r="K1040" i="1"/>
  <c r="M1040" i="1" s="1"/>
  <c r="K1024" i="1"/>
  <c r="K1008" i="1"/>
  <c r="K992" i="1"/>
  <c r="M992" i="1" s="1"/>
  <c r="K976" i="1"/>
  <c r="M976" i="1" s="1"/>
  <c r="K960" i="1"/>
  <c r="K944" i="1"/>
  <c r="M944" i="1" s="1"/>
  <c r="K928" i="1"/>
  <c r="K912" i="1"/>
  <c r="K896" i="1"/>
  <c r="K880" i="1"/>
  <c r="K864" i="1"/>
  <c r="M864" i="1" s="1"/>
  <c r="K848" i="1"/>
  <c r="M848" i="1" s="1"/>
  <c r="K832" i="1"/>
  <c r="K816" i="1"/>
  <c r="M816" i="1" s="1"/>
  <c r="K800" i="1"/>
  <c r="M800" i="1" s="1"/>
  <c r="K784" i="1"/>
  <c r="M784" i="1" s="1"/>
  <c r="K768" i="1"/>
  <c r="K752" i="1"/>
  <c r="K736" i="1"/>
  <c r="M736" i="1" s="1"/>
  <c r="K720" i="1"/>
  <c r="M720" i="1" s="1"/>
  <c r="K704" i="1"/>
  <c r="K688" i="1"/>
  <c r="M688" i="1" s="1"/>
  <c r="K672" i="1"/>
  <c r="K656" i="1"/>
  <c r="K640" i="1"/>
  <c r="K624" i="1"/>
  <c r="K608" i="1"/>
  <c r="M608" i="1" s="1"/>
  <c r="K592" i="1"/>
  <c r="M592" i="1" s="1"/>
  <c r="K576" i="1"/>
  <c r="K560" i="1"/>
  <c r="M560" i="1" s="1"/>
  <c r="K544" i="1"/>
  <c r="M544" i="1" s="1"/>
  <c r="K528" i="1"/>
  <c r="M528" i="1" s="1"/>
  <c r="K512" i="1"/>
  <c r="K496" i="1"/>
  <c r="K480" i="1"/>
  <c r="M480" i="1" s="1"/>
  <c r="K464" i="1"/>
  <c r="M464" i="1" s="1"/>
  <c r="K448" i="1"/>
  <c r="K432" i="1"/>
  <c r="M432" i="1" s="1"/>
  <c r="K416" i="1"/>
  <c r="K400" i="1"/>
  <c r="K384" i="1"/>
  <c r="K368" i="1"/>
  <c r="K352" i="1"/>
  <c r="M352" i="1" s="1"/>
  <c r="K336" i="1"/>
  <c r="M336" i="1" s="1"/>
  <c r="K320" i="1"/>
  <c r="K304" i="1"/>
  <c r="M304" i="1" s="1"/>
  <c r="K288" i="1"/>
  <c r="M288" i="1" s="1"/>
  <c r="AD17" i="1"/>
  <c r="L4" i="1" s="1"/>
  <c r="I4" i="1"/>
  <c r="Q4" i="1"/>
  <c r="K272" i="1"/>
  <c r="M272" i="1" s="1"/>
  <c r="K256" i="1"/>
  <c r="K240" i="1"/>
  <c r="K224" i="1"/>
  <c r="M224" i="1" s="1"/>
  <c r="K208" i="1"/>
  <c r="M208" i="1" s="1"/>
  <c r="K192" i="1"/>
  <c r="M192" i="1" s="1"/>
  <c r="K176" i="1"/>
  <c r="M176" i="1" s="1"/>
  <c r="K160" i="1"/>
  <c r="M160" i="1" s="1"/>
  <c r="K144" i="1"/>
  <c r="K128" i="1"/>
  <c r="K112" i="1"/>
  <c r="K96" i="1"/>
  <c r="M96" i="1" s="1"/>
  <c r="K80" i="1"/>
  <c r="M80" i="1" s="1"/>
  <c r="K64" i="1"/>
  <c r="M64" i="1" s="1"/>
  <c r="K62" i="1"/>
  <c r="K269" i="1"/>
  <c r="K253" i="1"/>
  <c r="K237" i="1"/>
  <c r="M237" i="1" s="1"/>
  <c r="K221" i="1"/>
  <c r="M221" i="1" s="1"/>
  <c r="K205" i="1"/>
  <c r="M205" i="1" s="1"/>
  <c r="K189" i="1"/>
  <c r="K173" i="1"/>
  <c r="M173" i="1" s="1"/>
  <c r="K157" i="1"/>
  <c r="M157" i="1" s="1"/>
  <c r="K141" i="1"/>
  <c r="M141" i="1" s="1"/>
  <c r="K125" i="1"/>
  <c r="K109" i="1"/>
  <c r="M109" i="1" s="1"/>
  <c r="K93" i="1"/>
  <c r="K77" i="1"/>
  <c r="M77" i="1" s="1"/>
  <c r="K61" i="1"/>
  <c r="M31" i="1"/>
  <c r="O31" i="1" s="1"/>
  <c r="K267" i="1"/>
  <c r="K251" i="1"/>
  <c r="K235" i="1"/>
  <c r="M235" i="1" s="1"/>
  <c r="K219" i="1"/>
  <c r="M219" i="1" s="1"/>
  <c r="K203" i="1"/>
  <c r="M203" i="1" s="1"/>
  <c r="K187" i="1"/>
  <c r="M187" i="1" s="1"/>
  <c r="K171" i="1"/>
  <c r="K155" i="1"/>
  <c r="K139" i="1"/>
  <c r="K123" i="1"/>
  <c r="K107" i="1"/>
  <c r="M107" i="1" s="1"/>
  <c r="K91" i="1"/>
  <c r="M91" i="1" s="1"/>
  <c r="K75" i="1"/>
  <c r="M75" i="1" s="1"/>
  <c r="K59" i="1"/>
  <c r="M59" i="1" s="1"/>
  <c r="K265" i="1"/>
  <c r="M265" i="1" s="1"/>
  <c r="K249" i="1"/>
  <c r="K233" i="1"/>
  <c r="M233" i="1" s="1"/>
  <c r="K217" i="1"/>
  <c r="K201" i="1"/>
  <c r="K185" i="1"/>
  <c r="M185" i="1" s="1"/>
  <c r="K169" i="1"/>
  <c r="M169" i="1" s="1"/>
  <c r="K153" i="1"/>
  <c r="M153" i="1" s="1"/>
  <c r="K137" i="1"/>
  <c r="M137" i="1" s="1"/>
  <c r="K121" i="1"/>
  <c r="M121" i="1" s="1"/>
  <c r="K105" i="1"/>
  <c r="K89" i="1"/>
  <c r="K73" i="1"/>
  <c r="K57" i="1"/>
  <c r="M57" i="1" s="1"/>
  <c r="M29" i="1"/>
  <c r="O29" i="1" s="1"/>
  <c r="K264" i="1"/>
  <c r="K248" i="1"/>
  <c r="K232" i="1"/>
  <c r="K216" i="1"/>
  <c r="M216" i="1" s="1"/>
  <c r="K200" i="1"/>
  <c r="M200" i="1" s="1"/>
  <c r="K184" i="1"/>
  <c r="M184" i="1" s="1"/>
  <c r="K168" i="1"/>
  <c r="M168" i="1" s="1"/>
  <c r="K152" i="1"/>
  <c r="K136" i="1"/>
  <c r="K120" i="1"/>
  <c r="K104" i="1"/>
  <c r="K88" i="1"/>
  <c r="M88" i="1" s="1"/>
  <c r="K72" i="1"/>
  <c r="M72" i="1" s="1"/>
  <c r="K56" i="1"/>
  <c r="M56" i="1" s="1"/>
  <c r="K215" i="1"/>
  <c r="M215" i="1" s="1"/>
  <c r="K199" i="1"/>
  <c r="M199" i="1" s="1"/>
  <c r="K183" i="1"/>
  <c r="M183" i="1" s="1"/>
  <c r="K167" i="1"/>
  <c r="M167" i="1" s="1"/>
  <c r="K151" i="1"/>
  <c r="K135" i="1"/>
  <c r="K119" i="1"/>
  <c r="M119" i="1" s="1"/>
  <c r="K103" i="1"/>
  <c r="M103" i="1" s="1"/>
  <c r="K87" i="1"/>
  <c r="M87" i="1" s="1"/>
  <c r="K71" i="1"/>
  <c r="M71" i="1" s="1"/>
  <c r="K214" i="1"/>
  <c r="K198" i="1"/>
  <c r="K182" i="1"/>
  <c r="M182" i="1" s="1"/>
  <c r="K166" i="1"/>
  <c r="M166" i="1" s="1"/>
  <c r="K150" i="1"/>
  <c r="M150" i="1" s="1"/>
  <c r="K134" i="1"/>
  <c r="M134" i="1" s="1"/>
  <c r="K118" i="1"/>
  <c r="K102" i="1"/>
  <c r="K86" i="1"/>
  <c r="K70" i="1"/>
  <c r="K229" i="1"/>
  <c r="M229" i="1" s="1"/>
  <c r="K213" i="1"/>
  <c r="M213" i="1" s="1"/>
  <c r="K197" i="1"/>
  <c r="K181" i="1"/>
  <c r="K165" i="1"/>
  <c r="K149" i="1"/>
  <c r="K133" i="1"/>
  <c r="M133" i="1" s="1"/>
  <c r="K117" i="1"/>
  <c r="M117" i="1" s="1"/>
  <c r="K101" i="1"/>
  <c r="K85" i="1"/>
  <c r="M85" i="1" s="1"/>
  <c r="K69" i="1"/>
  <c r="K22" i="1"/>
  <c r="P5" i="1"/>
  <c r="P7" i="1"/>
  <c r="P6" i="1"/>
  <c r="J7" i="1"/>
  <c r="O7" i="1" s="1"/>
  <c r="J6" i="1"/>
  <c r="O6" i="1" s="1"/>
  <c r="J5" i="1"/>
  <c r="L5" i="1"/>
  <c r="I7" i="1"/>
  <c r="K7" i="1" s="1"/>
  <c r="I5" i="1"/>
  <c r="K5" i="1" s="1"/>
  <c r="L6" i="1"/>
  <c r="I6" i="1"/>
  <c r="K6" i="1" s="1"/>
  <c r="Q6" i="1"/>
  <c r="L7" i="1"/>
  <c r="H8" i="1"/>
  <c r="Q5" i="1"/>
  <c r="Q7" i="1"/>
  <c r="M270" i="1" l="1"/>
  <c r="M526" i="1"/>
  <c r="M782" i="1"/>
  <c r="M1038" i="1"/>
  <c r="M1294" i="1"/>
  <c r="M20" i="1"/>
  <c r="M307" i="1"/>
  <c r="M563" i="1"/>
  <c r="M819" i="1"/>
  <c r="M1331" i="1"/>
  <c r="M1075" i="1"/>
  <c r="M1693" i="1"/>
  <c r="M368" i="1"/>
  <c r="M624" i="1"/>
  <c r="M880" i="1"/>
  <c r="O880" i="1" s="1"/>
  <c r="P880" i="1" s="1"/>
  <c r="M1136" i="1"/>
  <c r="M1392" i="1"/>
  <c r="M893" i="1"/>
  <c r="M206" i="1"/>
  <c r="M462" i="1"/>
  <c r="O462" i="1" s="1"/>
  <c r="P462" i="1" s="1"/>
  <c r="M264" i="1"/>
  <c r="M295" i="1"/>
  <c r="M551" i="1"/>
  <c r="M807" i="1"/>
  <c r="M1063" i="1"/>
  <c r="M1319" i="1"/>
  <c r="M1444" i="1"/>
  <c r="M814" i="1"/>
  <c r="M102" i="1"/>
  <c r="M93" i="1"/>
  <c r="M361" i="1"/>
  <c r="O361" i="1" s="1"/>
  <c r="P361" i="1" s="1"/>
  <c r="M617" i="1"/>
  <c r="M873" i="1"/>
  <c r="N873" i="1" s="1"/>
  <c r="M1129" i="1"/>
  <c r="O1129" i="1" s="1"/>
  <c r="P1129" i="1" s="1"/>
  <c r="M1385" i="1"/>
  <c r="O1385" i="1" s="1"/>
  <c r="P1385" i="1" s="1"/>
  <c r="M1638" i="1"/>
  <c r="M1582" i="1"/>
  <c r="O1582" i="1" s="1"/>
  <c r="P1582" i="1" s="1"/>
  <c r="M43" i="1"/>
  <c r="M83" i="1"/>
  <c r="M339" i="1"/>
  <c r="M595" i="1"/>
  <c r="M851" i="1"/>
  <c r="M1107" i="1"/>
  <c r="M1363" i="1"/>
  <c r="M230" i="1"/>
  <c r="M486" i="1"/>
  <c r="M742" i="1"/>
  <c r="O742" i="1" s="1"/>
  <c r="P742" i="1" s="1"/>
  <c r="M998" i="1"/>
  <c r="O998" i="1" s="1"/>
  <c r="P998" i="1" s="1"/>
  <c r="M1254" i="1"/>
  <c r="O1254" i="1" s="1"/>
  <c r="P1254" i="1" s="1"/>
  <c r="M829" i="1"/>
  <c r="O829" i="1" s="1"/>
  <c r="P829" i="1" s="1"/>
  <c r="M1717" i="1"/>
  <c r="O1717" i="1" s="1"/>
  <c r="P1717" i="1" s="1"/>
  <c r="M1672" i="1"/>
  <c r="M1596" i="1"/>
  <c r="M1575" i="1"/>
  <c r="O1575" i="1" s="1"/>
  <c r="P1575" i="1" s="1"/>
  <c r="M36" i="1"/>
  <c r="M1513" i="1"/>
  <c r="M1769" i="1"/>
  <c r="M22" i="1"/>
  <c r="M144" i="1"/>
  <c r="M292" i="1"/>
  <c r="M548" i="1"/>
  <c r="M804" i="1"/>
  <c r="M1060" i="1"/>
  <c r="O1060" i="1" s="1"/>
  <c r="P1060" i="1" s="1"/>
  <c r="M1316" i="1"/>
  <c r="O1316" i="1" s="1"/>
  <c r="P1316" i="1" s="1"/>
  <c r="M90" i="1"/>
  <c r="O90" i="1" s="1"/>
  <c r="P90" i="1" s="1"/>
  <c r="M346" i="1"/>
  <c r="O346" i="1" s="1"/>
  <c r="P346" i="1" s="1"/>
  <c r="M602" i="1"/>
  <c r="N602" i="1" s="1"/>
  <c r="M858" i="1"/>
  <c r="M1114" i="1"/>
  <c r="M1370" i="1"/>
  <c r="M188" i="1"/>
  <c r="M444" i="1"/>
  <c r="M700" i="1"/>
  <c r="M956" i="1"/>
  <c r="M1212" i="1"/>
  <c r="M1373" i="1"/>
  <c r="M1619" i="1"/>
  <c r="O1619" i="1" s="1"/>
  <c r="P1619" i="1" s="1"/>
  <c r="M1563" i="1"/>
  <c r="M24" i="1"/>
  <c r="O24" i="1" s="1"/>
  <c r="P24" i="1" s="1"/>
  <c r="M722" i="1"/>
  <c r="M520" i="1"/>
  <c r="O520" i="1" s="1"/>
  <c r="P520" i="1" s="1"/>
  <c r="M776" i="1"/>
  <c r="M1032" i="1"/>
  <c r="O1032" i="1" s="1"/>
  <c r="P1032" i="1" s="1"/>
  <c r="M1288" i="1"/>
  <c r="M1510" i="1"/>
  <c r="M1572" i="1"/>
  <c r="M33" i="1"/>
  <c r="M1754" i="1"/>
  <c r="M305" i="1"/>
  <c r="M561" i="1"/>
  <c r="M817" i="1"/>
  <c r="M1073" i="1"/>
  <c r="M1329" i="1"/>
  <c r="M437" i="1"/>
  <c r="M693" i="1"/>
  <c r="O693" i="1" s="1"/>
  <c r="P693" i="1" s="1"/>
  <c r="M949" i="1"/>
  <c r="O949" i="1" s="1"/>
  <c r="P949" i="1" s="1"/>
  <c r="M1205" i="1"/>
  <c r="O1205" i="1" s="1"/>
  <c r="P1205" i="1" s="1"/>
  <c r="M283" i="1"/>
  <c r="O283" i="1" s="1"/>
  <c r="P283" i="1" s="1"/>
  <c r="M539" i="1"/>
  <c r="O539" i="1" s="1"/>
  <c r="P539" i="1" s="1"/>
  <c r="M795" i="1"/>
  <c r="M1051" i="1"/>
  <c r="M1307" i="1"/>
  <c r="M1149" i="1"/>
  <c r="M1039" i="1"/>
  <c r="O1039" i="1" s="1"/>
  <c r="P1039" i="1" s="1"/>
  <c r="M302" i="1"/>
  <c r="M18" i="1"/>
  <c r="O18" i="1" s="1"/>
  <c r="M400" i="1"/>
  <c r="M656" i="1"/>
  <c r="M912" i="1"/>
  <c r="M1168" i="1"/>
  <c r="M1485" i="1"/>
  <c r="N1485" i="1" s="1"/>
  <c r="M174" i="1"/>
  <c r="N174" i="1" s="1"/>
  <c r="M430" i="1"/>
  <c r="N430" i="1" s="1"/>
  <c r="M686" i="1"/>
  <c r="O686" i="1" s="1"/>
  <c r="P686" i="1" s="1"/>
  <c r="M942" i="1"/>
  <c r="O942" i="1" s="1"/>
  <c r="P942" i="1" s="1"/>
  <c r="M1198" i="1"/>
  <c r="M558" i="1"/>
  <c r="M1234" i="1"/>
  <c r="M136" i="1"/>
  <c r="M423" i="1"/>
  <c r="M679" i="1"/>
  <c r="M935" i="1"/>
  <c r="M1191" i="1"/>
  <c r="M1070" i="1"/>
  <c r="M489" i="1"/>
  <c r="M745" i="1"/>
  <c r="M1001" i="1"/>
  <c r="O1001" i="1" s="1"/>
  <c r="P1001" i="1" s="1"/>
  <c r="M1257" i="1"/>
  <c r="O1257" i="1" s="1"/>
  <c r="P1257" i="1" s="1"/>
  <c r="M1447" i="1"/>
  <c r="N1447" i="1" s="1"/>
  <c r="M1498" i="1"/>
  <c r="N1498" i="1" s="1"/>
  <c r="M1766" i="1"/>
  <c r="O1766" i="1" s="1"/>
  <c r="P1766" i="1" s="1"/>
  <c r="M1454" i="1"/>
  <c r="M1710" i="1"/>
  <c r="O1710" i="1" s="1"/>
  <c r="P1710" i="1" s="1"/>
  <c r="M105" i="1"/>
  <c r="M210" i="1"/>
  <c r="M978" i="1"/>
  <c r="M155" i="1"/>
  <c r="M211" i="1"/>
  <c r="M467" i="1"/>
  <c r="M723" i="1"/>
  <c r="M979" i="1"/>
  <c r="M1235" i="1"/>
  <c r="M358" i="1"/>
  <c r="O358" i="1" s="1"/>
  <c r="P358" i="1" s="1"/>
  <c r="M614" i="1"/>
  <c r="M870" i="1"/>
  <c r="O870" i="1" s="1"/>
  <c r="P870" i="1" s="1"/>
  <c r="M1126" i="1"/>
  <c r="O1126" i="1" s="1"/>
  <c r="P1126" i="1" s="1"/>
  <c r="M1382" i="1"/>
  <c r="O1382" i="1" s="1"/>
  <c r="P1382" i="1" s="1"/>
  <c r="M1461" i="1"/>
  <c r="M1589" i="1"/>
  <c r="O1589" i="1" s="1"/>
  <c r="P1589" i="1" s="1"/>
  <c r="M50" i="1"/>
  <c r="M1544" i="1"/>
  <c r="M1800" i="1"/>
  <c r="O1800" i="1" s="1"/>
  <c r="P1800" i="1" s="1"/>
  <c r="M1468" i="1"/>
  <c r="M1724" i="1"/>
  <c r="M1326" i="1"/>
  <c r="O1326" i="1" s="1"/>
  <c r="P1326" i="1" s="1"/>
  <c r="M466" i="1"/>
  <c r="M181" i="1"/>
  <c r="M973" i="1"/>
  <c r="M1491" i="1"/>
  <c r="N1491" i="1" s="1"/>
  <c r="M1703" i="1"/>
  <c r="O1703" i="1" s="1"/>
  <c r="P1703" i="1" s="1"/>
  <c r="M1641" i="1"/>
  <c r="O1641" i="1" s="1"/>
  <c r="P1641" i="1" s="1"/>
  <c r="M130" i="1"/>
  <c r="O130" i="1" s="1"/>
  <c r="P130" i="1" s="1"/>
  <c r="M386" i="1"/>
  <c r="O386" i="1" s="1"/>
  <c r="P386" i="1" s="1"/>
  <c r="M642" i="1"/>
  <c r="M898" i="1"/>
  <c r="M1154" i="1"/>
  <c r="M541" i="1"/>
  <c r="M797" i="1"/>
  <c r="M1053" i="1"/>
  <c r="M1309" i="1"/>
  <c r="M1748" i="1"/>
  <c r="M1629" i="1"/>
  <c r="M225" i="1"/>
  <c r="O225" i="1" s="1"/>
  <c r="P225" i="1" s="1"/>
  <c r="M737" i="1"/>
  <c r="N737" i="1" s="1"/>
  <c r="M993" i="1"/>
  <c r="O993" i="1" s="1"/>
  <c r="P993" i="1" s="1"/>
  <c r="M1249" i="1"/>
  <c r="O1249" i="1" s="1"/>
  <c r="P1249" i="1" s="1"/>
  <c r="M357" i="1"/>
  <c r="O357" i="1" s="1"/>
  <c r="P357" i="1" s="1"/>
  <c r="M613" i="1"/>
  <c r="M869" i="1"/>
  <c r="N869" i="1" s="1"/>
  <c r="M1125" i="1"/>
  <c r="M1381" i="1"/>
  <c r="M320" i="1"/>
  <c r="M576" i="1"/>
  <c r="M832" i="1"/>
  <c r="M1088" i="1"/>
  <c r="M1344" i="1"/>
  <c r="M1341" i="1"/>
  <c r="M481" i="1"/>
  <c r="M128" i="1"/>
  <c r="O128" i="1" s="1"/>
  <c r="P128" i="1" s="1"/>
  <c r="M276" i="1"/>
  <c r="O276" i="1" s="1"/>
  <c r="P276" i="1" s="1"/>
  <c r="M532" i="1"/>
  <c r="O532" i="1" s="1"/>
  <c r="P532" i="1" s="1"/>
  <c r="M788" i="1"/>
  <c r="O788" i="1" s="1"/>
  <c r="P788" i="1" s="1"/>
  <c r="M1044" i="1"/>
  <c r="O1044" i="1" s="1"/>
  <c r="P1044" i="1" s="1"/>
  <c r="M1300" i="1"/>
  <c r="O1300" i="1" s="1"/>
  <c r="P1300" i="1" s="1"/>
  <c r="M74" i="1"/>
  <c r="O74" i="1" s="1"/>
  <c r="P74" i="1" s="1"/>
  <c r="M330" i="1"/>
  <c r="M586" i="1"/>
  <c r="M842" i="1"/>
  <c r="M1098" i="1"/>
  <c r="M1354" i="1"/>
  <c r="M172" i="1"/>
  <c r="M428" i="1"/>
  <c r="M684" i="1"/>
  <c r="M940" i="1"/>
  <c r="M1196" i="1"/>
  <c r="O1196" i="1" s="1"/>
  <c r="P1196" i="1" s="1"/>
  <c r="M1492" i="1"/>
  <c r="O1492" i="1" s="1"/>
  <c r="P1492" i="1" s="1"/>
  <c r="M94" i="1"/>
  <c r="O94" i="1" s="1"/>
  <c r="P94" i="1" s="1"/>
  <c r="M350" i="1"/>
  <c r="O350" i="1" s="1"/>
  <c r="P350" i="1" s="1"/>
  <c r="M606" i="1"/>
  <c r="O606" i="1" s="1"/>
  <c r="M862" i="1"/>
  <c r="N862" i="1" s="1"/>
  <c r="M1118" i="1"/>
  <c r="O1118" i="1" s="1"/>
  <c r="P1118" i="1" s="1"/>
  <c r="M1374" i="1"/>
  <c r="O1374" i="1" s="1"/>
  <c r="P1374" i="1" s="1"/>
  <c r="M1218" i="1"/>
  <c r="M1016" i="1"/>
  <c r="M349" i="1"/>
  <c r="M605" i="1"/>
  <c r="M1437" i="1"/>
  <c r="M450" i="1"/>
  <c r="M962" i="1"/>
  <c r="M504" i="1"/>
  <c r="M1272" i="1"/>
  <c r="O1272" i="1" s="1"/>
  <c r="P1272" i="1" s="1"/>
  <c r="M131" i="1"/>
  <c r="O131" i="1" s="1"/>
  <c r="P131" i="1" s="1"/>
  <c r="M387" i="1"/>
  <c r="O387" i="1" s="1"/>
  <c r="P387" i="1" s="1"/>
  <c r="M643" i="1"/>
  <c r="O643" i="1" s="1"/>
  <c r="P643" i="1" s="1"/>
  <c r="M899" i="1"/>
  <c r="O899" i="1" s="1"/>
  <c r="P899" i="1" s="1"/>
  <c r="M1155" i="1"/>
  <c r="O1155" i="1" s="1"/>
  <c r="P1155" i="1" s="1"/>
  <c r="M278" i="1"/>
  <c r="O278" i="1" s="1"/>
  <c r="P278" i="1" s="1"/>
  <c r="M534" i="1"/>
  <c r="M790" i="1"/>
  <c r="M1046" i="1"/>
  <c r="M877" i="1"/>
  <c r="M1765" i="1"/>
  <c r="M194" i="1"/>
  <c r="M706" i="1"/>
  <c r="M760" i="1"/>
  <c r="M139" i="1"/>
  <c r="M101" i="1"/>
  <c r="O101" i="1" s="1"/>
  <c r="P101" i="1" s="1"/>
  <c r="M1411" i="1"/>
  <c r="O1411" i="1" s="1"/>
  <c r="P1411" i="1" s="1"/>
  <c r="M514" i="1"/>
  <c r="O514" i="1" s="1"/>
  <c r="P514" i="1" s="1"/>
  <c r="M770" i="1"/>
  <c r="O770" i="1" s="1"/>
  <c r="P770" i="1" s="1"/>
  <c r="M1026" i="1"/>
  <c r="O1026" i="1" s="1"/>
  <c r="P1026" i="1" s="1"/>
  <c r="M1282" i="1"/>
  <c r="N1282" i="1" s="1"/>
  <c r="M413" i="1"/>
  <c r="O413" i="1" s="1"/>
  <c r="P413" i="1" s="1"/>
  <c r="M669" i="1"/>
  <c r="M1620" i="1"/>
  <c r="M258" i="1"/>
  <c r="M97" i="1"/>
  <c r="M353" i="1"/>
  <c r="M609" i="1"/>
  <c r="M865" i="1"/>
  <c r="M1121" i="1"/>
  <c r="M1377" i="1"/>
  <c r="M485" i="1"/>
  <c r="O485" i="1" s="1"/>
  <c r="P485" i="1" s="1"/>
  <c r="M741" i="1"/>
  <c r="O741" i="1" s="1"/>
  <c r="P741" i="1" s="1"/>
  <c r="M997" i="1"/>
  <c r="O997" i="1" s="1"/>
  <c r="P997" i="1" s="1"/>
  <c r="M1253" i="1"/>
  <c r="O1253" i="1" s="1"/>
  <c r="P1253" i="1" s="1"/>
  <c r="M1573" i="1"/>
  <c r="O1573" i="1" s="1"/>
  <c r="P1573" i="1" s="1"/>
  <c r="M34" i="1"/>
  <c r="O34" i="1" s="1"/>
  <c r="P34" i="1" s="1"/>
  <c r="M1528" i="1"/>
  <c r="O1528" i="1" s="1"/>
  <c r="P1528" i="1" s="1"/>
  <c r="M1784" i="1"/>
  <c r="O1784" i="1" s="1"/>
  <c r="P1784" i="1" s="1"/>
  <c r="M448" i="1"/>
  <c r="M704" i="1"/>
  <c r="M960" i="1"/>
  <c r="M1216" i="1"/>
  <c r="M1213" i="1"/>
  <c r="M1687" i="1"/>
  <c r="O1687" i="1" s="1"/>
  <c r="P1687" i="1" s="1"/>
  <c r="M1625" i="1"/>
  <c r="O1625" i="1" s="1"/>
  <c r="P1625" i="1" s="1"/>
  <c r="M222" i="1"/>
  <c r="O222" i="1" s="1"/>
  <c r="P222" i="1" s="1"/>
  <c r="M478" i="1"/>
  <c r="O478" i="1" s="1"/>
  <c r="P478" i="1" s="1"/>
  <c r="M734" i="1"/>
  <c r="O734" i="1" s="1"/>
  <c r="P734" i="1" s="1"/>
  <c r="M990" i="1"/>
  <c r="O990" i="1" s="1"/>
  <c r="P990" i="1" s="1"/>
  <c r="M1246" i="1"/>
  <c r="O1246" i="1" s="1"/>
  <c r="P1246" i="1" s="1"/>
  <c r="M259" i="1"/>
  <c r="O259" i="1" s="1"/>
  <c r="P259" i="1" s="1"/>
  <c r="M515" i="1"/>
  <c r="O515" i="1" s="1"/>
  <c r="P515" i="1" s="1"/>
  <c r="M771" i="1"/>
  <c r="N771" i="1" s="1"/>
  <c r="M1027" i="1"/>
  <c r="M1283" i="1"/>
  <c r="M406" i="1"/>
  <c r="M662" i="1"/>
  <c r="M918" i="1"/>
  <c r="M1174" i="1"/>
  <c r="M1509" i="1"/>
  <c r="M1637" i="1"/>
  <c r="M1277" i="1"/>
  <c r="AA6" i="1"/>
  <c r="AB6" i="1" s="1"/>
  <c r="AA7" i="1"/>
  <c r="AB7" i="1" s="1"/>
  <c r="X17" i="1"/>
  <c r="Z17" i="1" s="1"/>
  <c r="AA4" i="1"/>
  <c r="AB4" i="1" s="1"/>
  <c r="AA5" i="1"/>
  <c r="AB5" i="1" s="1"/>
  <c r="M118" i="1"/>
  <c r="O118" i="1" s="1"/>
  <c r="P118" i="1" s="1"/>
  <c r="M112" i="1"/>
  <c r="O112" i="1" s="1"/>
  <c r="P112" i="1" s="1"/>
  <c r="M377" i="1"/>
  <c r="M633" i="1"/>
  <c r="M889" i="1"/>
  <c r="M1145" i="1"/>
  <c r="M178" i="1"/>
  <c r="O178" i="1" s="1"/>
  <c r="P178" i="1" s="1"/>
  <c r="M946" i="1"/>
  <c r="O946" i="1" s="1"/>
  <c r="P946" i="1" s="1"/>
  <c r="M99" i="1"/>
  <c r="M355" i="1"/>
  <c r="M611" i="1"/>
  <c r="M1123" i="1"/>
  <c r="O1123" i="1" s="1"/>
  <c r="P1123" i="1" s="1"/>
  <c r="M1379" i="1"/>
  <c r="N1379" i="1" s="1"/>
  <c r="M246" i="1"/>
  <c r="O246" i="1" s="1"/>
  <c r="P246" i="1" s="1"/>
  <c r="M502" i="1"/>
  <c r="N502" i="1" s="1"/>
  <c r="M758" i="1"/>
  <c r="O758" i="1" s="1"/>
  <c r="P758" i="1" s="1"/>
  <c r="M1014" i="1"/>
  <c r="O1014" i="1" s="1"/>
  <c r="P1014" i="1" s="1"/>
  <c r="M1270" i="1"/>
  <c r="O1270" i="1" s="1"/>
  <c r="P1270" i="1" s="1"/>
  <c r="M333" i="1"/>
  <c r="M589" i="1"/>
  <c r="M1101" i="1"/>
  <c r="M1357" i="1"/>
  <c r="M1543" i="1"/>
  <c r="O1543" i="1" s="1"/>
  <c r="P1543" i="1" s="1"/>
  <c r="M1799" i="1"/>
  <c r="O1799" i="1" s="1"/>
  <c r="P1799" i="1" s="1"/>
  <c r="M1481" i="1"/>
  <c r="O1481" i="1" s="1"/>
  <c r="P1481" i="1" s="1"/>
  <c r="M1737" i="1"/>
  <c r="O1737" i="1" s="1"/>
  <c r="P1737" i="1" s="1"/>
  <c r="M318" i="1"/>
  <c r="O318" i="1" s="1"/>
  <c r="P318" i="1" s="1"/>
  <c r="M574" i="1"/>
  <c r="N574" i="1" s="1"/>
  <c r="M830" i="1"/>
  <c r="O830" i="1" s="1"/>
  <c r="P830" i="1" s="1"/>
  <c r="M1086" i="1"/>
  <c r="O1086" i="1" s="1"/>
  <c r="P1086" i="1" s="1"/>
  <c r="M1342" i="1"/>
  <c r="O1342" i="1" s="1"/>
  <c r="P1342" i="1" s="1"/>
  <c r="M434" i="1"/>
  <c r="O434" i="1" s="1"/>
  <c r="P434" i="1" s="1"/>
  <c r="M690" i="1"/>
  <c r="N690" i="1" s="1"/>
  <c r="M1202" i="1"/>
  <c r="O1202" i="1" s="1"/>
  <c r="P1202" i="1" s="1"/>
  <c r="M867" i="1"/>
  <c r="M69" i="1"/>
  <c r="M273" i="1"/>
  <c r="M529" i="1"/>
  <c r="M785" i="1"/>
  <c r="O785" i="1" s="1"/>
  <c r="P785" i="1" s="1"/>
  <c r="M1041" i="1"/>
  <c r="O1041" i="1" s="1"/>
  <c r="P1041" i="1" s="1"/>
  <c r="M1297" i="1"/>
  <c r="M861" i="1"/>
  <c r="M1117" i="1"/>
  <c r="M1587" i="1"/>
  <c r="O1587" i="1" s="1"/>
  <c r="P1587" i="1" s="1"/>
  <c r="M48" i="1"/>
  <c r="N48" i="1" s="1"/>
  <c r="M1654" i="1"/>
  <c r="N1654" i="1" s="1"/>
  <c r="M1550" i="1"/>
  <c r="O1550" i="1" s="1"/>
  <c r="P1550" i="1" s="1"/>
  <c r="M1806" i="1"/>
  <c r="N1806" i="1" s="1"/>
  <c r="M321" i="1"/>
  <c r="O321" i="1" s="1"/>
  <c r="P321" i="1" s="1"/>
  <c r="M577" i="1"/>
  <c r="O577" i="1" s="1"/>
  <c r="P577" i="1" s="1"/>
  <c r="M833" i="1"/>
  <c r="M1089" i="1"/>
  <c r="M1345" i="1"/>
  <c r="M453" i="1"/>
  <c r="M709" i="1"/>
  <c r="O709" i="1" s="1"/>
  <c r="P709" i="1" s="1"/>
  <c r="M965" i="1"/>
  <c r="O965" i="1" s="1"/>
  <c r="P965" i="1" s="1"/>
  <c r="M1221" i="1"/>
  <c r="M299" i="1"/>
  <c r="M555" i="1"/>
  <c r="M811" i="1"/>
  <c r="O811" i="1" s="1"/>
  <c r="P811" i="1" s="1"/>
  <c r="M1067" i="1"/>
  <c r="O1067" i="1" s="1"/>
  <c r="P1067" i="1" s="1"/>
  <c r="M1323" i="1"/>
  <c r="O1323" i="1" s="1"/>
  <c r="P1323" i="1" s="1"/>
  <c r="M1165" i="1"/>
  <c r="N1165" i="1" s="1"/>
  <c r="M1635" i="1"/>
  <c r="O1635" i="1" s="1"/>
  <c r="P1635" i="1" s="1"/>
  <c r="M1579" i="1"/>
  <c r="N1579" i="1" s="1"/>
  <c r="M40" i="1"/>
  <c r="O40" i="1" s="1"/>
  <c r="P40" i="1" s="1"/>
  <c r="M1598" i="1"/>
  <c r="O1598" i="1" s="1"/>
  <c r="P1598" i="1" s="1"/>
  <c r="M65" i="1"/>
  <c r="M416" i="1"/>
  <c r="M672" i="1"/>
  <c r="M928" i="1"/>
  <c r="O928" i="1" s="1"/>
  <c r="P928" i="1" s="1"/>
  <c r="M1184" i="1"/>
  <c r="O1184" i="1" s="1"/>
  <c r="P1184" i="1" s="1"/>
  <c r="M179" i="1"/>
  <c r="M435" i="1"/>
  <c r="M691" i="1"/>
  <c r="M947" i="1"/>
  <c r="O947" i="1" s="1"/>
  <c r="P947" i="1" s="1"/>
  <c r="M1203" i="1"/>
  <c r="O1203" i="1" s="1"/>
  <c r="P1203" i="1" s="1"/>
  <c r="M1588" i="1"/>
  <c r="O1588" i="1" s="1"/>
  <c r="P1588" i="1" s="1"/>
  <c r="M49" i="1"/>
  <c r="O49" i="1" s="1"/>
  <c r="P49" i="1" s="1"/>
  <c r="M1770" i="1"/>
  <c r="O1770" i="1" s="1"/>
  <c r="P1770" i="1" s="1"/>
  <c r="M142" i="1"/>
  <c r="N142" i="1" s="1"/>
  <c r="M398" i="1"/>
  <c r="O398" i="1" s="1"/>
  <c r="P398" i="1" s="1"/>
  <c r="M654" i="1"/>
  <c r="O654" i="1" s="1"/>
  <c r="P654" i="1" s="1"/>
  <c r="M910" i="1"/>
  <c r="N910" i="1" s="1"/>
  <c r="M1166" i="1"/>
  <c r="M1422" i="1"/>
  <c r="O1422" i="1" s="1"/>
  <c r="P1422" i="1" s="1"/>
  <c r="M171" i="1"/>
  <c r="O171" i="1" s="1"/>
  <c r="P171" i="1" s="1"/>
  <c r="M439" i="1"/>
  <c r="O439" i="1" s="1"/>
  <c r="P439" i="1" s="1"/>
  <c r="M695" i="1"/>
  <c r="M951" i="1"/>
  <c r="M1207" i="1"/>
  <c r="M1459" i="1"/>
  <c r="O1459" i="1" s="1"/>
  <c r="P1459" i="1" s="1"/>
  <c r="M152" i="1"/>
  <c r="O152" i="1" s="1"/>
  <c r="P152" i="1" s="1"/>
  <c r="M240" i="1"/>
  <c r="O240" i="1" s="1"/>
  <c r="P240" i="1" s="1"/>
  <c r="M505" i="1"/>
  <c r="O505" i="1" s="1"/>
  <c r="P505" i="1" s="1"/>
  <c r="M761" i="1"/>
  <c r="O761" i="1" s="1"/>
  <c r="P761" i="1" s="1"/>
  <c r="M1017" i="1"/>
  <c r="O1017" i="1" s="1"/>
  <c r="P1017" i="1" s="1"/>
  <c r="M1273" i="1"/>
  <c r="O1273" i="1" s="1"/>
  <c r="P1273" i="1" s="1"/>
  <c r="M1463" i="1"/>
  <c r="M1514" i="1"/>
  <c r="M1436" i="1"/>
  <c r="M1692" i="1"/>
  <c r="M1501" i="1"/>
  <c r="N1501" i="1" s="1"/>
  <c r="M19" i="1"/>
  <c r="O19" i="1" s="1"/>
  <c r="P19" i="1" s="1"/>
  <c r="M306" i="1"/>
  <c r="M562" i="1"/>
  <c r="M818" i="1"/>
  <c r="M1074" i="1"/>
  <c r="M1330" i="1"/>
  <c r="O1330" i="1" s="1"/>
  <c r="P1330" i="1" s="1"/>
  <c r="M227" i="1"/>
  <c r="O227" i="1" s="1"/>
  <c r="P227" i="1" s="1"/>
  <c r="M483" i="1"/>
  <c r="O483" i="1" s="1"/>
  <c r="P483" i="1" s="1"/>
  <c r="M739" i="1"/>
  <c r="N739" i="1" s="1"/>
  <c r="M995" i="1"/>
  <c r="N995" i="1" s="1"/>
  <c r="M1251" i="1"/>
  <c r="O1251" i="1" s="1"/>
  <c r="P1251" i="1" s="1"/>
  <c r="M374" i="1"/>
  <c r="M630" i="1"/>
  <c r="M886" i="1"/>
  <c r="M1142" i="1"/>
  <c r="M1398" i="1"/>
  <c r="O1398" i="1" s="1"/>
  <c r="P1398" i="1" s="1"/>
  <c r="M461" i="1"/>
  <c r="O461" i="1" s="1"/>
  <c r="P461" i="1" s="1"/>
  <c r="M717" i="1"/>
  <c r="M1477" i="1"/>
  <c r="M1517" i="1"/>
  <c r="M190" i="1"/>
  <c r="O190" i="1" s="1"/>
  <c r="P190" i="1" s="1"/>
  <c r="M446" i="1"/>
  <c r="N446" i="1" s="1"/>
  <c r="M702" i="1"/>
  <c r="N702" i="1" s="1"/>
  <c r="M958" i="1"/>
  <c r="O958" i="1" s="1"/>
  <c r="P958" i="1" s="1"/>
  <c r="M1214" i="1"/>
  <c r="O1214" i="1" s="1"/>
  <c r="P1214" i="1" s="1"/>
  <c r="M197" i="1"/>
  <c r="N197" i="1" s="1"/>
  <c r="M269" i="1"/>
  <c r="N269" i="1" s="1"/>
  <c r="M145" i="1"/>
  <c r="M401" i="1"/>
  <c r="M657" i="1"/>
  <c r="M913" i="1"/>
  <c r="M1169" i="1"/>
  <c r="O1169" i="1" s="1"/>
  <c r="P1169" i="1" s="1"/>
  <c r="M1507" i="1"/>
  <c r="O1507" i="1" s="1"/>
  <c r="P1507" i="1" s="1"/>
  <c r="M1715" i="1"/>
  <c r="O1715" i="1" s="1"/>
  <c r="P1715" i="1" s="1"/>
  <c r="M1782" i="1"/>
  <c r="M1678" i="1"/>
  <c r="O1678" i="1" s="1"/>
  <c r="P1678" i="1" s="1"/>
  <c r="M496" i="1"/>
  <c r="N496" i="1" s="1"/>
  <c r="M752" i="1"/>
  <c r="O752" i="1" s="1"/>
  <c r="P752" i="1" s="1"/>
  <c r="M1008" i="1"/>
  <c r="O1008" i="1" s="1"/>
  <c r="P1008" i="1" s="1"/>
  <c r="M1264" i="1"/>
  <c r="O1264" i="1" s="1"/>
  <c r="P1264" i="1" s="1"/>
  <c r="M180" i="1"/>
  <c r="O180" i="1" s="1"/>
  <c r="P180" i="1" s="1"/>
  <c r="M436" i="1"/>
  <c r="O436" i="1" s="1"/>
  <c r="P436" i="1" s="1"/>
  <c r="M692" i="1"/>
  <c r="O692" i="1" s="1"/>
  <c r="P692" i="1" s="1"/>
  <c r="M948" i="1"/>
  <c r="M1204" i="1"/>
  <c r="M234" i="1"/>
  <c r="M490" i="1"/>
  <c r="M746" i="1"/>
  <c r="O746" i="1" s="1"/>
  <c r="P746" i="1" s="1"/>
  <c r="M1002" i="1"/>
  <c r="O1002" i="1" s="1"/>
  <c r="P1002" i="1" s="1"/>
  <c r="M1258" i="1"/>
  <c r="M76" i="1"/>
  <c r="M332" i="1"/>
  <c r="M588" i="1"/>
  <c r="O588" i="1" s="1"/>
  <c r="P588" i="1" s="1"/>
  <c r="M844" i="1"/>
  <c r="O844" i="1" s="1"/>
  <c r="P844" i="1" s="1"/>
  <c r="M1100" i="1"/>
  <c r="O1100" i="1" s="1"/>
  <c r="P1100" i="1" s="1"/>
  <c r="M1356" i="1"/>
  <c r="O1356" i="1" s="1"/>
  <c r="P1356" i="1" s="1"/>
  <c r="M1005" i="1"/>
  <c r="O1005" i="1" s="1"/>
  <c r="P1005" i="1" s="1"/>
  <c r="M1605" i="1"/>
  <c r="O1605" i="1" s="1"/>
  <c r="P1605" i="1" s="1"/>
  <c r="M1560" i="1"/>
  <c r="O1560" i="1" s="1"/>
  <c r="P1560" i="1" s="1"/>
  <c r="M1816" i="1"/>
  <c r="O1816" i="1" s="1"/>
  <c r="P1816" i="1" s="1"/>
  <c r="M1484" i="1"/>
  <c r="M1740" i="1"/>
  <c r="M253" i="1"/>
  <c r="M62" i="1"/>
  <c r="O62" i="1" s="1"/>
  <c r="P62" i="1" s="1"/>
  <c r="M249" i="1"/>
  <c r="O249" i="1" s="1"/>
  <c r="P249" i="1" s="1"/>
  <c r="M98" i="1"/>
  <c r="M354" i="1"/>
  <c r="M610" i="1"/>
  <c r="M866" i="1"/>
  <c r="O866" i="1" s="1"/>
  <c r="P866" i="1" s="1"/>
  <c r="M1122" i="1"/>
  <c r="O1122" i="1" s="1"/>
  <c r="P1122" i="1" s="1"/>
  <c r="M1378" i="1"/>
  <c r="N1378" i="1" s="1"/>
  <c r="M408" i="1"/>
  <c r="O408" i="1" s="1"/>
  <c r="P408" i="1" s="1"/>
  <c r="M664" i="1"/>
  <c r="O664" i="1" s="1"/>
  <c r="P664" i="1" s="1"/>
  <c r="M920" i="1"/>
  <c r="O920" i="1" s="1"/>
  <c r="P920" i="1" s="1"/>
  <c r="M1176" i="1"/>
  <c r="N1176" i="1" s="1"/>
  <c r="M509" i="1"/>
  <c r="M765" i="1"/>
  <c r="M1719" i="1"/>
  <c r="O1719" i="1" s="1"/>
  <c r="P1719" i="1" s="1"/>
  <c r="M1657" i="1"/>
  <c r="N1657" i="1" s="1"/>
  <c r="M193" i="1"/>
  <c r="M449" i="1"/>
  <c r="N449" i="1" s="1"/>
  <c r="M705" i="1"/>
  <c r="M961" i="1"/>
  <c r="M1217" i="1"/>
  <c r="M325" i="1"/>
  <c r="O325" i="1" s="1"/>
  <c r="P325" i="1" s="1"/>
  <c r="M581" i="1"/>
  <c r="O581" i="1" s="1"/>
  <c r="P581" i="1" s="1"/>
  <c r="M837" i="1"/>
  <c r="O837" i="1" s="1"/>
  <c r="P837" i="1" s="1"/>
  <c r="M1093" i="1"/>
  <c r="O1093" i="1" s="1"/>
  <c r="P1093" i="1" s="1"/>
  <c r="M1349" i="1"/>
  <c r="O1349" i="1" s="1"/>
  <c r="P1349" i="1" s="1"/>
  <c r="M329" i="1"/>
  <c r="O329" i="1" s="1"/>
  <c r="P329" i="1" s="1"/>
  <c r="M585" i="1"/>
  <c r="O585" i="1" s="1"/>
  <c r="P585" i="1" s="1"/>
  <c r="M841" i="1"/>
  <c r="M1097" i="1"/>
  <c r="M1353" i="1"/>
  <c r="M427" i="1"/>
  <c r="M683" i="1"/>
  <c r="O683" i="1" s="1"/>
  <c r="P683" i="1" s="1"/>
  <c r="M939" i="1"/>
  <c r="N939" i="1" s="1"/>
  <c r="M1195" i="1"/>
  <c r="M1432" i="1"/>
  <c r="M1451" i="1"/>
  <c r="M1763" i="1"/>
  <c r="N1763" i="1" s="1"/>
  <c r="M1707" i="1"/>
  <c r="O1707" i="1" s="1"/>
  <c r="P1707" i="1" s="1"/>
  <c r="M1470" i="1"/>
  <c r="O1470" i="1" s="1"/>
  <c r="P1470" i="1" s="1"/>
  <c r="M1726" i="1"/>
  <c r="O1726" i="1" s="1"/>
  <c r="P1726" i="1" s="1"/>
  <c r="M311" i="1"/>
  <c r="O311" i="1" s="1"/>
  <c r="P311" i="1" s="1"/>
  <c r="M567" i="1"/>
  <c r="O567" i="1" s="1"/>
  <c r="P567" i="1" s="1"/>
  <c r="M823" i="1"/>
  <c r="N823" i="1" s="1"/>
  <c r="M1079" i="1"/>
  <c r="M1335" i="1"/>
  <c r="M1460" i="1"/>
  <c r="M1401" i="1"/>
  <c r="M61" i="1"/>
  <c r="O61" i="1" s="1"/>
  <c r="P61" i="1" s="1"/>
  <c r="M89" i="1"/>
  <c r="O89" i="1" s="1"/>
  <c r="P89" i="1" s="1"/>
  <c r="M1750" i="1"/>
  <c r="M1547" i="1"/>
  <c r="M1803" i="1"/>
  <c r="M120" i="1"/>
  <c r="O120" i="1" s="1"/>
  <c r="P120" i="1" s="1"/>
  <c r="M289" i="1"/>
  <c r="O289" i="1" s="1"/>
  <c r="P289" i="1" s="1"/>
  <c r="M545" i="1"/>
  <c r="O545" i="1" s="1"/>
  <c r="P545" i="1" s="1"/>
  <c r="M801" i="1"/>
  <c r="N801" i="1" s="1"/>
  <c r="M1057" i="1"/>
  <c r="O1057" i="1" s="1"/>
  <c r="P1057" i="1" s="1"/>
  <c r="M1313" i="1"/>
  <c r="O1313" i="1" s="1"/>
  <c r="P1313" i="1" s="1"/>
  <c r="M421" i="1"/>
  <c r="O421" i="1" s="1"/>
  <c r="P421" i="1" s="1"/>
  <c r="M677" i="1"/>
  <c r="O677" i="1" s="1"/>
  <c r="P677" i="1" s="1"/>
  <c r="M933" i="1"/>
  <c r="N933" i="1" s="1"/>
  <c r="M1189" i="1"/>
  <c r="O1189" i="1" s="1"/>
  <c r="P1189" i="1" s="1"/>
  <c r="M523" i="1"/>
  <c r="M779" i="1"/>
  <c r="O779" i="1" s="1"/>
  <c r="P779" i="1" s="1"/>
  <c r="M1035" i="1"/>
  <c r="O1035" i="1" s="1"/>
  <c r="P1035" i="1" s="1"/>
  <c r="M1291" i="1"/>
  <c r="M1133" i="1"/>
  <c r="M1731" i="1"/>
  <c r="O1731" i="1" s="1"/>
  <c r="P1731" i="1" s="1"/>
  <c r="M1725" i="1"/>
  <c r="O1725" i="1" s="1"/>
  <c r="P1725" i="1" s="1"/>
  <c r="M896" i="1"/>
  <c r="O896" i="1" s="1"/>
  <c r="P896" i="1" s="1"/>
  <c r="M1684" i="1"/>
  <c r="O1684" i="1" s="1"/>
  <c r="P1684" i="1" s="1"/>
  <c r="M1610" i="1"/>
  <c r="O1610" i="1" s="1"/>
  <c r="P1610" i="1" s="1"/>
  <c r="M1741" i="1"/>
  <c r="O1741" i="1" s="1"/>
  <c r="P1741" i="1" s="1"/>
  <c r="M1566" i="1"/>
  <c r="O1566" i="1" s="1"/>
  <c r="P1566" i="1" s="1"/>
  <c r="M27" i="1"/>
  <c r="O27" i="1" s="1"/>
  <c r="P27" i="1" s="1"/>
  <c r="M640" i="1"/>
  <c r="M189" i="1"/>
  <c r="O189" i="1" s="1"/>
  <c r="P189" i="1" s="1"/>
  <c r="M407" i="1"/>
  <c r="O407" i="1" s="1"/>
  <c r="P407" i="1" s="1"/>
  <c r="M663" i="1"/>
  <c r="M919" i="1"/>
  <c r="N919" i="1" s="1"/>
  <c r="M1175" i="1"/>
  <c r="O1175" i="1" s="1"/>
  <c r="P1175" i="1" s="1"/>
  <c r="M473" i="1"/>
  <c r="M729" i="1"/>
  <c r="M985" i="1"/>
  <c r="O985" i="1" s="1"/>
  <c r="P985" i="1" s="1"/>
  <c r="M1241" i="1"/>
  <c r="O1241" i="1" s="1"/>
  <c r="P1241" i="1" s="1"/>
  <c r="M1452" i="1"/>
  <c r="O1452" i="1" s="1"/>
  <c r="P1452" i="1" s="1"/>
  <c r="M1708" i="1"/>
  <c r="O1708" i="1" s="1"/>
  <c r="P1708" i="1" s="1"/>
  <c r="M158" i="1"/>
  <c r="O158" i="1" s="1"/>
  <c r="P158" i="1" s="1"/>
  <c r="M414" i="1"/>
  <c r="O414" i="1" s="1"/>
  <c r="P414" i="1" s="1"/>
  <c r="M670" i="1"/>
  <c r="N670" i="1" s="1"/>
  <c r="M926" i="1"/>
  <c r="O926" i="1" s="1"/>
  <c r="P926" i="1" s="1"/>
  <c r="M1182" i="1"/>
  <c r="O1182" i="1" s="1"/>
  <c r="P1182" i="1" s="1"/>
  <c r="M195" i="1"/>
  <c r="O195" i="1" s="1"/>
  <c r="P195" i="1" s="1"/>
  <c r="M451" i="1"/>
  <c r="O451" i="1" s="1"/>
  <c r="P451" i="1" s="1"/>
  <c r="M707" i="1"/>
  <c r="M963" i="1"/>
  <c r="O963" i="1" s="1"/>
  <c r="P963" i="1" s="1"/>
  <c r="M1219" i="1"/>
  <c r="N1219" i="1" s="1"/>
  <c r="M342" i="1"/>
  <c r="M598" i="1"/>
  <c r="M854" i="1"/>
  <c r="O854" i="1" s="1"/>
  <c r="P854" i="1" s="1"/>
  <c r="M1110" i="1"/>
  <c r="O1110" i="1" s="1"/>
  <c r="P1110" i="1" s="1"/>
  <c r="M1366" i="1"/>
  <c r="O1366" i="1" s="1"/>
  <c r="P1366" i="1" s="1"/>
  <c r="M941" i="1"/>
  <c r="O941" i="1" s="1"/>
  <c r="P941" i="1" s="1"/>
  <c r="M1445" i="1"/>
  <c r="O1445" i="1" s="1"/>
  <c r="P1445" i="1" s="1"/>
  <c r="M1431" i="1"/>
  <c r="O1431" i="1" s="1"/>
  <c r="P1431" i="1" s="1"/>
  <c r="M1482" i="1"/>
  <c r="O1482" i="1" s="1"/>
  <c r="P1482" i="1" s="1"/>
  <c r="M214" i="1"/>
  <c r="O214" i="1" s="1"/>
  <c r="P214" i="1" s="1"/>
  <c r="M384" i="1"/>
  <c r="M1152" i="1"/>
  <c r="O1152" i="1" s="1"/>
  <c r="P1152" i="1" s="1"/>
  <c r="M165" i="1"/>
  <c r="N165" i="1" s="1"/>
  <c r="M217" i="1"/>
  <c r="M1475" i="1"/>
  <c r="O1475" i="1" s="1"/>
  <c r="P1475" i="1" s="1"/>
  <c r="M1622" i="1"/>
  <c r="O1622" i="1" s="1"/>
  <c r="P1622" i="1" s="1"/>
  <c r="M1675" i="1"/>
  <c r="M1805" i="1"/>
  <c r="N1805" i="1" s="1"/>
  <c r="M148" i="1"/>
  <c r="O148" i="1" s="1"/>
  <c r="P148" i="1" s="1"/>
  <c r="M404" i="1"/>
  <c r="O404" i="1" s="1"/>
  <c r="P404" i="1" s="1"/>
  <c r="M660" i="1"/>
  <c r="N660" i="1" s="1"/>
  <c r="M1172" i="1"/>
  <c r="N1172" i="1" s="1"/>
  <c r="M202" i="1"/>
  <c r="O202" i="1" s="1"/>
  <c r="P202" i="1" s="1"/>
  <c r="M458" i="1"/>
  <c r="O458" i="1" s="1"/>
  <c r="P458" i="1" s="1"/>
  <c r="M714" i="1"/>
  <c r="O714" i="1" s="1"/>
  <c r="P714" i="1" s="1"/>
  <c r="M970" i="1"/>
  <c r="O970" i="1" s="1"/>
  <c r="P970" i="1" s="1"/>
  <c r="M1226" i="1"/>
  <c r="M300" i="1"/>
  <c r="N300" i="1" s="1"/>
  <c r="M556" i="1"/>
  <c r="O556" i="1" s="1"/>
  <c r="P556" i="1" s="1"/>
  <c r="M812" i="1"/>
  <c r="M1068" i="1"/>
  <c r="M1324" i="1"/>
  <c r="N1324" i="1" s="1"/>
  <c r="M1701" i="1"/>
  <c r="O1701" i="1" s="1"/>
  <c r="P1701" i="1" s="1"/>
  <c r="M1656" i="1"/>
  <c r="M26" i="1"/>
  <c r="O26" i="1" s="1"/>
  <c r="P26" i="1" s="1"/>
  <c r="M151" i="1"/>
  <c r="O151" i="1" s="1"/>
  <c r="P151" i="1" s="1"/>
  <c r="M267" i="1"/>
  <c r="O267" i="1" s="1"/>
  <c r="P267" i="1" s="1"/>
  <c r="M66" i="1"/>
  <c r="O66" i="1" s="1"/>
  <c r="P66" i="1" s="1"/>
  <c r="M322" i="1"/>
  <c r="O322" i="1" s="1"/>
  <c r="P322" i="1" s="1"/>
  <c r="M578" i="1"/>
  <c r="O578" i="1" s="1"/>
  <c r="P578" i="1" s="1"/>
  <c r="M834" i="1"/>
  <c r="N834" i="1" s="1"/>
  <c r="M1090" i="1"/>
  <c r="O1090" i="1" s="1"/>
  <c r="P1090" i="1" s="1"/>
  <c r="M1346" i="1"/>
  <c r="M376" i="1"/>
  <c r="O376" i="1" s="1"/>
  <c r="P376" i="1" s="1"/>
  <c r="M632" i="1"/>
  <c r="O632" i="1" s="1"/>
  <c r="P632" i="1" s="1"/>
  <c r="M888" i="1"/>
  <c r="M1144" i="1"/>
  <c r="O1144" i="1" s="1"/>
  <c r="P1144" i="1" s="1"/>
  <c r="M477" i="1"/>
  <c r="N477" i="1" s="1"/>
  <c r="M733" i="1"/>
  <c r="M989" i="1"/>
  <c r="M1559" i="1"/>
  <c r="O1559" i="1" s="1"/>
  <c r="P1559" i="1" s="1"/>
  <c r="M1815" i="1"/>
  <c r="N1815" i="1" s="1"/>
  <c r="M1497" i="1"/>
  <c r="O1497" i="1" s="1"/>
  <c r="P1497" i="1" s="1"/>
  <c r="M1753" i="1"/>
  <c r="O1753" i="1" s="1"/>
  <c r="P1753" i="1" s="1"/>
  <c r="M248" i="1"/>
  <c r="N248" i="1" s="1"/>
  <c r="M161" i="1"/>
  <c r="O161" i="1" s="1"/>
  <c r="P161" i="1" s="1"/>
  <c r="M417" i="1"/>
  <c r="O417" i="1" s="1"/>
  <c r="P417" i="1" s="1"/>
  <c r="M673" i="1"/>
  <c r="N673" i="1" s="1"/>
  <c r="M929" i="1"/>
  <c r="M1185" i="1"/>
  <c r="O1185" i="1" s="1"/>
  <c r="P1185" i="1" s="1"/>
  <c r="M293" i="1"/>
  <c r="O293" i="1" s="1"/>
  <c r="P293" i="1" s="1"/>
  <c r="M549" i="1"/>
  <c r="M805" i="1"/>
  <c r="O805" i="1" s="1"/>
  <c r="P805" i="1" s="1"/>
  <c r="M1061" i="1"/>
  <c r="N1061" i="1" s="1"/>
  <c r="M1317" i="1"/>
  <c r="M395" i="1"/>
  <c r="M651" i="1"/>
  <c r="O651" i="1" s="1"/>
  <c r="P651" i="1" s="1"/>
  <c r="M907" i="1"/>
  <c r="O907" i="1" s="1"/>
  <c r="P907" i="1" s="1"/>
  <c r="M1163" i="1"/>
  <c r="O1163" i="1" s="1"/>
  <c r="P1163" i="1" s="1"/>
  <c r="M1603" i="1"/>
  <c r="O1603" i="1" s="1"/>
  <c r="P1603" i="1" s="1"/>
  <c r="M916" i="1"/>
  <c r="O916" i="1" s="1"/>
  <c r="P916" i="1" s="1"/>
  <c r="M512" i="1"/>
  <c r="O512" i="1" s="1"/>
  <c r="P512" i="1" s="1"/>
  <c r="M768" i="1"/>
  <c r="O768" i="1" s="1"/>
  <c r="P768" i="1" s="1"/>
  <c r="M1024" i="1"/>
  <c r="O1024" i="1" s="1"/>
  <c r="P1024" i="1" s="1"/>
  <c r="M1280" i="1"/>
  <c r="M1400" i="1"/>
  <c r="N1400" i="1" s="1"/>
  <c r="M1419" i="1"/>
  <c r="O1419" i="1" s="1"/>
  <c r="P1419" i="1" s="1"/>
  <c r="M1556" i="1"/>
  <c r="O1556" i="1" s="1"/>
  <c r="P1556" i="1" s="1"/>
  <c r="M1812" i="1"/>
  <c r="O1812" i="1" s="1"/>
  <c r="P1812" i="1" s="1"/>
  <c r="M1738" i="1"/>
  <c r="N1738" i="1" s="1"/>
  <c r="M1438" i="1"/>
  <c r="M1694" i="1"/>
  <c r="O1694" i="1" s="1"/>
  <c r="P1694" i="1" s="1"/>
  <c r="M256" i="1"/>
  <c r="O256" i="1" s="1"/>
  <c r="P256" i="1" s="1"/>
  <c r="M279" i="1"/>
  <c r="O279" i="1" s="1"/>
  <c r="P279" i="1" s="1"/>
  <c r="M535" i="1"/>
  <c r="O535" i="1" s="1"/>
  <c r="P535" i="1" s="1"/>
  <c r="M791" i="1"/>
  <c r="N791" i="1" s="1"/>
  <c r="M1047" i="1"/>
  <c r="O1047" i="1" s="1"/>
  <c r="P1047" i="1" s="1"/>
  <c r="M1303" i="1"/>
  <c r="N1303" i="1" s="1"/>
  <c r="M1428" i="1"/>
  <c r="O1428" i="1" s="1"/>
  <c r="P1428" i="1" s="1"/>
  <c r="M345" i="1"/>
  <c r="O345" i="1" s="1"/>
  <c r="P345" i="1" s="1"/>
  <c r="M601" i="1"/>
  <c r="M857" i="1"/>
  <c r="O857" i="1" s="1"/>
  <c r="P857" i="1" s="1"/>
  <c r="M1113" i="1"/>
  <c r="O1113" i="1" s="1"/>
  <c r="P1113" i="1" s="1"/>
  <c r="M1369" i="1"/>
  <c r="M285" i="1"/>
  <c r="O285" i="1" s="1"/>
  <c r="P285" i="1" s="1"/>
  <c r="M1580" i="1"/>
  <c r="O1580" i="1" s="1"/>
  <c r="P1580" i="1" s="1"/>
  <c r="M41" i="1"/>
  <c r="O41" i="1" s="1"/>
  <c r="P41" i="1" s="1"/>
  <c r="M286" i="1"/>
  <c r="O286" i="1" s="1"/>
  <c r="P286" i="1" s="1"/>
  <c r="M542" i="1"/>
  <c r="O542" i="1" s="1"/>
  <c r="P542" i="1" s="1"/>
  <c r="M798" i="1"/>
  <c r="O798" i="1" s="1"/>
  <c r="P798" i="1" s="1"/>
  <c r="M1054" i="1"/>
  <c r="O1054" i="1" s="1"/>
  <c r="P1054" i="1" s="1"/>
  <c r="M1310" i="1"/>
  <c r="N1310" i="1" s="1"/>
  <c r="M86" i="1"/>
  <c r="O86" i="1" s="1"/>
  <c r="P86" i="1" s="1"/>
  <c r="M67" i="1"/>
  <c r="O67" i="1" s="1"/>
  <c r="P67" i="1" s="1"/>
  <c r="M323" i="1"/>
  <c r="M579" i="1"/>
  <c r="N579" i="1" s="1"/>
  <c r="M835" i="1"/>
  <c r="M1091" i="1"/>
  <c r="O1091" i="1" s="1"/>
  <c r="P1091" i="1" s="1"/>
  <c r="M1347" i="1"/>
  <c r="O1347" i="1" s="1"/>
  <c r="P1347" i="1" s="1"/>
  <c r="M470" i="1"/>
  <c r="M726" i="1"/>
  <c r="N726" i="1" s="1"/>
  <c r="M982" i="1"/>
  <c r="O982" i="1" s="1"/>
  <c r="P982" i="1" s="1"/>
  <c r="M1238" i="1"/>
  <c r="M454" i="1"/>
  <c r="M710" i="1"/>
  <c r="N710" i="1" s="1"/>
  <c r="M966" i="1"/>
  <c r="O966" i="1" s="1"/>
  <c r="P966" i="1" s="1"/>
  <c r="M1222" i="1"/>
  <c r="O1222" i="1" s="1"/>
  <c r="P1222" i="1" s="1"/>
  <c r="M1540" i="1"/>
  <c r="O1540" i="1" s="1"/>
  <c r="P1540" i="1" s="1"/>
  <c r="M1796" i="1"/>
  <c r="O1796" i="1" s="1"/>
  <c r="P1796" i="1" s="1"/>
  <c r="M1722" i="1"/>
  <c r="O1722" i="1" s="1"/>
  <c r="P1722" i="1" s="1"/>
  <c r="M1659" i="1"/>
  <c r="M826" i="1"/>
  <c r="O826" i="1" s="1"/>
  <c r="P826" i="1" s="1"/>
  <c r="M1082" i="1"/>
  <c r="M924" i="1"/>
  <c r="O924" i="1" s="1"/>
  <c r="P924" i="1" s="1"/>
  <c r="M1180" i="1"/>
  <c r="O1180" i="1" s="1"/>
  <c r="P1180" i="1" s="1"/>
  <c r="M1478" i="1"/>
  <c r="M1565" i="1"/>
  <c r="N1565" i="1" s="1"/>
  <c r="M772" i="1"/>
  <c r="M570" i="1"/>
  <c r="M156" i="1"/>
  <c r="O156" i="1" s="1"/>
  <c r="P156" i="1" s="1"/>
  <c r="M744" i="1"/>
  <c r="O744" i="1" s="1"/>
  <c r="P744" i="1" s="1"/>
  <c r="M1000" i="1"/>
  <c r="O1000" i="1" s="1"/>
  <c r="P1000" i="1" s="1"/>
  <c r="M1256" i="1"/>
  <c r="O1256" i="1" s="1"/>
  <c r="P1256" i="1" s="1"/>
  <c r="M405" i="1"/>
  <c r="O405" i="1" s="1"/>
  <c r="P405" i="1" s="1"/>
  <c r="M661" i="1"/>
  <c r="O661" i="1" s="1"/>
  <c r="P661" i="1" s="1"/>
  <c r="M917" i="1"/>
  <c r="O917" i="1" s="1"/>
  <c r="P917" i="1" s="1"/>
  <c r="M1173" i="1"/>
  <c r="O1173" i="1" s="1"/>
  <c r="P1173" i="1" s="1"/>
  <c r="M507" i="1"/>
  <c r="M763" i="1"/>
  <c r="O763" i="1" s="1"/>
  <c r="P763" i="1" s="1"/>
  <c r="M1019" i="1"/>
  <c r="O1019" i="1" s="1"/>
  <c r="P1019" i="1" s="1"/>
  <c r="M1275" i="1"/>
  <c r="M1338" i="1"/>
  <c r="O1338" i="1" s="1"/>
  <c r="P1338" i="1" s="1"/>
  <c r="M125" i="1"/>
  <c r="N125" i="1" s="1"/>
  <c r="M104" i="1"/>
  <c r="M198" i="1"/>
  <c r="M365" i="1"/>
  <c r="O365" i="1" s="1"/>
  <c r="P365" i="1" s="1"/>
  <c r="M621" i="1"/>
  <c r="O621" i="1" s="1"/>
  <c r="P621" i="1" s="1"/>
  <c r="M1734" i="1"/>
  <c r="N1734" i="1" s="1"/>
  <c r="M260" i="1"/>
  <c r="O260" i="1" s="1"/>
  <c r="P260" i="1" s="1"/>
  <c r="M1028" i="1"/>
  <c r="O1028" i="1" s="1"/>
  <c r="P1028" i="1" s="1"/>
  <c r="M58" i="1"/>
  <c r="O58" i="1" s="1"/>
  <c r="P58" i="1" s="1"/>
  <c r="M668" i="1"/>
  <c r="N668" i="1" s="1"/>
  <c r="M488" i="1"/>
  <c r="O488" i="1" s="1"/>
  <c r="P488" i="1" s="1"/>
  <c r="M391" i="1"/>
  <c r="M647" i="1"/>
  <c r="N647" i="1" s="1"/>
  <c r="M903" i="1"/>
  <c r="N903" i="1" s="1"/>
  <c r="M1159" i="1"/>
  <c r="M1557" i="1"/>
  <c r="O1557" i="1" s="1"/>
  <c r="P1557" i="1" s="1"/>
  <c r="M1813" i="1"/>
  <c r="O1813" i="1" s="1"/>
  <c r="P1813" i="1" s="1"/>
  <c r="M1512" i="1"/>
  <c r="O1512" i="1" s="1"/>
  <c r="P1512" i="1" s="1"/>
  <c r="M1768" i="1"/>
  <c r="O1768" i="1" s="1"/>
  <c r="P1768" i="1" s="1"/>
  <c r="M73" i="1"/>
  <c r="O73" i="1" s="1"/>
  <c r="P73" i="1" s="1"/>
  <c r="M516" i="1"/>
  <c r="O516" i="1" s="1"/>
  <c r="P516" i="1" s="1"/>
  <c r="M1284" i="1"/>
  <c r="N1284" i="1" s="1"/>
  <c r="M314" i="1"/>
  <c r="N314" i="1" s="1"/>
  <c r="M412" i="1"/>
  <c r="O412" i="1" s="1"/>
  <c r="P412" i="1" s="1"/>
  <c r="M123" i="1"/>
  <c r="N123" i="1" s="1"/>
  <c r="M149" i="1"/>
  <c r="O149" i="1" s="1"/>
  <c r="P149" i="1" s="1"/>
  <c r="M457" i="1"/>
  <c r="O457" i="1" s="1"/>
  <c r="P457" i="1" s="1"/>
  <c r="M713" i="1"/>
  <c r="O713" i="1" s="1"/>
  <c r="P713" i="1" s="1"/>
  <c r="M969" i="1"/>
  <c r="O969" i="1" s="1"/>
  <c r="P969" i="1" s="1"/>
  <c r="M1225" i="1"/>
  <c r="O1225" i="1" s="1"/>
  <c r="P1225" i="1" s="1"/>
  <c r="M1671" i="1"/>
  <c r="O1671" i="1" s="1"/>
  <c r="P1671" i="1" s="1"/>
  <c r="M1609" i="1"/>
  <c r="O1609" i="1" s="1"/>
  <c r="P1609" i="1" s="1"/>
  <c r="M1564" i="1"/>
  <c r="O1564" i="1" s="1"/>
  <c r="P1564" i="1" s="1"/>
  <c r="M25" i="1"/>
  <c r="N25" i="1" s="1"/>
  <c r="M238" i="1"/>
  <c r="N238" i="1" s="1"/>
  <c r="M494" i="1"/>
  <c r="N494" i="1" s="1"/>
  <c r="M750" i="1"/>
  <c r="N750" i="1" s="1"/>
  <c r="M1006" i="1"/>
  <c r="N1006" i="1" s="1"/>
  <c r="M1262" i="1"/>
  <c r="N1262" i="1" s="1"/>
  <c r="M1646" i="1"/>
  <c r="N1646" i="1" s="1"/>
  <c r="M326" i="1"/>
  <c r="N326" i="1" s="1"/>
  <c r="M582" i="1"/>
  <c r="O582" i="1" s="1"/>
  <c r="P582" i="1" s="1"/>
  <c r="M838" i="1"/>
  <c r="O838" i="1" s="1"/>
  <c r="P838" i="1" s="1"/>
  <c r="M1094" i="1"/>
  <c r="O1094" i="1" s="1"/>
  <c r="P1094" i="1" s="1"/>
  <c r="M1350" i="1"/>
  <c r="O1350" i="1" s="1"/>
  <c r="P1350" i="1" s="1"/>
  <c r="M1429" i="1"/>
  <c r="O1429" i="1" s="1"/>
  <c r="P1429" i="1" s="1"/>
  <c r="M1415" i="1"/>
  <c r="M1466" i="1"/>
  <c r="O1466" i="1" s="1"/>
  <c r="P1466" i="1" s="1"/>
  <c r="M1645" i="1"/>
  <c r="O1645" i="1" s="1"/>
  <c r="P1645" i="1" s="1"/>
  <c r="M1668" i="1"/>
  <c r="O1668" i="1" s="1"/>
  <c r="P1668" i="1" s="1"/>
  <c r="M1594" i="1"/>
  <c r="M55" i="1"/>
  <c r="O55" i="1" s="1"/>
  <c r="P55" i="1" s="1"/>
  <c r="M1531" i="1"/>
  <c r="N1531" i="1" s="1"/>
  <c r="M1787" i="1"/>
  <c r="O1787" i="1" s="1"/>
  <c r="P1787" i="1" s="1"/>
  <c r="M1661" i="1"/>
  <c r="O1661" i="1" s="1"/>
  <c r="P1661" i="1" s="1"/>
  <c r="M186" i="1"/>
  <c r="O186" i="1" s="1"/>
  <c r="P186" i="1" s="1"/>
  <c r="M698" i="1"/>
  <c r="O698" i="1" s="1"/>
  <c r="P698" i="1" s="1"/>
  <c r="M954" i="1"/>
  <c r="O954" i="1" s="1"/>
  <c r="P954" i="1" s="1"/>
  <c r="M1210" i="1"/>
  <c r="N1210" i="1" s="1"/>
  <c r="M284" i="1"/>
  <c r="O284" i="1" s="1"/>
  <c r="P284" i="1" s="1"/>
  <c r="M540" i="1"/>
  <c r="O540" i="1" s="1"/>
  <c r="P540" i="1" s="1"/>
  <c r="M796" i="1"/>
  <c r="M1052" i="1"/>
  <c r="M1308" i="1"/>
  <c r="O1308" i="1" s="1"/>
  <c r="P1308" i="1" s="1"/>
  <c r="M442" i="1"/>
  <c r="O442" i="1" s="1"/>
  <c r="P442" i="1" s="1"/>
  <c r="M872" i="1"/>
  <c r="M201" i="1"/>
  <c r="N201" i="1" s="1"/>
  <c r="M644" i="1"/>
  <c r="O644" i="1" s="1"/>
  <c r="P644" i="1" s="1"/>
  <c r="M135" i="1"/>
  <c r="O135" i="1" s="1"/>
  <c r="P135" i="1" s="1"/>
  <c r="M616" i="1"/>
  <c r="O616" i="1" s="1"/>
  <c r="P616" i="1" s="1"/>
  <c r="M1128" i="1"/>
  <c r="O1128" i="1" s="1"/>
  <c r="P1128" i="1" s="1"/>
  <c r="M1384" i="1"/>
  <c r="O1384" i="1" s="1"/>
  <c r="P1384" i="1" s="1"/>
  <c r="M277" i="1"/>
  <c r="O277" i="1" s="1"/>
  <c r="P277" i="1" s="1"/>
  <c r="M533" i="1"/>
  <c r="O533" i="1" s="1"/>
  <c r="P533" i="1" s="1"/>
  <c r="M789" i="1"/>
  <c r="O789" i="1" s="1"/>
  <c r="P789" i="1" s="1"/>
  <c r="M1045" i="1"/>
  <c r="O1045" i="1" s="1"/>
  <c r="P1045" i="1" s="1"/>
  <c r="M1301" i="1"/>
  <c r="O1301" i="1" s="1"/>
  <c r="P1301" i="1" s="1"/>
  <c r="M379" i="1"/>
  <c r="M635" i="1"/>
  <c r="M891" i="1"/>
  <c r="N891" i="1" s="1"/>
  <c r="M1147" i="1"/>
  <c r="O1147" i="1" s="1"/>
  <c r="P1147" i="1" s="1"/>
  <c r="M388" i="1"/>
  <c r="M900" i="1"/>
  <c r="O900" i="1" s="1"/>
  <c r="P900" i="1" s="1"/>
  <c r="M251" i="1"/>
  <c r="O251" i="1" s="1"/>
  <c r="P251" i="1" s="1"/>
  <c r="M232" i="1"/>
  <c r="O232" i="1" s="1"/>
  <c r="P232" i="1" s="1"/>
  <c r="M70" i="1"/>
  <c r="O70" i="1" s="1"/>
  <c r="P70" i="1" s="1"/>
  <c r="M493" i="1"/>
  <c r="O493" i="1" s="1"/>
  <c r="P493" i="1" s="1"/>
  <c r="M749" i="1"/>
  <c r="O749" i="1" s="1"/>
  <c r="P749" i="1" s="1"/>
  <c r="M1403" i="1"/>
  <c r="O1403" i="1" s="1"/>
  <c r="P1403" i="1" s="1"/>
  <c r="M1606" i="1"/>
  <c r="O1606" i="1" s="1"/>
  <c r="P1606" i="1" s="1"/>
  <c r="M78" i="1"/>
  <c r="O78" i="1" s="1"/>
  <c r="P78" i="1" s="1"/>
  <c r="M334" i="1"/>
  <c r="O334" i="1" s="1"/>
  <c r="P334" i="1" s="1"/>
  <c r="M590" i="1"/>
  <c r="N590" i="1" s="1"/>
  <c r="M846" i="1"/>
  <c r="M1102" i="1"/>
  <c r="M1358" i="1"/>
  <c r="O1358" i="1" s="1"/>
  <c r="P1358" i="1" s="1"/>
  <c r="M1486" i="1"/>
  <c r="N1486" i="1" s="1"/>
  <c r="M1742" i="1"/>
  <c r="O1742" i="1" s="1"/>
  <c r="P1742" i="1" s="1"/>
  <c r="M132" i="1"/>
  <c r="N132" i="1" s="1"/>
  <c r="M1156" i="1"/>
  <c r="O1156" i="1" s="1"/>
  <c r="P1156" i="1" s="1"/>
  <c r="M360" i="1"/>
  <c r="O360" i="1" s="1"/>
  <c r="P360" i="1" s="1"/>
  <c r="M263" i="1"/>
  <c r="O263" i="1" s="1"/>
  <c r="P263" i="1" s="1"/>
  <c r="M519" i="1"/>
  <c r="O519" i="1" s="1"/>
  <c r="P519" i="1" s="1"/>
  <c r="M775" i="1"/>
  <c r="O775" i="1" s="1"/>
  <c r="P775" i="1" s="1"/>
  <c r="M1031" i="1"/>
  <c r="O1031" i="1" s="1"/>
  <c r="P1031" i="1" s="1"/>
  <c r="M1287" i="1"/>
  <c r="O1287" i="1" s="1"/>
  <c r="P1287" i="1" s="1"/>
  <c r="M1412" i="1"/>
  <c r="O1412" i="1" s="1"/>
  <c r="P1412" i="1" s="1"/>
  <c r="M1685" i="1"/>
  <c r="O1685" i="1" s="1"/>
  <c r="P1685" i="1" s="1"/>
  <c r="M1640" i="1"/>
  <c r="O1640" i="1" s="1"/>
  <c r="P1640" i="1" s="1"/>
  <c r="N1519" i="1"/>
  <c r="O1519" i="1"/>
  <c r="P1519" i="1" s="1"/>
  <c r="N815" i="1"/>
  <c r="N1471" i="1"/>
  <c r="O1471" i="1"/>
  <c r="P1471" i="1" s="1"/>
  <c r="N1775" i="1"/>
  <c r="N63" i="1"/>
  <c r="N607" i="1"/>
  <c r="O79" i="1"/>
  <c r="P79" i="1" s="1"/>
  <c r="N79" i="1"/>
  <c r="O1359" i="1"/>
  <c r="P1359" i="1" s="1"/>
  <c r="N943" i="1"/>
  <c r="AD6" i="1"/>
  <c r="AD4" i="1"/>
  <c r="N1103" i="1"/>
  <c r="N1135" i="1"/>
  <c r="M1494" i="1"/>
  <c r="O1494" i="1" s="1"/>
  <c r="AD7" i="1"/>
  <c r="AD5" i="1"/>
  <c r="O1151" i="1"/>
  <c r="P1151" i="1" s="1"/>
  <c r="N1151" i="1"/>
  <c r="N1535" i="1"/>
  <c r="O1535" i="1"/>
  <c r="P1535" i="1" s="1"/>
  <c r="O1663" i="1"/>
  <c r="P1663" i="1" s="1"/>
  <c r="N1663" i="1"/>
  <c r="O1551" i="1"/>
  <c r="P1551" i="1" s="1"/>
  <c r="N1551" i="1"/>
  <c r="N959" i="1"/>
  <c r="N1727" i="1"/>
  <c r="O1743" i="1"/>
  <c r="P1743" i="1" s="1"/>
  <c r="O1552" i="1"/>
  <c r="P1552" i="1" s="1"/>
  <c r="O1311" i="1"/>
  <c r="P1311" i="1" s="1"/>
  <c r="N1409" i="1"/>
  <c r="O1343" i="1"/>
  <c r="P1343" i="1" s="1"/>
  <c r="O1503" i="1"/>
  <c r="P1503" i="1" s="1"/>
  <c r="N623" i="1"/>
  <c r="N1759" i="1"/>
  <c r="O5" i="1"/>
  <c r="N5" i="1"/>
  <c r="O1421" i="1"/>
  <c r="P1421" i="1" s="1"/>
  <c r="N1421" i="1"/>
  <c r="O927" i="1"/>
  <c r="P927" i="1" s="1"/>
  <c r="O1487" i="1"/>
  <c r="P1487" i="1" s="1"/>
  <c r="N1199" i="1"/>
  <c r="N1215" i="1"/>
  <c r="N1183" i="1"/>
  <c r="O207" i="1"/>
  <c r="P207" i="1" s="1"/>
  <c r="N975" i="1"/>
  <c r="N1760" i="1"/>
  <c r="O1537" i="1"/>
  <c r="P1537" i="1" s="1"/>
  <c r="O1704" i="1"/>
  <c r="P1704" i="1" s="1"/>
  <c r="N1704" i="1"/>
  <c r="N1166" i="1"/>
  <c r="O1166" i="1"/>
  <c r="P1166" i="1" s="1"/>
  <c r="N1536" i="1"/>
  <c r="N991" i="1"/>
  <c r="N1039" i="1"/>
  <c r="N1327" i="1"/>
  <c r="O1793" i="1"/>
  <c r="P1793" i="1" s="1"/>
  <c r="O1631" i="1"/>
  <c r="P1631" i="1" s="1"/>
  <c r="O25" i="1"/>
  <c r="P25" i="1" s="1"/>
  <c r="N1055" i="1"/>
  <c r="N654" i="1"/>
  <c r="N223" i="1"/>
  <c r="O751" i="1"/>
  <c r="P751" i="1" s="1"/>
  <c r="O767" i="1"/>
  <c r="P767" i="1" s="1"/>
  <c r="N878" i="1"/>
  <c r="O110" i="1"/>
  <c r="P110" i="1" s="1"/>
  <c r="N783" i="1"/>
  <c r="N271" i="1"/>
  <c r="N799" i="1"/>
  <c r="O287" i="1"/>
  <c r="P287" i="1" s="1"/>
  <c r="O495" i="1"/>
  <c r="P495" i="1" s="1"/>
  <c r="N1424" i="1"/>
  <c r="O511" i="1"/>
  <c r="P511" i="1" s="1"/>
  <c r="N527" i="1"/>
  <c r="N1440" i="1"/>
  <c r="N543" i="1"/>
  <c r="N1464" i="1"/>
  <c r="O1464" i="1"/>
  <c r="P1464" i="1" s="1"/>
  <c r="O126" i="1"/>
  <c r="P126" i="1" s="1"/>
  <c r="N126" i="1"/>
  <c r="O382" i="1"/>
  <c r="P382" i="1" s="1"/>
  <c r="N382" i="1"/>
  <c r="O638" i="1"/>
  <c r="P638" i="1" s="1"/>
  <c r="N638" i="1"/>
  <c r="O894" i="1"/>
  <c r="P894" i="1" s="1"/>
  <c r="N894" i="1"/>
  <c r="O1406" i="1"/>
  <c r="P1406" i="1" s="1"/>
  <c r="N1406" i="1"/>
  <c r="O463" i="1"/>
  <c r="P463" i="1" s="1"/>
  <c r="N1231" i="1"/>
  <c r="O1680" i="1"/>
  <c r="P1680" i="1" s="1"/>
  <c r="O1263" i="1"/>
  <c r="P1263" i="1" s="1"/>
  <c r="N622" i="1"/>
  <c r="N239" i="1"/>
  <c r="N1472" i="1"/>
  <c r="N1441" i="1"/>
  <c r="N366" i="1"/>
  <c r="N1167" i="1"/>
  <c r="N1647" i="1"/>
  <c r="N255" i="1"/>
  <c r="N1007" i="1"/>
  <c r="N1625" i="1"/>
  <c r="N1023" i="1"/>
  <c r="N1679" i="1"/>
  <c r="N1633" i="1"/>
  <c r="N1664" i="1"/>
  <c r="O1699" i="1"/>
  <c r="P1699" i="1" s="1"/>
  <c r="N4" i="1"/>
  <c r="N44" i="1"/>
  <c r="N719" i="1"/>
  <c r="N479" i="1"/>
  <c r="N735" i="1"/>
  <c r="N1696" i="1"/>
  <c r="O1656" i="1"/>
  <c r="P1656" i="1" s="1"/>
  <c r="N1656" i="1"/>
  <c r="O1672" i="1"/>
  <c r="P1672" i="1" s="1"/>
  <c r="N1672" i="1"/>
  <c r="N1660" i="1"/>
  <c r="O1660" i="1"/>
  <c r="P1660" i="1" s="1"/>
  <c r="N1651" i="1"/>
  <c r="O1651" i="1"/>
  <c r="P1651" i="1" s="1"/>
  <c r="N1390" i="1"/>
  <c r="O1390" i="1"/>
  <c r="P1390" i="1" s="1"/>
  <c r="N1742" i="1"/>
  <c r="O1596" i="1"/>
  <c r="P1596" i="1" s="1"/>
  <c r="N1596" i="1"/>
  <c r="O206" i="1"/>
  <c r="P206" i="1" s="1"/>
  <c r="N206" i="1"/>
  <c r="N718" i="1"/>
  <c r="O718" i="1"/>
  <c r="P718" i="1" s="1"/>
  <c r="O1502" i="1"/>
  <c r="P1502" i="1" s="1"/>
  <c r="N1502" i="1"/>
  <c r="O1758" i="1"/>
  <c r="P1758" i="1" s="1"/>
  <c r="N1758" i="1"/>
  <c r="O1518" i="1"/>
  <c r="P1518" i="1" s="1"/>
  <c r="N1518" i="1"/>
  <c r="O1774" i="1"/>
  <c r="P1774" i="1" s="1"/>
  <c r="N1774" i="1"/>
  <c r="N1673" i="1"/>
  <c r="O1673" i="1"/>
  <c r="P1673" i="1" s="1"/>
  <c r="N41" i="1"/>
  <c r="N1433" i="1"/>
  <c r="O1433" i="1"/>
  <c r="P1433" i="1" s="1"/>
  <c r="N1532" i="1"/>
  <c r="O1532" i="1"/>
  <c r="P1532" i="1" s="1"/>
  <c r="O1405" i="1"/>
  <c r="P1405" i="1" s="1"/>
  <c r="N1405" i="1"/>
  <c r="O1612" i="1"/>
  <c r="P1612" i="1" s="1"/>
  <c r="N1612" i="1"/>
  <c r="N303" i="1"/>
  <c r="O95" i="1"/>
  <c r="P95" i="1" s="1"/>
  <c r="O847" i="1"/>
  <c r="P847" i="1" s="1"/>
  <c r="N879" i="1"/>
  <c r="O1649" i="1"/>
  <c r="P1649" i="1" s="1"/>
  <c r="N1715" i="1"/>
  <c r="N831" i="1"/>
  <c r="N111" i="1"/>
  <c r="N319" i="1"/>
  <c r="N863" i="1"/>
  <c r="N1665" i="1"/>
  <c r="N335" i="1"/>
  <c r="O910" i="1"/>
  <c r="P910" i="1" s="1"/>
  <c r="O1071" i="1"/>
  <c r="P1071" i="1" s="1"/>
  <c r="N1439" i="1"/>
  <c r="N1599" i="1"/>
  <c r="O1568" i="1"/>
  <c r="P1568" i="1" s="1"/>
  <c r="N1791" i="1"/>
  <c r="N351" i="1"/>
  <c r="N559" i="1"/>
  <c r="N1087" i="1"/>
  <c r="O1590" i="1"/>
  <c r="P1590" i="1" s="1"/>
  <c r="N1455" i="1"/>
  <c r="N1607" i="1"/>
  <c r="N1408" i="1"/>
  <c r="N1505" i="1"/>
  <c r="N1807" i="1"/>
  <c r="N367" i="1"/>
  <c r="N575" i="1"/>
  <c r="N1598" i="1"/>
  <c r="N318" i="1"/>
  <c r="N462" i="1"/>
  <c r="N1615" i="1"/>
  <c r="N1521" i="1"/>
  <c r="N591" i="1"/>
  <c r="N1150" i="1"/>
  <c r="O1718" i="1"/>
  <c r="P1718" i="1" s="1"/>
  <c r="N1119" i="1"/>
  <c r="N1247" i="1"/>
  <c r="N1555" i="1"/>
  <c r="O1751" i="1"/>
  <c r="P1751" i="1" s="1"/>
  <c r="N1751" i="1"/>
  <c r="O1767" i="1"/>
  <c r="P1767" i="1" s="1"/>
  <c r="N1767" i="1"/>
  <c r="O1638" i="1"/>
  <c r="P1638" i="1" s="1"/>
  <c r="N1638" i="1"/>
  <c r="O1657" i="1"/>
  <c r="P1657" i="1" s="1"/>
  <c r="O238" i="1"/>
  <c r="P238" i="1" s="1"/>
  <c r="O1572" i="1"/>
  <c r="P1572" i="1" s="1"/>
  <c r="N1572" i="1"/>
  <c r="N1670" i="1"/>
  <c r="O1670" i="1"/>
  <c r="P1670" i="1" s="1"/>
  <c r="N254" i="1"/>
  <c r="O254" i="1"/>
  <c r="P254" i="1" s="1"/>
  <c r="O510" i="1"/>
  <c r="P510" i="1" s="1"/>
  <c r="N510" i="1"/>
  <c r="N1662" i="1"/>
  <c r="O1662" i="1"/>
  <c r="P1662" i="1" s="1"/>
  <c r="O1749" i="1"/>
  <c r="P1749" i="1" s="1"/>
  <c r="N1749" i="1"/>
  <c r="N1688" i="1"/>
  <c r="O1688" i="1"/>
  <c r="P1688" i="1" s="1"/>
  <c r="O1677" i="1"/>
  <c r="P1677" i="1" s="1"/>
  <c r="N1677" i="1"/>
  <c r="N270" i="1"/>
  <c r="O270" i="1"/>
  <c r="P270" i="1" s="1"/>
  <c r="N526" i="1"/>
  <c r="O526" i="1"/>
  <c r="P526" i="1" s="1"/>
  <c r="O782" i="1"/>
  <c r="P782" i="1" s="1"/>
  <c r="N782" i="1"/>
  <c r="N1038" i="1"/>
  <c r="O1038" i="1"/>
  <c r="P1038" i="1" s="1"/>
  <c r="N1294" i="1"/>
  <c r="O1294" i="1"/>
  <c r="P1294" i="1" s="1"/>
  <c r="N1678" i="1"/>
  <c r="O1667" i="1"/>
  <c r="P1667" i="1" s="1"/>
  <c r="N1667" i="1"/>
  <c r="O1604" i="1"/>
  <c r="P1604" i="1" s="1"/>
  <c r="N1604" i="1"/>
  <c r="O1765" i="1"/>
  <c r="P1765" i="1" s="1"/>
  <c r="N1765" i="1"/>
  <c r="O1628" i="1"/>
  <c r="P1628" i="1" s="1"/>
  <c r="N1628" i="1"/>
  <c r="O1437" i="1"/>
  <c r="P1437" i="1" s="1"/>
  <c r="N1437" i="1"/>
  <c r="N1693" i="1"/>
  <c r="O1693" i="1"/>
  <c r="P1693" i="1" s="1"/>
  <c r="O1438" i="1"/>
  <c r="P1438" i="1" s="1"/>
  <c r="N1438" i="1"/>
  <c r="N1780" i="1"/>
  <c r="O1780" i="1"/>
  <c r="P1780" i="1" s="1"/>
  <c r="O1614" i="1"/>
  <c r="P1614" i="1" s="1"/>
  <c r="N1614" i="1"/>
  <c r="O52" i="1"/>
  <c r="P52" i="1" s="1"/>
  <c r="N52" i="1"/>
  <c r="O1683" i="1"/>
  <c r="P1683" i="1" s="1"/>
  <c r="N1683" i="1"/>
  <c r="O1620" i="1"/>
  <c r="P1620" i="1" s="1"/>
  <c r="N1620" i="1"/>
  <c r="O1781" i="1"/>
  <c r="P1781" i="1" s="1"/>
  <c r="N1781" i="1"/>
  <c r="O1644" i="1"/>
  <c r="P1644" i="1" s="1"/>
  <c r="N1644" i="1"/>
  <c r="O1453" i="1"/>
  <c r="P1453" i="1" s="1"/>
  <c r="N1453" i="1"/>
  <c r="O302" i="1"/>
  <c r="P302" i="1" s="1"/>
  <c r="N302" i="1"/>
  <c r="O558" i="1"/>
  <c r="P558" i="1" s="1"/>
  <c r="N558" i="1"/>
  <c r="O814" i="1"/>
  <c r="P814" i="1" s="1"/>
  <c r="N814" i="1"/>
  <c r="O1070" i="1"/>
  <c r="P1070" i="1" s="1"/>
  <c r="N1070" i="1"/>
  <c r="O1454" i="1"/>
  <c r="P1454" i="1" s="1"/>
  <c r="N1454" i="1"/>
  <c r="O1511" i="1"/>
  <c r="P1511" i="1" s="1"/>
  <c r="N1511" i="1"/>
  <c r="O1613" i="1"/>
  <c r="P1613" i="1" s="1"/>
  <c r="N1613" i="1"/>
  <c r="O1783" i="1"/>
  <c r="P1783" i="1" s="1"/>
  <c r="N1783" i="1"/>
  <c r="O1630" i="1"/>
  <c r="P1630" i="1" s="1"/>
  <c r="N1630" i="1"/>
  <c r="O1636" i="1"/>
  <c r="P1636" i="1" s="1"/>
  <c r="N1636" i="1"/>
  <c r="O1541" i="1"/>
  <c r="P1541" i="1" s="1"/>
  <c r="N1541" i="1"/>
  <c r="O1797" i="1"/>
  <c r="P1797" i="1" s="1"/>
  <c r="N1797" i="1"/>
  <c r="O1623" i="1"/>
  <c r="P1623" i="1" s="1"/>
  <c r="N1623" i="1"/>
  <c r="N1469" i="1"/>
  <c r="O1469" i="1"/>
  <c r="P1469" i="1" s="1"/>
  <c r="O1022" i="1"/>
  <c r="P1022" i="1" s="1"/>
  <c r="N1022" i="1"/>
  <c r="O1652" i="1"/>
  <c r="P1652" i="1" s="1"/>
  <c r="N1652" i="1"/>
  <c r="O1750" i="1"/>
  <c r="P1750" i="1" s="1"/>
  <c r="N1750" i="1"/>
  <c r="O1639" i="1"/>
  <c r="P1639" i="1" s="1"/>
  <c r="N1639" i="1"/>
  <c r="O1513" i="1"/>
  <c r="P1513" i="1" s="1"/>
  <c r="N1513" i="1"/>
  <c r="N1769" i="1"/>
  <c r="O1769" i="1"/>
  <c r="P1769" i="1" s="1"/>
  <c r="O1420" i="1"/>
  <c r="P1420" i="1" s="1"/>
  <c r="N1420" i="1"/>
  <c r="O846" i="1"/>
  <c r="P846" i="1" s="1"/>
  <c r="N846" i="1"/>
  <c r="O1102" i="1"/>
  <c r="P1102" i="1" s="1"/>
  <c r="N1102" i="1"/>
  <c r="N766" i="1"/>
  <c r="O766" i="1"/>
  <c r="P766" i="1" s="1"/>
  <c r="N1668" i="1"/>
  <c r="O1655" i="1"/>
  <c r="P1655" i="1" s="1"/>
  <c r="N1655" i="1"/>
  <c r="O1529" i="1"/>
  <c r="P1529" i="1" s="1"/>
  <c r="N1529" i="1"/>
  <c r="N1436" i="1"/>
  <c r="O1436" i="1"/>
  <c r="P1436" i="1" s="1"/>
  <c r="O1692" i="1"/>
  <c r="P1692" i="1" s="1"/>
  <c r="N1692" i="1"/>
  <c r="O1757" i="1"/>
  <c r="P1757" i="1" s="1"/>
  <c r="N1757" i="1"/>
  <c r="N1629" i="1"/>
  <c r="O1629" i="1"/>
  <c r="P1629" i="1" s="1"/>
  <c r="O1747" i="1"/>
  <c r="P1747" i="1" s="1"/>
  <c r="N1747" i="1"/>
  <c r="N50" i="1"/>
  <c r="O50" i="1"/>
  <c r="P50" i="1" s="1"/>
  <c r="N1782" i="1"/>
  <c r="O1782" i="1"/>
  <c r="P1782" i="1" s="1"/>
  <c r="N1545" i="1"/>
  <c r="O1545" i="1"/>
  <c r="P1545" i="1" s="1"/>
  <c r="N1801" i="1"/>
  <c r="O1801" i="1"/>
  <c r="P1801" i="1" s="1"/>
  <c r="O1517" i="1"/>
  <c r="P1517" i="1" s="1"/>
  <c r="N1517" i="1"/>
  <c r="O1773" i="1"/>
  <c r="P1773" i="1" s="1"/>
  <c r="N1773" i="1"/>
  <c r="N1134" i="1"/>
  <c r="O1134" i="1"/>
  <c r="P1134" i="1" s="1"/>
  <c r="O1700" i="1"/>
  <c r="P1700" i="1" s="1"/>
  <c r="N1700" i="1"/>
  <c r="O1542" i="1"/>
  <c r="P1542" i="1" s="1"/>
  <c r="N1542" i="1"/>
  <c r="N1798" i="1"/>
  <c r="O1798" i="1"/>
  <c r="P1798" i="1" s="1"/>
  <c r="O1544" i="1"/>
  <c r="P1544" i="1" s="1"/>
  <c r="N1544" i="1"/>
  <c r="O1468" i="1"/>
  <c r="P1468" i="1" s="1"/>
  <c r="N1468" i="1"/>
  <c r="N1724" i="1"/>
  <c r="O1724" i="1"/>
  <c r="P1724" i="1" s="1"/>
  <c r="O1533" i="1"/>
  <c r="P1533" i="1" s="1"/>
  <c r="N1533" i="1"/>
  <c r="O1789" i="1"/>
  <c r="P1789" i="1" s="1"/>
  <c r="N1789" i="1"/>
  <c r="N1534" i="1"/>
  <c r="O1534" i="1"/>
  <c r="P1534" i="1" s="1"/>
  <c r="O1790" i="1"/>
  <c r="P1790" i="1" s="1"/>
  <c r="N1790" i="1"/>
  <c r="O1716" i="1"/>
  <c r="P1716" i="1" s="1"/>
  <c r="N1716" i="1"/>
  <c r="O1621" i="1"/>
  <c r="P1621" i="1" s="1"/>
  <c r="N1621" i="1"/>
  <c r="O1484" i="1"/>
  <c r="P1484" i="1" s="1"/>
  <c r="N1484" i="1"/>
  <c r="N1740" i="1"/>
  <c r="O1740" i="1"/>
  <c r="P1740" i="1" s="1"/>
  <c r="O1549" i="1"/>
  <c r="P1549" i="1" s="1"/>
  <c r="N1549" i="1"/>
  <c r="O1669" i="1"/>
  <c r="P1669" i="1" s="1"/>
  <c r="N1669" i="1"/>
  <c r="O1278" i="1"/>
  <c r="P1278" i="1" s="1"/>
  <c r="N1278" i="1"/>
  <c r="O1732" i="1"/>
  <c r="P1732" i="1" s="1"/>
  <c r="N1732" i="1"/>
  <c r="N1637" i="1"/>
  <c r="O1637" i="1"/>
  <c r="P1637" i="1" s="1"/>
  <c r="O35" i="1"/>
  <c r="P35" i="1" s="1"/>
  <c r="N35" i="1"/>
  <c r="N1576" i="1"/>
  <c r="O1576" i="1"/>
  <c r="P1576" i="1" s="1"/>
  <c r="O1500" i="1"/>
  <c r="P1500" i="1" s="1"/>
  <c r="N1500" i="1"/>
  <c r="O1756" i="1"/>
  <c r="P1756" i="1" s="1"/>
  <c r="N1756" i="1"/>
  <c r="N1182" i="1"/>
  <c r="N1764" i="1"/>
  <c r="O1764" i="1"/>
  <c r="P1764" i="1" s="1"/>
  <c r="O1527" i="1"/>
  <c r="P1527" i="1" s="1"/>
  <c r="N1527" i="1"/>
  <c r="O1748" i="1"/>
  <c r="P1748" i="1" s="1"/>
  <c r="N1748" i="1"/>
  <c r="O1653" i="1"/>
  <c r="P1653" i="1" s="1"/>
  <c r="N1653" i="1"/>
  <c r="O1735" i="1"/>
  <c r="P1735" i="1" s="1"/>
  <c r="N1735" i="1"/>
  <c r="O23" i="1"/>
  <c r="P23" i="1" s="1"/>
  <c r="N23" i="1"/>
  <c r="O1516" i="1"/>
  <c r="P1516" i="1" s="1"/>
  <c r="N1516" i="1"/>
  <c r="O1772" i="1"/>
  <c r="P1772" i="1" s="1"/>
  <c r="N1772" i="1"/>
  <c r="O1198" i="1"/>
  <c r="P1198" i="1" s="1"/>
  <c r="N1198" i="1"/>
  <c r="N143" i="1"/>
  <c r="O1561" i="1"/>
  <c r="P1561" i="1" s="1"/>
  <c r="N1809" i="1"/>
  <c r="O399" i="1"/>
  <c r="P399" i="1" s="1"/>
  <c r="O655" i="1"/>
  <c r="P655" i="1" s="1"/>
  <c r="N1556" i="1"/>
  <c r="N1589" i="1"/>
  <c r="N1717" i="1"/>
  <c r="N1687" i="1"/>
  <c r="N1600" i="1"/>
  <c r="N1712" i="1"/>
  <c r="N1569" i="1"/>
  <c r="O1689" i="1"/>
  <c r="P1689" i="1" s="1"/>
  <c r="N1788" i="1"/>
  <c r="N1539" i="1"/>
  <c r="N1584" i="1"/>
  <c r="O1553" i="1"/>
  <c r="P1553" i="1" s="1"/>
  <c r="O127" i="1"/>
  <c r="P127" i="1" s="1"/>
  <c r="N159" i="1"/>
  <c r="N415" i="1"/>
  <c r="N671" i="1"/>
  <c r="N1697" i="1"/>
  <c r="N1795" i="1"/>
  <c r="O639" i="1"/>
  <c r="P639" i="1" s="1"/>
  <c r="N1676" i="1"/>
  <c r="N1709" i="1"/>
  <c r="O1548" i="1"/>
  <c r="P1548" i="1" s="1"/>
  <c r="O1592" i="1"/>
  <c r="P1592" i="1" s="1"/>
  <c r="N1597" i="1"/>
  <c r="N1326" i="1"/>
  <c r="N1558" i="1"/>
  <c r="N1686" i="1"/>
  <c r="N1375" i="1"/>
  <c r="N1567" i="1"/>
  <c r="N1695" i="1"/>
  <c r="N1720" i="1"/>
  <c r="N1701" i="1"/>
  <c r="N175" i="1"/>
  <c r="N431" i="1"/>
  <c r="N687" i="1"/>
  <c r="N1779" i="1"/>
  <c r="N1814" i="1"/>
  <c r="N383" i="1"/>
  <c r="N1581" i="1"/>
  <c r="N1733" i="1"/>
  <c r="N1694" i="1"/>
  <c r="N1391" i="1"/>
  <c r="N1575" i="1"/>
  <c r="N1728" i="1"/>
  <c r="N1804" i="1"/>
  <c r="N191" i="1"/>
  <c r="N447" i="1"/>
  <c r="N703" i="1"/>
  <c r="N974" i="1"/>
  <c r="N1230" i="1"/>
  <c r="N1574" i="1"/>
  <c r="N1702" i="1"/>
  <c r="N895" i="1"/>
  <c r="N1279" i="1"/>
  <c r="N1407" i="1"/>
  <c r="N1583" i="1"/>
  <c r="N1711" i="1"/>
  <c r="N1681" i="1"/>
  <c r="N222" i="1"/>
  <c r="N1374" i="1"/>
  <c r="N1582" i="1"/>
  <c r="N1710" i="1"/>
  <c r="N911" i="1"/>
  <c r="N1295" i="1"/>
  <c r="N1423" i="1"/>
  <c r="N1591" i="1"/>
  <c r="N1719" i="1"/>
  <c r="N1456" i="1"/>
  <c r="N1425" i="1"/>
  <c r="N51" i="1"/>
  <c r="N1811" i="1"/>
  <c r="N1777" i="1"/>
  <c r="O1616" i="1"/>
  <c r="P1616" i="1" s="1"/>
  <c r="N1624" i="1"/>
  <c r="N1776" i="1"/>
  <c r="O1744" i="1"/>
  <c r="P1744" i="1" s="1"/>
  <c r="N1784" i="1"/>
  <c r="N1752" i="1"/>
  <c r="N1792" i="1"/>
  <c r="N1785" i="1"/>
  <c r="O1488" i="1"/>
  <c r="P1488" i="1" s="1"/>
  <c r="N1816" i="1"/>
  <c r="N1496" i="1"/>
  <c r="O1504" i="1"/>
  <c r="P1504" i="1" s="1"/>
  <c r="O1632" i="1"/>
  <c r="P1632" i="1" s="1"/>
  <c r="N1457" i="1"/>
  <c r="N1585" i="1"/>
  <c r="N1713" i="1"/>
  <c r="O1571" i="1"/>
  <c r="P1571" i="1" s="1"/>
  <c r="N1512" i="1"/>
  <c r="N1705" i="1"/>
  <c r="N1465" i="1"/>
  <c r="N1593" i="1"/>
  <c r="N1721" i="1"/>
  <c r="N1520" i="1"/>
  <c r="N1648" i="1"/>
  <c r="N1473" i="1"/>
  <c r="N1601" i="1"/>
  <c r="N1729" i="1"/>
  <c r="N1449" i="1"/>
  <c r="N1577" i="1"/>
  <c r="N1481" i="1"/>
  <c r="N1737" i="1"/>
  <c r="N1800" i="1"/>
  <c r="N1489" i="1"/>
  <c r="N1617" i="1"/>
  <c r="N1745" i="1"/>
  <c r="N1808" i="1"/>
  <c r="N1480" i="1"/>
  <c r="N1608" i="1"/>
  <c r="N1736" i="1"/>
  <c r="N1619" i="1"/>
  <c r="N1761" i="1"/>
  <c r="O465" i="1"/>
  <c r="P465" i="1" s="1"/>
  <c r="N465" i="1"/>
  <c r="O721" i="1"/>
  <c r="P721" i="1" s="1"/>
  <c r="N721" i="1"/>
  <c r="O1233" i="1"/>
  <c r="P1233" i="1" s="1"/>
  <c r="N1233" i="1"/>
  <c r="O898" i="1"/>
  <c r="P898" i="1" s="1"/>
  <c r="N898" i="1"/>
  <c r="O538" i="1"/>
  <c r="P538" i="1" s="1"/>
  <c r="N538" i="1"/>
  <c r="O977" i="1"/>
  <c r="P977" i="1" s="1"/>
  <c r="N977" i="1"/>
  <c r="O257" i="1"/>
  <c r="P257" i="1" s="1"/>
  <c r="N257" i="1"/>
  <c r="O940" i="1"/>
  <c r="P940" i="1" s="1"/>
  <c r="N940" i="1"/>
  <c r="O1401" i="1"/>
  <c r="P1401" i="1" s="1"/>
  <c r="N1401" i="1"/>
  <c r="O1376" i="1"/>
  <c r="P1376" i="1" s="1"/>
  <c r="N1376" i="1"/>
  <c r="O194" i="1"/>
  <c r="P194" i="1" s="1"/>
  <c r="N194" i="1"/>
  <c r="O627" i="1"/>
  <c r="P627" i="1" s="1"/>
  <c r="N627" i="1"/>
  <c r="O1139" i="1"/>
  <c r="P1139" i="1" s="1"/>
  <c r="N1139" i="1"/>
  <c r="O1286" i="1"/>
  <c r="P1286" i="1" s="1"/>
  <c r="N1286" i="1"/>
  <c r="O1127" i="1"/>
  <c r="P1127" i="1" s="1"/>
  <c r="N1127" i="1"/>
  <c r="O665" i="1"/>
  <c r="P665" i="1" s="1"/>
  <c r="N665" i="1"/>
  <c r="O1177" i="1"/>
  <c r="P1177" i="1" s="1"/>
  <c r="N1177" i="1"/>
  <c r="O507" i="1"/>
  <c r="P507" i="1" s="1"/>
  <c r="N507" i="1"/>
  <c r="O1212" i="1"/>
  <c r="P1212" i="1" s="1"/>
  <c r="N1212" i="1"/>
  <c r="O624" i="1"/>
  <c r="P624" i="1" s="1"/>
  <c r="N624" i="1"/>
  <c r="O1136" i="1"/>
  <c r="P1136" i="1" s="1"/>
  <c r="N1136" i="1"/>
  <c r="O1392" i="1"/>
  <c r="P1392" i="1" s="1"/>
  <c r="N1392" i="1"/>
  <c r="O210" i="1"/>
  <c r="P210" i="1" s="1"/>
  <c r="N210" i="1"/>
  <c r="O466" i="1"/>
  <c r="P466" i="1" s="1"/>
  <c r="N466" i="1"/>
  <c r="O722" i="1"/>
  <c r="P722" i="1" s="1"/>
  <c r="N722" i="1"/>
  <c r="O978" i="1"/>
  <c r="P978" i="1" s="1"/>
  <c r="N978" i="1"/>
  <c r="O1234" i="1"/>
  <c r="P1234" i="1" s="1"/>
  <c r="N1234" i="1"/>
  <c r="O21" i="1"/>
  <c r="P21" i="1" s="1"/>
  <c r="N21" i="1"/>
  <c r="O308" i="1"/>
  <c r="P308" i="1" s="1"/>
  <c r="N308" i="1"/>
  <c r="O564" i="1"/>
  <c r="P564" i="1" s="1"/>
  <c r="N564" i="1"/>
  <c r="O820" i="1"/>
  <c r="P820" i="1" s="1"/>
  <c r="N820" i="1"/>
  <c r="O1076" i="1"/>
  <c r="P1076" i="1" s="1"/>
  <c r="N1076" i="1"/>
  <c r="O1332" i="1"/>
  <c r="P1332" i="1" s="1"/>
  <c r="N1332" i="1"/>
  <c r="O933" i="1"/>
  <c r="P933" i="1" s="1"/>
  <c r="O375" i="1"/>
  <c r="P375" i="1" s="1"/>
  <c r="N375" i="1"/>
  <c r="O887" i="1"/>
  <c r="P887" i="1" s="1"/>
  <c r="N887" i="1"/>
  <c r="O1143" i="1"/>
  <c r="P1143" i="1" s="1"/>
  <c r="N1143" i="1"/>
  <c r="O1399" i="1"/>
  <c r="P1399" i="1" s="1"/>
  <c r="N1399" i="1"/>
  <c r="O1288" i="1"/>
  <c r="P1288" i="1" s="1"/>
  <c r="N1288" i="1"/>
  <c r="O425" i="1"/>
  <c r="P425" i="1" s="1"/>
  <c r="N425" i="1"/>
  <c r="O681" i="1"/>
  <c r="P681" i="1" s="1"/>
  <c r="N681" i="1"/>
  <c r="O937" i="1"/>
  <c r="P937" i="1" s="1"/>
  <c r="N937" i="1"/>
  <c r="P1193" i="1"/>
  <c r="N1193" i="1"/>
  <c r="O106" i="1"/>
  <c r="P106" i="1" s="1"/>
  <c r="N106" i="1"/>
  <c r="O362" i="1"/>
  <c r="P362" i="1" s="1"/>
  <c r="N362" i="1"/>
  <c r="O618" i="1"/>
  <c r="P618" i="1" s="1"/>
  <c r="N618" i="1"/>
  <c r="O874" i="1"/>
  <c r="P874" i="1" s="1"/>
  <c r="N874" i="1"/>
  <c r="O523" i="1"/>
  <c r="P523" i="1" s="1"/>
  <c r="N523" i="1"/>
  <c r="O1291" i="1"/>
  <c r="P1291" i="1" s="1"/>
  <c r="N1291" i="1"/>
  <c r="O972" i="1"/>
  <c r="P972" i="1" s="1"/>
  <c r="N972" i="1"/>
  <c r="O1228" i="1"/>
  <c r="P1228" i="1" s="1"/>
  <c r="N1228" i="1"/>
  <c r="O877" i="1"/>
  <c r="P877" i="1" s="1"/>
  <c r="N877" i="1"/>
  <c r="O1133" i="1"/>
  <c r="P1133" i="1" s="1"/>
  <c r="N1133" i="1"/>
  <c r="O1389" i="1"/>
  <c r="P1389" i="1" s="1"/>
  <c r="N1389" i="1"/>
  <c r="O1477" i="1"/>
  <c r="P1477" i="1" s="1"/>
  <c r="N1477" i="1"/>
  <c r="O1415" i="1"/>
  <c r="P1415" i="1" s="1"/>
  <c r="N1415" i="1"/>
  <c r="O1402" i="1"/>
  <c r="P1402" i="1" s="1"/>
  <c r="N1402" i="1"/>
  <c r="O1281" i="1"/>
  <c r="P1281" i="1" s="1"/>
  <c r="N1281" i="1"/>
  <c r="O901" i="1"/>
  <c r="P901" i="1" s="1"/>
  <c r="N901" i="1"/>
  <c r="O330" i="1"/>
  <c r="P330" i="1" s="1"/>
  <c r="N330" i="1"/>
  <c r="O428" i="1"/>
  <c r="P428" i="1" s="1"/>
  <c r="N428" i="1"/>
  <c r="O845" i="1"/>
  <c r="P845" i="1" s="1"/>
  <c r="N845" i="1"/>
  <c r="O1120" i="1"/>
  <c r="P1120" i="1" s="1"/>
  <c r="N1120" i="1"/>
  <c r="O883" i="1"/>
  <c r="P883" i="1" s="1"/>
  <c r="N883" i="1"/>
  <c r="O804" i="1"/>
  <c r="P804" i="1" s="1"/>
  <c r="N804" i="1"/>
  <c r="O1030" i="1"/>
  <c r="P1030" i="1" s="1"/>
  <c r="N1030" i="1"/>
  <c r="O871" i="1"/>
  <c r="P871" i="1" s="1"/>
  <c r="N871" i="1"/>
  <c r="O760" i="1"/>
  <c r="P760" i="1" s="1"/>
  <c r="N760" i="1"/>
  <c r="O409" i="1"/>
  <c r="P409" i="1" s="1"/>
  <c r="N409" i="1"/>
  <c r="O921" i="1"/>
  <c r="P921" i="1" s="1"/>
  <c r="N921" i="1"/>
  <c r="O858" i="1"/>
  <c r="P858" i="1" s="1"/>
  <c r="N858" i="1"/>
  <c r="O1370" i="1"/>
  <c r="P1370" i="1" s="1"/>
  <c r="N1370" i="1"/>
  <c r="O1275" i="1"/>
  <c r="P1275" i="1" s="1"/>
  <c r="N1275" i="1"/>
  <c r="O444" i="1"/>
  <c r="P444" i="1" s="1"/>
  <c r="N444" i="1"/>
  <c r="O700" i="1"/>
  <c r="P700" i="1" s="1"/>
  <c r="N700" i="1"/>
  <c r="O349" i="1"/>
  <c r="P349" i="1" s="1"/>
  <c r="N349" i="1"/>
  <c r="O861" i="1"/>
  <c r="P861" i="1" s="1"/>
  <c r="N861" i="1"/>
  <c r="O1417" i="1"/>
  <c r="P1417" i="1" s="1"/>
  <c r="N1417" i="1"/>
  <c r="O593" i="1"/>
  <c r="P593" i="1" s="1"/>
  <c r="N593" i="1"/>
  <c r="O988" i="1"/>
  <c r="P988" i="1" s="1"/>
  <c r="N988" i="1"/>
  <c r="O1304" i="1"/>
  <c r="P1304" i="1" s="1"/>
  <c r="N1304" i="1"/>
  <c r="O695" i="1"/>
  <c r="P695" i="1" s="1"/>
  <c r="N695" i="1"/>
  <c r="O368" i="1"/>
  <c r="P368" i="1" s="1"/>
  <c r="N368" i="1"/>
  <c r="O230" i="1"/>
  <c r="P230" i="1" s="1"/>
  <c r="N230" i="1"/>
  <c r="O384" i="1"/>
  <c r="P384" i="1" s="1"/>
  <c r="N384" i="1"/>
  <c r="O640" i="1"/>
  <c r="P640" i="1" s="1"/>
  <c r="N640" i="1"/>
  <c r="P18" i="1"/>
  <c r="N18" i="1"/>
  <c r="O305" i="1"/>
  <c r="P305" i="1" s="1"/>
  <c r="N305" i="1"/>
  <c r="O561" i="1"/>
  <c r="P561" i="1" s="1"/>
  <c r="N561" i="1"/>
  <c r="O817" i="1"/>
  <c r="P817" i="1" s="1"/>
  <c r="N817" i="1"/>
  <c r="O1073" i="1"/>
  <c r="P1073" i="1" s="1"/>
  <c r="N1073" i="1"/>
  <c r="O1329" i="1"/>
  <c r="P1329" i="1" s="1"/>
  <c r="N1329" i="1"/>
  <c r="O738" i="1"/>
  <c r="P738" i="1" s="1"/>
  <c r="N738" i="1"/>
  <c r="O147" i="1"/>
  <c r="P147" i="1" s="1"/>
  <c r="N147" i="1"/>
  <c r="O403" i="1"/>
  <c r="P403" i="1" s="1"/>
  <c r="N403" i="1"/>
  <c r="O915" i="1"/>
  <c r="P915" i="1" s="1"/>
  <c r="N915" i="1"/>
  <c r="O1171" i="1"/>
  <c r="P1171" i="1" s="1"/>
  <c r="N1171" i="1"/>
  <c r="O1092" i="1"/>
  <c r="P1092" i="1" s="1"/>
  <c r="N1092" i="1"/>
  <c r="O1348" i="1"/>
  <c r="P1348" i="1" s="1"/>
  <c r="N1348" i="1"/>
  <c r="O1062" i="1"/>
  <c r="P1062" i="1" s="1"/>
  <c r="N1062" i="1"/>
  <c r="O1318" i="1"/>
  <c r="P1318" i="1" s="1"/>
  <c r="N1318" i="1"/>
  <c r="O1159" i="1"/>
  <c r="P1159" i="1" s="1"/>
  <c r="N1159" i="1"/>
  <c r="O441" i="1"/>
  <c r="P441" i="1" s="1"/>
  <c r="N441" i="1"/>
  <c r="O697" i="1"/>
  <c r="P697" i="1" s="1"/>
  <c r="N697" i="1"/>
  <c r="O953" i="1"/>
  <c r="P953" i="1" s="1"/>
  <c r="N953" i="1"/>
  <c r="O1209" i="1"/>
  <c r="P1209" i="1" s="1"/>
  <c r="N1209" i="1"/>
  <c r="O122" i="1"/>
  <c r="P122" i="1" s="1"/>
  <c r="N122" i="1"/>
  <c r="O378" i="1"/>
  <c r="P378" i="1" s="1"/>
  <c r="N378" i="1"/>
  <c r="O634" i="1"/>
  <c r="P634" i="1" s="1"/>
  <c r="N634" i="1"/>
  <c r="O890" i="1"/>
  <c r="P890" i="1" s="1"/>
  <c r="N890" i="1"/>
  <c r="O1146" i="1"/>
  <c r="P1146" i="1" s="1"/>
  <c r="N1146" i="1"/>
  <c r="O795" i="1"/>
  <c r="P795" i="1" s="1"/>
  <c r="N795" i="1"/>
  <c r="O1051" i="1"/>
  <c r="P1051" i="1" s="1"/>
  <c r="N1051" i="1"/>
  <c r="O1307" i="1"/>
  <c r="P1307" i="1" s="1"/>
  <c r="N1307" i="1"/>
  <c r="O381" i="1"/>
  <c r="P381" i="1" s="1"/>
  <c r="N381" i="1"/>
  <c r="O637" i="1"/>
  <c r="P637" i="1" s="1"/>
  <c r="N637" i="1"/>
  <c r="O893" i="1"/>
  <c r="P893" i="1" s="1"/>
  <c r="N893" i="1"/>
  <c r="O1149" i="1"/>
  <c r="P1149" i="1" s="1"/>
  <c r="N1149" i="1"/>
  <c r="O1508" i="1"/>
  <c r="P1508" i="1" s="1"/>
  <c r="N1508" i="1"/>
  <c r="O1493" i="1"/>
  <c r="P1493" i="1" s="1"/>
  <c r="N1493" i="1"/>
  <c r="O1418" i="1"/>
  <c r="P1418" i="1" s="1"/>
  <c r="N1418" i="1"/>
  <c r="O1435" i="1"/>
  <c r="P1435" i="1" s="1"/>
  <c r="N1435" i="1"/>
  <c r="O776" i="1"/>
  <c r="P776" i="1" s="1"/>
  <c r="N776" i="1"/>
  <c r="O1116" i="1"/>
  <c r="P1116" i="1" s="1"/>
  <c r="N1116" i="1"/>
  <c r="O973" i="1"/>
  <c r="P973" i="1" s="1"/>
  <c r="N973" i="1"/>
  <c r="O611" i="1"/>
  <c r="P611" i="1" s="1"/>
  <c r="N611" i="1"/>
  <c r="O649" i="1"/>
  <c r="P649" i="1" s="1"/>
  <c r="N649" i="1"/>
  <c r="O196" i="1"/>
  <c r="P196" i="1" s="1"/>
  <c r="N196" i="1"/>
  <c r="O352" i="1"/>
  <c r="P352" i="1" s="1"/>
  <c r="N352" i="1"/>
  <c r="O273" i="1"/>
  <c r="P273" i="1" s="1"/>
  <c r="N273" i="1"/>
  <c r="O450" i="1"/>
  <c r="P450" i="1" s="1"/>
  <c r="N450" i="1"/>
  <c r="O292" i="1"/>
  <c r="P292" i="1" s="1"/>
  <c r="N292" i="1"/>
  <c r="O956" i="1"/>
  <c r="P956" i="1" s="1"/>
  <c r="N956" i="1"/>
  <c r="O1334" i="1"/>
  <c r="P1334" i="1" s="1"/>
  <c r="N1334" i="1"/>
  <c r="O296" i="1"/>
  <c r="P296" i="1" s="1"/>
  <c r="N296" i="1"/>
  <c r="O552" i="1"/>
  <c r="P552" i="1" s="1"/>
  <c r="N552" i="1"/>
  <c r="O808" i="1"/>
  <c r="P808" i="1" s="1"/>
  <c r="N808" i="1"/>
  <c r="O394" i="1"/>
  <c r="P394" i="1" s="1"/>
  <c r="N394" i="1"/>
  <c r="O906" i="1"/>
  <c r="P906" i="1" s="1"/>
  <c r="N906" i="1"/>
  <c r="O1162" i="1"/>
  <c r="P1162" i="1" s="1"/>
  <c r="N1162" i="1"/>
  <c r="O299" i="1"/>
  <c r="P299" i="1" s="1"/>
  <c r="N299" i="1"/>
  <c r="O555" i="1"/>
  <c r="P555" i="1" s="1"/>
  <c r="N555" i="1"/>
  <c r="P909" i="1"/>
  <c r="N909" i="1"/>
  <c r="O708" i="1"/>
  <c r="P708" i="1" s="1"/>
  <c r="N708" i="1"/>
  <c r="O1509" i="1"/>
  <c r="P1509" i="1" s="1"/>
  <c r="N1509" i="1"/>
  <c r="O1434" i="1"/>
  <c r="P1434" i="1" s="1"/>
  <c r="N1434" i="1"/>
  <c r="O1451" i="1"/>
  <c r="P1451" i="1" s="1"/>
  <c r="N1451" i="1"/>
  <c r="O1111" i="1"/>
  <c r="P1111" i="1" s="1"/>
  <c r="N1111" i="1"/>
  <c r="O778" i="1"/>
  <c r="P778" i="1" s="1"/>
  <c r="N778" i="1"/>
  <c r="O486" i="1"/>
  <c r="P486" i="1" s="1"/>
  <c r="N486" i="1"/>
  <c r="O1104" i="1"/>
  <c r="P1104" i="1" s="1"/>
  <c r="N1104" i="1"/>
  <c r="O599" i="1"/>
  <c r="P599" i="1" s="1"/>
  <c r="N599" i="1"/>
  <c r="O393" i="1"/>
  <c r="P393" i="1" s="1"/>
  <c r="N393" i="1"/>
  <c r="O684" i="1"/>
  <c r="P684" i="1" s="1"/>
  <c r="N684" i="1"/>
  <c r="O548" i="1"/>
  <c r="P548" i="1" s="1"/>
  <c r="N548" i="1"/>
  <c r="O188" i="1"/>
  <c r="P188" i="1" s="1"/>
  <c r="N188" i="1"/>
  <c r="O912" i="1"/>
  <c r="P912" i="1" s="1"/>
  <c r="N912" i="1"/>
  <c r="O1089" i="1"/>
  <c r="P1089" i="1" s="1"/>
  <c r="N1089" i="1"/>
  <c r="O419" i="1"/>
  <c r="P419" i="1" s="1"/>
  <c r="N419" i="1"/>
  <c r="O1187" i="1"/>
  <c r="P1187" i="1" s="1"/>
  <c r="N1187" i="1"/>
  <c r="O1364" i="1"/>
  <c r="P1364" i="1" s="1"/>
  <c r="N1364" i="1"/>
  <c r="O1221" i="1"/>
  <c r="P1221" i="1" s="1"/>
  <c r="N1221" i="1"/>
  <c r="O919" i="1"/>
  <c r="P919" i="1" s="1"/>
  <c r="O138" i="1"/>
  <c r="P138" i="1" s="1"/>
  <c r="N138" i="1"/>
  <c r="O233" i="1"/>
  <c r="P233" i="1" s="1"/>
  <c r="N233" i="1"/>
  <c r="O672" i="1"/>
  <c r="P672" i="1" s="1"/>
  <c r="N672" i="1"/>
  <c r="O1282" i="1"/>
  <c r="P1282" i="1" s="1"/>
  <c r="O179" i="1"/>
  <c r="P179" i="1" s="1"/>
  <c r="N179" i="1"/>
  <c r="O435" i="1"/>
  <c r="P435" i="1" s="1"/>
  <c r="N435" i="1"/>
  <c r="O691" i="1"/>
  <c r="P691" i="1" s="1"/>
  <c r="N691" i="1"/>
  <c r="O100" i="1"/>
  <c r="P100" i="1" s="1"/>
  <c r="N100" i="1"/>
  <c r="O356" i="1"/>
  <c r="P356" i="1" s="1"/>
  <c r="N356" i="1"/>
  <c r="O612" i="1"/>
  <c r="P612" i="1" s="1"/>
  <c r="N612" i="1"/>
  <c r="O935" i="1"/>
  <c r="P935" i="1" s="1"/>
  <c r="N935" i="1"/>
  <c r="O1191" i="1"/>
  <c r="P1191" i="1" s="1"/>
  <c r="N1191" i="1"/>
  <c r="O312" i="1"/>
  <c r="P312" i="1" s="1"/>
  <c r="N312" i="1"/>
  <c r="O568" i="1"/>
  <c r="P568" i="1" s="1"/>
  <c r="N568" i="1"/>
  <c r="O824" i="1"/>
  <c r="P824" i="1" s="1"/>
  <c r="N824" i="1"/>
  <c r="O1080" i="1"/>
  <c r="P1080" i="1" s="1"/>
  <c r="N1080" i="1"/>
  <c r="O1336" i="1"/>
  <c r="P1336" i="1" s="1"/>
  <c r="N1336" i="1"/>
  <c r="O154" i="1"/>
  <c r="P154" i="1" s="1"/>
  <c r="N154" i="1"/>
  <c r="O410" i="1"/>
  <c r="P410" i="1" s="1"/>
  <c r="N410" i="1"/>
  <c r="O666" i="1"/>
  <c r="P666" i="1" s="1"/>
  <c r="N666" i="1"/>
  <c r="O922" i="1"/>
  <c r="P922" i="1" s="1"/>
  <c r="N922" i="1"/>
  <c r="O1178" i="1"/>
  <c r="P1178" i="1" s="1"/>
  <c r="N1178" i="1"/>
  <c r="O315" i="1"/>
  <c r="P315" i="1" s="1"/>
  <c r="N315" i="1"/>
  <c r="O571" i="1"/>
  <c r="P571" i="1" s="1"/>
  <c r="N571" i="1"/>
  <c r="O827" i="1"/>
  <c r="P827" i="1" s="1"/>
  <c r="N827" i="1"/>
  <c r="O1083" i="1"/>
  <c r="P1083" i="1" s="1"/>
  <c r="N1083" i="1"/>
  <c r="O1339" i="1"/>
  <c r="P1339" i="1" s="1"/>
  <c r="N1339" i="1"/>
  <c r="O252" i="1"/>
  <c r="P252" i="1" s="1"/>
  <c r="N252" i="1"/>
  <c r="O508" i="1"/>
  <c r="P508" i="1" s="1"/>
  <c r="N508" i="1"/>
  <c r="O764" i="1"/>
  <c r="P764" i="1" s="1"/>
  <c r="N764" i="1"/>
  <c r="O1020" i="1"/>
  <c r="P1020" i="1" s="1"/>
  <c r="N1020" i="1"/>
  <c r="O1276" i="1"/>
  <c r="P1276" i="1" s="1"/>
  <c r="N1276" i="1"/>
  <c r="O925" i="1"/>
  <c r="P925" i="1" s="1"/>
  <c r="N925" i="1"/>
  <c r="O1181" i="1"/>
  <c r="P1181" i="1" s="1"/>
  <c r="N1181" i="1"/>
  <c r="O1443" i="1"/>
  <c r="P1443" i="1" s="1"/>
  <c r="N1443" i="1"/>
  <c r="O324" i="1"/>
  <c r="P324" i="1" s="1"/>
  <c r="N324" i="1"/>
  <c r="O1525" i="1"/>
  <c r="P1525" i="1" s="1"/>
  <c r="N1525" i="1"/>
  <c r="O1450" i="1"/>
  <c r="P1450" i="1" s="1"/>
  <c r="N1450" i="1"/>
  <c r="O1467" i="1"/>
  <c r="P1467" i="1" s="1"/>
  <c r="N1467" i="1"/>
  <c r="O849" i="1"/>
  <c r="P849" i="1" s="1"/>
  <c r="N849" i="1"/>
  <c r="O994" i="1"/>
  <c r="P994" i="1" s="1"/>
  <c r="N994" i="1"/>
  <c r="O1771" i="1"/>
  <c r="P1771" i="1" s="1"/>
  <c r="N1771" i="1"/>
  <c r="O848" i="1"/>
  <c r="P848" i="1" s="1"/>
  <c r="N848" i="1"/>
  <c r="O905" i="1"/>
  <c r="P905" i="1" s="1"/>
  <c r="N905" i="1"/>
  <c r="O172" i="1"/>
  <c r="P172" i="1" s="1"/>
  <c r="N172" i="1"/>
  <c r="O1460" i="1"/>
  <c r="P1460" i="1" s="1"/>
  <c r="N1460" i="1"/>
  <c r="O1297" i="1"/>
  <c r="P1297" i="1" s="1"/>
  <c r="N1297" i="1"/>
  <c r="O1114" i="1"/>
  <c r="P1114" i="1" s="1"/>
  <c r="N1114" i="1"/>
  <c r="O1168" i="1"/>
  <c r="P1168" i="1" s="1"/>
  <c r="N1168" i="1"/>
  <c r="O833" i="1"/>
  <c r="P833" i="1" s="1"/>
  <c r="N833" i="1"/>
  <c r="O1345" i="1"/>
  <c r="P1345" i="1" s="1"/>
  <c r="N1345" i="1"/>
  <c r="O931" i="1"/>
  <c r="P931" i="1" s="1"/>
  <c r="N931" i="1"/>
  <c r="O1108" i="1"/>
  <c r="P1108" i="1" s="1"/>
  <c r="N1108" i="1"/>
  <c r="O1078" i="1"/>
  <c r="P1078" i="1" s="1"/>
  <c r="N1078" i="1"/>
  <c r="O650" i="1"/>
  <c r="P650" i="1" s="1"/>
  <c r="N650" i="1"/>
  <c r="O82" i="1"/>
  <c r="P82" i="1" s="1"/>
  <c r="N82" i="1"/>
  <c r="O432" i="1"/>
  <c r="P432" i="1" s="1"/>
  <c r="N432" i="1"/>
  <c r="O688" i="1"/>
  <c r="P688" i="1" s="1"/>
  <c r="N688" i="1"/>
  <c r="O944" i="1"/>
  <c r="P944" i="1" s="1"/>
  <c r="N944" i="1"/>
  <c r="O1200" i="1"/>
  <c r="P1200" i="1" s="1"/>
  <c r="N1200" i="1"/>
  <c r="O97" i="1"/>
  <c r="P97" i="1" s="1"/>
  <c r="N97" i="1"/>
  <c r="O1042" i="1"/>
  <c r="P1042" i="1" s="1"/>
  <c r="N1042" i="1"/>
  <c r="O1298" i="1"/>
  <c r="P1298" i="1" s="1"/>
  <c r="N1298" i="1"/>
  <c r="O707" i="1"/>
  <c r="P707" i="1" s="1"/>
  <c r="N707" i="1"/>
  <c r="O116" i="1"/>
  <c r="P116" i="1" s="1"/>
  <c r="N116" i="1"/>
  <c r="O372" i="1"/>
  <c r="P372" i="1" s="1"/>
  <c r="N372" i="1"/>
  <c r="O628" i="1"/>
  <c r="P628" i="1" s="1"/>
  <c r="N628" i="1"/>
  <c r="O884" i="1"/>
  <c r="P884" i="1" s="1"/>
  <c r="N884" i="1"/>
  <c r="O1140" i="1"/>
  <c r="P1140" i="1" s="1"/>
  <c r="N1140" i="1"/>
  <c r="O1396" i="1"/>
  <c r="P1396" i="1" s="1"/>
  <c r="N1396" i="1"/>
  <c r="O328" i="1"/>
  <c r="P328" i="1" s="1"/>
  <c r="N328" i="1"/>
  <c r="O584" i="1"/>
  <c r="P584" i="1" s="1"/>
  <c r="N584" i="1"/>
  <c r="O840" i="1"/>
  <c r="P840" i="1" s="1"/>
  <c r="N840" i="1"/>
  <c r="O1096" i="1"/>
  <c r="P1096" i="1" s="1"/>
  <c r="N1096" i="1"/>
  <c r="O1352" i="1"/>
  <c r="P1352" i="1" s="1"/>
  <c r="N1352" i="1"/>
  <c r="O489" i="1"/>
  <c r="P489" i="1" s="1"/>
  <c r="N489" i="1"/>
  <c r="O745" i="1"/>
  <c r="P745" i="1" s="1"/>
  <c r="N745" i="1"/>
  <c r="O170" i="1"/>
  <c r="P170" i="1" s="1"/>
  <c r="N170" i="1"/>
  <c r="O426" i="1"/>
  <c r="P426" i="1" s="1"/>
  <c r="N426" i="1"/>
  <c r="O682" i="1"/>
  <c r="P682" i="1" s="1"/>
  <c r="N682" i="1"/>
  <c r="O938" i="1"/>
  <c r="P938" i="1" s="1"/>
  <c r="N938" i="1"/>
  <c r="O1194" i="1"/>
  <c r="P1194" i="1" s="1"/>
  <c r="N1194" i="1"/>
  <c r="O331" i="1"/>
  <c r="P331" i="1" s="1"/>
  <c r="N331" i="1"/>
  <c r="O587" i="1"/>
  <c r="P587" i="1" s="1"/>
  <c r="N587" i="1"/>
  <c r="O843" i="1"/>
  <c r="P843" i="1" s="1"/>
  <c r="N843" i="1"/>
  <c r="O1099" i="1"/>
  <c r="P1099" i="1" s="1"/>
  <c r="N1099" i="1"/>
  <c r="O268" i="1"/>
  <c r="P268" i="1" s="1"/>
  <c r="N268" i="1"/>
  <c r="O524" i="1"/>
  <c r="P524" i="1" s="1"/>
  <c r="N524" i="1"/>
  <c r="O780" i="1"/>
  <c r="P780" i="1" s="1"/>
  <c r="N780" i="1"/>
  <c r="O1036" i="1"/>
  <c r="P1036" i="1" s="1"/>
  <c r="N1036" i="1"/>
  <c r="O1292" i="1"/>
  <c r="P1292" i="1" s="1"/>
  <c r="N1292" i="1"/>
  <c r="O1197" i="1"/>
  <c r="P1197" i="1" s="1"/>
  <c r="N1197" i="1"/>
  <c r="O1414" i="1"/>
  <c r="P1414" i="1" s="1"/>
  <c r="N1414" i="1"/>
  <c r="O1479" i="1"/>
  <c r="P1479" i="1" s="1"/>
  <c r="N1479" i="1"/>
  <c r="O1483" i="1"/>
  <c r="P1483" i="1" s="1"/>
  <c r="N1483" i="1"/>
  <c r="O1244" i="1"/>
  <c r="P1244" i="1" s="1"/>
  <c r="N1244" i="1"/>
  <c r="O1101" i="1"/>
  <c r="P1101" i="1" s="1"/>
  <c r="N1101" i="1"/>
  <c r="O1634" i="1"/>
  <c r="P1634" i="1" s="1"/>
  <c r="N1634" i="1"/>
  <c r="O1354" i="1"/>
  <c r="P1354" i="1" s="1"/>
  <c r="N1354" i="1"/>
  <c r="O648" i="1"/>
  <c r="P648" i="1" s="1"/>
  <c r="N648" i="1"/>
  <c r="O675" i="1"/>
  <c r="P675" i="1" s="1"/>
  <c r="N675" i="1"/>
  <c r="O198" i="1"/>
  <c r="P198" i="1" s="1"/>
  <c r="N198" i="1"/>
  <c r="O423" i="1"/>
  <c r="P423" i="1" s="1"/>
  <c r="N423" i="1"/>
  <c r="O157" i="1"/>
  <c r="P157" i="1" s="1"/>
  <c r="N157" i="1"/>
  <c r="O416" i="1"/>
  <c r="P416" i="1" s="1"/>
  <c r="N416" i="1"/>
  <c r="O165" i="1"/>
  <c r="P165" i="1" s="1"/>
  <c r="O71" i="1"/>
  <c r="P71" i="1" s="1"/>
  <c r="N71" i="1"/>
  <c r="O136" i="1"/>
  <c r="P136" i="1" s="1"/>
  <c r="N136" i="1"/>
  <c r="O265" i="1"/>
  <c r="P265" i="1" s="1"/>
  <c r="N265" i="1"/>
  <c r="O64" i="1"/>
  <c r="P64" i="1" s="1"/>
  <c r="N64" i="1"/>
  <c r="O610" i="1"/>
  <c r="P610" i="1" s="1"/>
  <c r="N610" i="1"/>
  <c r="O448" i="1"/>
  <c r="P448" i="1" s="1"/>
  <c r="N448" i="1"/>
  <c r="O704" i="1"/>
  <c r="P704" i="1" s="1"/>
  <c r="N704" i="1"/>
  <c r="O960" i="1"/>
  <c r="P960" i="1" s="1"/>
  <c r="N960" i="1"/>
  <c r="O1216" i="1"/>
  <c r="P1216" i="1" s="1"/>
  <c r="N1216" i="1"/>
  <c r="O113" i="1"/>
  <c r="P113" i="1" s="1"/>
  <c r="N113" i="1"/>
  <c r="O369" i="1"/>
  <c r="P369" i="1" s="1"/>
  <c r="N369" i="1"/>
  <c r="O625" i="1"/>
  <c r="P625" i="1" s="1"/>
  <c r="N625" i="1"/>
  <c r="O881" i="1"/>
  <c r="P881" i="1" s="1"/>
  <c r="N881" i="1"/>
  <c r="O1137" i="1"/>
  <c r="P1137" i="1" s="1"/>
  <c r="N1137" i="1"/>
  <c r="O1393" i="1"/>
  <c r="P1393" i="1" s="1"/>
  <c r="N1393" i="1"/>
  <c r="O290" i="1"/>
  <c r="P290" i="1" s="1"/>
  <c r="N290" i="1"/>
  <c r="O1058" i="1"/>
  <c r="P1058" i="1" s="1"/>
  <c r="N1058" i="1"/>
  <c r="O1314" i="1"/>
  <c r="P1314" i="1" s="1"/>
  <c r="N1314" i="1"/>
  <c r="O211" i="1"/>
  <c r="P211" i="1" s="1"/>
  <c r="N211" i="1"/>
  <c r="O467" i="1"/>
  <c r="P467" i="1" s="1"/>
  <c r="N467" i="1"/>
  <c r="O723" i="1"/>
  <c r="P723" i="1" s="1"/>
  <c r="N723" i="1"/>
  <c r="O1235" i="1"/>
  <c r="P1235" i="1" s="1"/>
  <c r="N1235" i="1"/>
  <c r="O132" i="1"/>
  <c r="P132" i="1" s="1"/>
  <c r="O388" i="1"/>
  <c r="P388" i="1" s="1"/>
  <c r="N388" i="1"/>
  <c r="O757" i="1"/>
  <c r="P757" i="1" s="1"/>
  <c r="N757" i="1"/>
  <c r="O1013" i="1"/>
  <c r="P1013" i="1" s="1"/>
  <c r="N1013" i="1"/>
  <c r="O1269" i="1"/>
  <c r="P1269" i="1" s="1"/>
  <c r="N1269" i="1"/>
  <c r="O614" i="1"/>
  <c r="P614" i="1" s="1"/>
  <c r="N614" i="1"/>
  <c r="O967" i="1"/>
  <c r="P967" i="1" s="1"/>
  <c r="N967" i="1"/>
  <c r="O1223" i="1"/>
  <c r="P1223" i="1" s="1"/>
  <c r="N1223" i="1"/>
  <c r="O344" i="1"/>
  <c r="P344" i="1" s="1"/>
  <c r="N344" i="1"/>
  <c r="O600" i="1"/>
  <c r="P600" i="1" s="1"/>
  <c r="N600" i="1"/>
  <c r="O856" i="1"/>
  <c r="P856" i="1" s="1"/>
  <c r="N856" i="1"/>
  <c r="O1112" i="1"/>
  <c r="P1112" i="1" s="1"/>
  <c r="N1112" i="1"/>
  <c r="O1368" i="1"/>
  <c r="P1368" i="1" s="1"/>
  <c r="N1368" i="1"/>
  <c r="O603" i="1"/>
  <c r="P603" i="1" s="1"/>
  <c r="N603" i="1"/>
  <c r="O859" i="1"/>
  <c r="P859" i="1" s="1"/>
  <c r="N859" i="1"/>
  <c r="O1115" i="1"/>
  <c r="P1115" i="1" s="1"/>
  <c r="N1115" i="1"/>
  <c r="O1371" i="1"/>
  <c r="P1371" i="1" s="1"/>
  <c r="N1371" i="1"/>
  <c r="N284" i="1"/>
  <c r="O796" i="1"/>
  <c r="P796" i="1" s="1"/>
  <c r="N796" i="1"/>
  <c r="O1052" i="1"/>
  <c r="P1052" i="1" s="1"/>
  <c r="N1052" i="1"/>
  <c r="N1308" i="1"/>
  <c r="O957" i="1"/>
  <c r="P957" i="1" s="1"/>
  <c r="N957" i="1"/>
  <c r="O1213" i="1"/>
  <c r="P1213" i="1" s="1"/>
  <c r="N1213" i="1"/>
  <c r="O1430" i="1"/>
  <c r="P1430" i="1" s="1"/>
  <c r="N1430" i="1"/>
  <c r="O1495" i="1"/>
  <c r="P1495" i="1" s="1"/>
  <c r="N1495" i="1"/>
  <c r="O1499" i="1"/>
  <c r="P1499" i="1" s="1"/>
  <c r="N1499" i="1"/>
  <c r="O1367" i="1"/>
  <c r="P1367" i="1" s="1"/>
  <c r="N1367" i="1"/>
  <c r="O1506" i="1"/>
  <c r="P1506" i="1" s="1"/>
  <c r="N1506" i="1"/>
  <c r="O513" i="1"/>
  <c r="P513" i="1" s="1"/>
  <c r="N513" i="1"/>
  <c r="O586" i="1"/>
  <c r="P586" i="1" s="1"/>
  <c r="N586" i="1"/>
  <c r="O504" i="1"/>
  <c r="P504" i="1" s="1"/>
  <c r="N504" i="1"/>
  <c r="O80" i="1"/>
  <c r="P80" i="1" s="1"/>
  <c r="N80" i="1"/>
  <c r="O464" i="1"/>
  <c r="P464" i="1" s="1"/>
  <c r="N464" i="1"/>
  <c r="O720" i="1"/>
  <c r="P720" i="1" s="1"/>
  <c r="N720" i="1"/>
  <c r="O976" i="1"/>
  <c r="P976" i="1" s="1"/>
  <c r="N976" i="1"/>
  <c r="O1232" i="1"/>
  <c r="P1232" i="1" s="1"/>
  <c r="N1232" i="1"/>
  <c r="O385" i="1"/>
  <c r="P385" i="1" s="1"/>
  <c r="N385" i="1"/>
  <c r="O641" i="1"/>
  <c r="P641" i="1" s="1"/>
  <c r="N641" i="1"/>
  <c r="O897" i="1"/>
  <c r="P897" i="1" s="1"/>
  <c r="N897" i="1"/>
  <c r="O1153" i="1"/>
  <c r="P1153" i="1" s="1"/>
  <c r="N1153" i="1"/>
  <c r="O306" i="1"/>
  <c r="P306" i="1" s="1"/>
  <c r="N306" i="1"/>
  <c r="O562" i="1"/>
  <c r="P562" i="1" s="1"/>
  <c r="N562" i="1"/>
  <c r="O1074" i="1"/>
  <c r="P1074" i="1" s="1"/>
  <c r="N1074" i="1"/>
  <c r="O773" i="1"/>
  <c r="P773" i="1" s="1"/>
  <c r="N773" i="1"/>
  <c r="O1029" i="1"/>
  <c r="P1029" i="1" s="1"/>
  <c r="N1029" i="1"/>
  <c r="O1285" i="1"/>
  <c r="P1285" i="1" s="1"/>
  <c r="N1285" i="1"/>
  <c r="O983" i="1"/>
  <c r="P983" i="1" s="1"/>
  <c r="N983" i="1"/>
  <c r="O1239" i="1"/>
  <c r="P1239" i="1" s="1"/>
  <c r="N1239" i="1"/>
  <c r="O872" i="1"/>
  <c r="P872" i="1" s="1"/>
  <c r="N872" i="1"/>
  <c r="O521" i="1"/>
  <c r="P521" i="1" s="1"/>
  <c r="N521" i="1"/>
  <c r="O777" i="1"/>
  <c r="P777" i="1" s="1"/>
  <c r="N777" i="1"/>
  <c r="O1033" i="1"/>
  <c r="P1033" i="1" s="1"/>
  <c r="N1033" i="1"/>
  <c r="O1289" i="1"/>
  <c r="P1289" i="1" s="1"/>
  <c r="N1289" i="1"/>
  <c r="O1226" i="1"/>
  <c r="P1226" i="1" s="1"/>
  <c r="N1226" i="1"/>
  <c r="O363" i="1"/>
  <c r="P363" i="1" s="1"/>
  <c r="N363" i="1"/>
  <c r="O619" i="1"/>
  <c r="P619" i="1" s="1"/>
  <c r="N619" i="1"/>
  <c r="O875" i="1"/>
  <c r="P875" i="1" s="1"/>
  <c r="N875" i="1"/>
  <c r="O1131" i="1"/>
  <c r="P1131" i="1" s="1"/>
  <c r="N1131" i="1"/>
  <c r="O1387" i="1"/>
  <c r="P1387" i="1" s="1"/>
  <c r="N1387" i="1"/>
  <c r="O812" i="1"/>
  <c r="P812" i="1" s="1"/>
  <c r="N812" i="1"/>
  <c r="O1068" i="1"/>
  <c r="P1068" i="1" s="1"/>
  <c r="N1068" i="1"/>
  <c r="O717" i="1"/>
  <c r="P717" i="1" s="1"/>
  <c r="N717" i="1"/>
  <c r="O1446" i="1"/>
  <c r="P1446" i="1" s="1"/>
  <c r="N1446" i="1"/>
  <c r="O1404" i="1"/>
  <c r="P1404" i="1" s="1"/>
  <c r="N1404" i="1"/>
  <c r="O1372" i="1"/>
  <c r="P1372" i="1" s="1"/>
  <c r="N1372" i="1"/>
  <c r="O1229" i="1"/>
  <c r="P1229" i="1" s="1"/>
  <c r="N1229" i="1"/>
  <c r="O1739" i="1"/>
  <c r="P1739" i="1" s="1"/>
  <c r="N1739" i="1"/>
  <c r="O608" i="1"/>
  <c r="P608" i="1" s="1"/>
  <c r="N608" i="1"/>
  <c r="O164" i="1"/>
  <c r="P164" i="1" s="1"/>
  <c r="N164" i="1"/>
  <c r="O1188" i="1"/>
  <c r="P1188" i="1" s="1"/>
  <c r="N1188" i="1"/>
  <c r="O1158" i="1"/>
  <c r="P1158" i="1" s="1"/>
  <c r="N1158" i="1"/>
  <c r="O999" i="1"/>
  <c r="P999" i="1" s="1"/>
  <c r="N999" i="1"/>
  <c r="O1255" i="1"/>
  <c r="P1255" i="1" s="1"/>
  <c r="N1255" i="1"/>
  <c r="O888" i="1"/>
  <c r="P888" i="1" s="1"/>
  <c r="N888" i="1"/>
  <c r="O281" i="1"/>
  <c r="P281" i="1" s="1"/>
  <c r="N281" i="1"/>
  <c r="O537" i="1"/>
  <c r="P537" i="1" s="1"/>
  <c r="N537" i="1"/>
  <c r="O793" i="1"/>
  <c r="P793" i="1" s="1"/>
  <c r="N793" i="1"/>
  <c r="O1049" i="1"/>
  <c r="P1049" i="1" s="1"/>
  <c r="N1049" i="1"/>
  <c r="O1305" i="1"/>
  <c r="P1305" i="1" s="1"/>
  <c r="N1305" i="1"/>
  <c r="O474" i="1"/>
  <c r="P474" i="1" s="1"/>
  <c r="N474" i="1"/>
  <c r="O730" i="1"/>
  <c r="P730" i="1" s="1"/>
  <c r="N730" i="1"/>
  <c r="O986" i="1"/>
  <c r="P986" i="1" s="1"/>
  <c r="N986" i="1"/>
  <c r="O1242" i="1"/>
  <c r="P1242" i="1" s="1"/>
  <c r="N1242" i="1"/>
  <c r="O379" i="1"/>
  <c r="P379" i="1" s="1"/>
  <c r="N379" i="1"/>
  <c r="O635" i="1"/>
  <c r="P635" i="1" s="1"/>
  <c r="N635" i="1"/>
  <c r="O60" i="1"/>
  <c r="P60" i="1" s="1"/>
  <c r="N60" i="1"/>
  <c r="O316" i="1"/>
  <c r="P316" i="1" s="1"/>
  <c r="N316" i="1"/>
  <c r="O572" i="1"/>
  <c r="P572" i="1" s="1"/>
  <c r="N572" i="1"/>
  <c r="O828" i="1"/>
  <c r="P828" i="1" s="1"/>
  <c r="N828" i="1"/>
  <c r="O1084" i="1"/>
  <c r="P1084" i="1" s="1"/>
  <c r="N1084" i="1"/>
  <c r="O1340" i="1"/>
  <c r="P1340" i="1" s="1"/>
  <c r="N1340" i="1"/>
  <c r="O733" i="1"/>
  <c r="P733" i="1" s="1"/>
  <c r="N733" i="1"/>
  <c r="O836" i="1"/>
  <c r="P836" i="1" s="1"/>
  <c r="N836" i="1"/>
  <c r="O1462" i="1"/>
  <c r="P1462" i="1" s="1"/>
  <c r="N1462" i="1"/>
  <c r="O1416" i="1"/>
  <c r="P1416" i="1" s="1"/>
  <c r="N1416" i="1"/>
  <c r="O1105" i="1"/>
  <c r="P1105" i="1" s="1"/>
  <c r="N1105" i="1"/>
  <c r="O1675" i="1"/>
  <c r="P1675" i="1" s="1"/>
  <c r="N1675" i="1"/>
  <c r="O491" i="1"/>
  <c r="P491" i="1" s="1"/>
  <c r="N491" i="1"/>
  <c r="O1360" i="1"/>
  <c r="P1360" i="1" s="1"/>
  <c r="N1360" i="1"/>
  <c r="O1157" i="1"/>
  <c r="P1157" i="1" s="1"/>
  <c r="N1157" i="1"/>
  <c r="O747" i="1"/>
  <c r="P747" i="1" s="1"/>
  <c r="N747" i="1"/>
  <c r="O929" i="1"/>
  <c r="P929" i="1" s="1"/>
  <c r="N929" i="1"/>
  <c r="O1106" i="1"/>
  <c r="P1106" i="1" s="1"/>
  <c r="N1106" i="1"/>
  <c r="O1362" i="1"/>
  <c r="P1362" i="1" s="1"/>
  <c r="N1362" i="1"/>
  <c r="O1027" i="1"/>
  <c r="P1027" i="1" s="1"/>
  <c r="N1027" i="1"/>
  <c r="O1283" i="1"/>
  <c r="P1283" i="1" s="1"/>
  <c r="N1283" i="1"/>
  <c r="N692" i="1"/>
  <c r="O948" i="1"/>
  <c r="P948" i="1" s="1"/>
  <c r="N948" i="1"/>
  <c r="O1204" i="1"/>
  <c r="P1204" i="1" s="1"/>
  <c r="N1204" i="1"/>
  <c r="O1317" i="1"/>
  <c r="P1317" i="1" s="1"/>
  <c r="N1317" i="1"/>
  <c r="O1174" i="1"/>
  <c r="P1174" i="1" s="1"/>
  <c r="N1174" i="1"/>
  <c r="O1015" i="1"/>
  <c r="P1015" i="1" s="1"/>
  <c r="N1015" i="1"/>
  <c r="O1271" i="1"/>
  <c r="P1271" i="1" s="1"/>
  <c r="N1271" i="1"/>
  <c r="O904" i="1"/>
  <c r="P904" i="1" s="1"/>
  <c r="N904" i="1"/>
  <c r="O1160" i="1"/>
  <c r="P1160" i="1" s="1"/>
  <c r="N1160" i="1"/>
  <c r="O297" i="1"/>
  <c r="P297" i="1" s="1"/>
  <c r="N297" i="1"/>
  <c r="O553" i="1"/>
  <c r="P553" i="1" s="1"/>
  <c r="N553" i="1"/>
  <c r="O809" i="1"/>
  <c r="P809" i="1" s="1"/>
  <c r="N809" i="1"/>
  <c r="O1065" i="1"/>
  <c r="P1065" i="1" s="1"/>
  <c r="N1065" i="1"/>
  <c r="O1321" i="1"/>
  <c r="P1321" i="1" s="1"/>
  <c r="N1321" i="1"/>
  <c r="O490" i="1"/>
  <c r="P490" i="1" s="1"/>
  <c r="N490" i="1"/>
  <c r="O395" i="1"/>
  <c r="P395" i="1" s="1"/>
  <c r="N395" i="1"/>
  <c r="O1261" i="1"/>
  <c r="P1261" i="1" s="1"/>
  <c r="N1261" i="1"/>
  <c r="O1523" i="1"/>
  <c r="P1523" i="1" s="1"/>
  <c r="N1523" i="1"/>
  <c r="O452" i="1"/>
  <c r="P452" i="1" s="1"/>
  <c r="N452" i="1"/>
  <c r="O1478" i="1"/>
  <c r="P1478" i="1" s="1"/>
  <c r="N1478" i="1"/>
  <c r="O669" i="1"/>
  <c r="P669" i="1" s="1"/>
  <c r="N669" i="1"/>
  <c r="O1530" i="1"/>
  <c r="P1530" i="1" s="1"/>
  <c r="N1530" i="1"/>
  <c r="O392" i="1"/>
  <c r="P392" i="1" s="1"/>
  <c r="N392" i="1"/>
  <c r="O145" i="1"/>
  <c r="P145" i="1" s="1"/>
  <c r="N145" i="1"/>
  <c r="O592" i="1"/>
  <c r="P592" i="1" s="1"/>
  <c r="N592" i="1"/>
  <c r="O355" i="1"/>
  <c r="P355" i="1" s="1"/>
  <c r="N355" i="1"/>
  <c r="O1161" i="1"/>
  <c r="P1161" i="1" s="1"/>
  <c r="N1161" i="1"/>
  <c r="O1003" i="1"/>
  <c r="P1003" i="1" s="1"/>
  <c r="N1003" i="1"/>
  <c r="O813" i="1"/>
  <c r="P813" i="1" s="1"/>
  <c r="N813" i="1"/>
  <c r="O529" i="1"/>
  <c r="P529" i="1" s="1"/>
  <c r="N529" i="1"/>
  <c r="O1395" i="1"/>
  <c r="P1395" i="1" s="1"/>
  <c r="N1395" i="1"/>
  <c r="O1383" i="1"/>
  <c r="P1383" i="1" s="1"/>
  <c r="N1383" i="1"/>
  <c r="O932" i="1"/>
  <c r="P932" i="1" s="1"/>
  <c r="N932" i="1"/>
  <c r="O160" i="1"/>
  <c r="P160" i="1" s="1"/>
  <c r="N160" i="1"/>
  <c r="O1280" i="1"/>
  <c r="P1280" i="1" s="1"/>
  <c r="N1280" i="1"/>
  <c r="O433" i="1"/>
  <c r="P433" i="1" s="1"/>
  <c r="N433" i="1"/>
  <c r="O689" i="1"/>
  <c r="P689" i="1" s="1"/>
  <c r="N689" i="1"/>
  <c r="O945" i="1"/>
  <c r="P945" i="1" s="1"/>
  <c r="N945" i="1"/>
  <c r="O1201" i="1"/>
  <c r="P1201" i="1" s="1"/>
  <c r="N1201" i="1"/>
  <c r="O531" i="1"/>
  <c r="P531" i="1" s="1"/>
  <c r="N531" i="1"/>
  <c r="O787" i="1"/>
  <c r="P787" i="1" s="1"/>
  <c r="N787" i="1"/>
  <c r="O1043" i="1"/>
  <c r="P1043" i="1" s="1"/>
  <c r="N1043" i="1"/>
  <c r="O1299" i="1"/>
  <c r="P1299" i="1" s="1"/>
  <c r="N1299" i="1"/>
  <c r="O964" i="1"/>
  <c r="P964" i="1" s="1"/>
  <c r="N964" i="1"/>
  <c r="O1220" i="1"/>
  <c r="P1220" i="1" s="1"/>
  <c r="N1220" i="1"/>
  <c r="O1077" i="1"/>
  <c r="P1077" i="1" s="1"/>
  <c r="N1077" i="1"/>
  <c r="O1333" i="1"/>
  <c r="P1333" i="1" s="1"/>
  <c r="N1333" i="1"/>
  <c r="O1190" i="1"/>
  <c r="P1190" i="1" s="1"/>
  <c r="N1190" i="1"/>
  <c r="O313" i="1"/>
  <c r="P313" i="1" s="1"/>
  <c r="N313" i="1"/>
  <c r="O569" i="1"/>
  <c r="P569" i="1" s="1"/>
  <c r="N569" i="1"/>
  <c r="O825" i="1"/>
  <c r="P825" i="1" s="1"/>
  <c r="N825" i="1"/>
  <c r="O1081" i="1"/>
  <c r="P1081" i="1" s="1"/>
  <c r="N1081" i="1"/>
  <c r="O1337" i="1"/>
  <c r="P1337" i="1" s="1"/>
  <c r="N1337" i="1"/>
  <c r="O250" i="1"/>
  <c r="P250" i="1" s="1"/>
  <c r="N250" i="1"/>
  <c r="O506" i="1"/>
  <c r="P506" i="1" s="1"/>
  <c r="N506" i="1"/>
  <c r="O762" i="1"/>
  <c r="P762" i="1" s="1"/>
  <c r="N762" i="1"/>
  <c r="O1018" i="1"/>
  <c r="P1018" i="1" s="1"/>
  <c r="N1018" i="1"/>
  <c r="O1274" i="1"/>
  <c r="P1274" i="1" s="1"/>
  <c r="N1274" i="1"/>
  <c r="O411" i="1"/>
  <c r="P411" i="1" s="1"/>
  <c r="N411" i="1"/>
  <c r="O667" i="1"/>
  <c r="P667" i="1" s="1"/>
  <c r="N667" i="1"/>
  <c r="O923" i="1"/>
  <c r="P923" i="1" s="1"/>
  <c r="N923" i="1"/>
  <c r="O1179" i="1"/>
  <c r="P1179" i="1" s="1"/>
  <c r="N1179" i="1"/>
  <c r="O1021" i="1"/>
  <c r="P1021" i="1" s="1"/>
  <c r="N1021" i="1"/>
  <c r="O1277" i="1"/>
  <c r="P1277" i="1" s="1"/>
  <c r="N1277" i="1"/>
  <c r="O68" i="1"/>
  <c r="P68" i="1" s="1"/>
  <c r="N68" i="1"/>
  <c r="O1448" i="1"/>
  <c r="P1448" i="1" s="1"/>
  <c r="N1448" i="1"/>
  <c r="O1357" i="1"/>
  <c r="P1357" i="1" s="1"/>
  <c r="N1357" i="1"/>
  <c r="O1250" i="1"/>
  <c r="P1250" i="1" s="1"/>
  <c r="N1250" i="1"/>
  <c r="O1659" i="1"/>
  <c r="P1659" i="1" s="1"/>
  <c r="N1659" i="1"/>
  <c r="O83" i="1"/>
  <c r="P83" i="1" s="1"/>
  <c r="N83" i="1"/>
  <c r="O1098" i="1"/>
  <c r="P1098" i="1" s="1"/>
  <c r="N1098" i="1"/>
  <c r="O864" i="1"/>
  <c r="P864" i="1" s="1"/>
  <c r="N864" i="1"/>
  <c r="O1218" i="1"/>
  <c r="P1218" i="1" s="1"/>
  <c r="N1218" i="1"/>
  <c r="O605" i="1"/>
  <c r="P605" i="1" s="1"/>
  <c r="N605" i="1"/>
  <c r="O133" i="1"/>
  <c r="P133" i="1" s="1"/>
  <c r="N133" i="1"/>
  <c r="O96" i="1"/>
  <c r="P96" i="1" s="1"/>
  <c r="N96" i="1"/>
  <c r="O992" i="1"/>
  <c r="P992" i="1" s="1"/>
  <c r="N992" i="1"/>
  <c r="O913" i="1"/>
  <c r="P913" i="1" s="1"/>
  <c r="N913" i="1"/>
  <c r="O755" i="1"/>
  <c r="P755" i="1" s="1"/>
  <c r="N755" i="1"/>
  <c r="O676" i="1"/>
  <c r="P676" i="1" s="1"/>
  <c r="N676" i="1"/>
  <c r="O469" i="1"/>
  <c r="P469" i="1" s="1"/>
  <c r="N469" i="1"/>
  <c r="O253" i="1"/>
  <c r="P253" i="1" s="1"/>
  <c r="N253" i="1"/>
  <c r="O144" i="1"/>
  <c r="P144" i="1" s="1"/>
  <c r="N144" i="1"/>
  <c r="O1040" i="1"/>
  <c r="N1040" i="1"/>
  <c r="O1296" i="1"/>
  <c r="P1296" i="1" s="1"/>
  <c r="N1296" i="1"/>
  <c r="O193" i="1"/>
  <c r="P193" i="1" s="1"/>
  <c r="N193" i="1"/>
  <c r="O705" i="1"/>
  <c r="P705" i="1" s="1"/>
  <c r="N705" i="1"/>
  <c r="O961" i="1"/>
  <c r="P961" i="1" s="1"/>
  <c r="N961" i="1"/>
  <c r="O1217" i="1"/>
  <c r="P1217" i="1" s="1"/>
  <c r="N1217" i="1"/>
  <c r="O882" i="1"/>
  <c r="P882" i="1" s="1"/>
  <c r="N882" i="1"/>
  <c r="O291" i="1"/>
  <c r="P291" i="1" s="1"/>
  <c r="N291" i="1"/>
  <c r="O547" i="1"/>
  <c r="P547" i="1" s="1"/>
  <c r="N547" i="1"/>
  <c r="O803" i="1"/>
  <c r="P803" i="1" s="1"/>
  <c r="N803" i="1"/>
  <c r="O1059" i="1"/>
  <c r="P1059" i="1" s="1"/>
  <c r="N1059" i="1"/>
  <c r="O1315" i="1"/>
  <c r="P1315" i="1" s="1"/>
  <c r="N1315" i="1"/>
  <c r="O980" i="1"/>
  <c r="P980" i="1" s="1"/>
  <c r="N980" i="1"/>
  <c r="O1236" i="1"/>
  <c r="P1236" i="1" s="1"/>
  <c r="N1236" i="1"/>
  <c r="O1206" i="1"/>
  <c r="P1206" i="1" s="1"/>
  <c r="N1206" i="1"/>
  <c r="O424" i="1"/>
  <c r="P424" i="1" s="1"/>
  <c r="N424" i="1"/>
  <c r="O680" i="1"/>
  <c r="P680" i="1" s="1"/>
  <c r="N680" i="1"/>
  <c r="O841" i="1"/>
  <c r="P841" i="1" s="1"/>
  <c r="N841" i="1"/>
  <c r="O1097" i="1"/>
  <c r="P1097" i="1" s="1"/>
  <c r="N1097" i="1"/>
  <c r="O1353" i="1"/>
  <c r="P1353" i="1" s="1"/>
  <c r="N1353" i="1"/>
  <c r="O266" i="1"/>
  <c r="P266" i="1" s="1"/>
  <c r="N266" i="1"/>
  <c r="O522" i="1"/>
  <c r="P522" i="1" s="1"/>
  <c r="N522" i="1"/>
  <c r="O1034" i="1"/>
  <c r="P1034" i="1" s="1"/>
  <c r="N1034" i="1"/>
  <c r="O1290" i="1"/>
  <c r="P1290" i="1" s="1"/>
  <c r="N1290" i="1"/>
  <c r="O427" i="1"/>
  <c r="P427" i="1" s="1"/>
  <c r="N427" i="1"/>
  <c r="O1195" i="1"/>
  <c r="P1195" i="1" s="1"/>
  <c r="N1195" i="1"/>
  <c r="O525" i="1"/>
  <c r="P525" i="1" s="1"/>
  <c r="N525" i="1"/>
  <c r="O1037" i="1"/>
  <c r="P1037" i="1" s="1"/>
  <c r="N1037" i="1"/>
  <c r="O1293" i="1"/>
  <c r="P1293" i="1" s="1"/>
  <c r="N1293" i="1"/>
  <c r="O1510" i="1"/>
  <c r="P1510" i="1" s="1"/>
  <c r="N1510" i="1"/>
  <c r="O1046" i="1"/>
  <c r="P1046" i="1" s="1"/>
  <c r="N1046" i="1"/>
  <c r="O1048" i="1"/>
  <c r="P1048" i="1" s="1"/>
  <c r="N1048" i="1"/>
  <c r="O769" i="1"/>
  <c r="P769" i="1" s="1"/>
  <c r="N769" i="1"/>
  <c r="O855" i="1"/>
  <c r="P855" i="1" s="1"/>
  <c r="N855" i="1"/>
  <c r="O842" i="1"/>
  <c r="P842" i="1" s="1"/>
  <c r="N842" i="1"/>
  <c r="O275" i="1"/>
  <c r="P275" i="1" s="1"/>
  <c r="N275" i="1"/>
  <c r="O480" i="1"/>
  <c r="P480" i="1" s="1"/>
  <c r="N480" i="1"/>
  <c r="O657" i="1"/>
  <c r="P657" i="1" s="1"/>
  <c r="N657" i="1"/>
  <c r="O499" i="1"/>
  <c r="P499" i="1" s="1"/>
  <c r="N499" i="1"/>
  <c r="O420" i="1"/>
  <c r="P420" i="1" s="1"/>
  <c r="N420" i="1"/>
  <c r="O288" i="1"/>
  <c r="P288" i="1" s="1"/>
  <c r="N288" i="1"/>
  <c r="O1056" i="1"/>
  <c r="P1056" i="1" s="1"/>
  <c r="N1056" i="1"/>
  <c r="O209" i="1"/>
  <c r="P209" i="1" s="1"/>
  <c r="N209" i="1"/>
  <c r="O642" i="1"/>
  <c r="P642" i="1" s="1"/>
  <c r="N642" i="1"/>
  <c r="O1154" i="1"/>
  <c r="P1154" i="1" s="1"/>
  <c r="N1154" i="1"/>
  <c r="O307" i="1"/>
  <c r="P307" i="1" s="1"/>
  <c r="N307" i="1"/>
  <c r="O563" i="1"/>
  <c r="P563" i="1" s="1"/>
  <c r="N563" i="1"/>
  <c r="O819" i="1"/>
  <c r="P819" i="1" s="1"/>
  <c r="N819" i="1"/>
  <c r="O1075" i="1"/>
  <c r="P1075" i="1" s="1"/>
  <c r="N1075" i="1"/>
  <c r="O1331" i="1"/>
  <c r="P1331" i="1" s="1"/>
  <c r="N1331" i="1"/>
  <c r="O484" i="1"/>
  <c r="P484" i="1" s="1"/>
  <c r="N484" i="1"/>
  <c r="O740" i="1"/>
  <c r="P740" i="1" s="1"/>
  <c r="N740" i="1"/>
  <c r="O996" i="1"/>
  <c r="P996" i="1" s="1"/>
  <c r="N996" i="1"/>
  <c r="O1252" i="1"/>
  <c r="P1252" i="1" s="1"/>
  <c r="N1252" i="1"/>
  <c r="O341" i="1"/>
  <c r="P341" i="1" s="1"/>
  <c r="N341" i="1"/>
  <c r="O597" i="1"/>
  <c r="P597" i="1" s="1"/>
  <c r="N597" i="1"/>
  <c r="O853" i="1"/>
  <c r="P853" i="1" s="1"/>
  <c r="N853" i="1"/>
  <c r="O1109" i="1"/>
  <c r="P1109" i="1" s="1"/>
  <c r="N1109" i="1"/>
  <c r="O1365" i="1"/>
  <c r="P1365" i="1" s="1"/>
  <c r="N1365" i="1"/>
  <c r="O454" i="1"/>
  <c r="P454" i="1" s="1"/>
  <c r="N454" i="1"/>
  <c r="O710" i="1"/>
  <c r="P710" i="1" s="1"/>
  <c r="O295" i="1"/>
  <c r="P295" i="1" s="1"/>
  <c r="N295" i="1"/>
  <c r="O551" i="1"/>
  <c r="P551" i="1" s="1"/>
  <c r="N551" i="1"/>
  <c r="O807" i="1"/>
  <c r="P807" i="1" s="1"/>
  <c r="N807" i="1"/>
  <c r="O1063" i="1"/>
  <c r="P1063" i="1" s="1"/>
  <c r="N1063" i="1"/>
  <c r="O1319" i="1"/>
  <c r="P1319" i="1" s="1"/>
  <c r="N1319" i="1"/>
  <c r="O440" i="1"/>
  <c r="P440" i="1" s="1"/>
  <c r="N440" i="1"/>
  <c r="O696" i="1"/>
  <c r="P696" i="1" s="1"/>
  <c r="N696" i="1"/>
  <c r="O952" i="1"/>
  <c r="P952" i="1" s="1"/>
  <c r="N952" i="1"/>
  <c r="O1208" i="1"/>
  <c r="P1208" i="1" s="1"/>
  <c r="N1208" i="1"/>
  <c r="O601" i="1"/>
  <c r="P601" i="1" s="1"/>
  <c r="N601" i="1"/>
  <c r="N1113" i="1"/>
  <c r="O1369" i="1"/>
  <c r="P1369" i="1" s="1"/>
  <c r="N1369" i="1"/>
  <c r="O282" i="1"/>
  <c r="P282" i="1" s="1"/>
  <c r="N282" i="1"/>
  <c r="O794" i="1"/>
  <c r="P794" i="1" s="1"/>
  <c r="N794" i="1"/>
  <c r="O1050" i="1"/>
  <c r="P1050" i="1" s="1"/>
  <c r="N1050" i="1"/>
  <c r="O1306" i="1"/>
  <c r="P1306" i="1" s="1"/>
  <c r="N1306" i="1"/>
  <c r="O443" i="1"/>
  <c r="P443" i="1" s="1"/>
  <c r="N443" i="1"/>
  <c r="O699" i="1"/>
  <c r="P699" i="1" s="1"/>
  <c r="N699" i="1"/>
  <c r="O955" i="1"/>
  <c r="P955" i="1" s="1"/>
  <c r="N955" i="1"/>
  <c r="O1211" i="1"/>
  <c r="P1211" i="1" s="1"/>
  <c r="N1211" i="1"/>
  <c r="O124" i="1"/>
  <c r="P124" i="1" s="1"/>
  <c r="N124" i="1"/>
  <c r="O380" i="1"/>
  <c r="P380" i="1" s="1"/>
  <c r="N380" i="1"/>
  <c r="O636" i="1"/>
  <c r="P636" i="1" s="1"/>
  <c r="N636" i="1"/>
  <c r="O892" i="1"/>
  <c r="P892" i="1" s="1"/>
  <c r="N892" i="1"/>
  <c r="O1148" i="1"/>
  <c r="P1148" i="1" s="1"/>
  <c r="N1148" i="1"/>
  <c r="O541" i="1"/>
  <c r="P541" i="1" s="1"/>
  <c r="N541" i="1"/>
  <c r="O797" i="1"/>
  <c r="P797" i="1" s="1"/>
  <c r="N797" i="1"/>
  <c r="O1053" i="1"/>
  <c r="P1053" i="1" s="1"/>
  <c r="N1053" i="1"/>
  <c r="O1309" i="1"/>
  <c r="P1309" i="1" s="1"/>
  <c r="N1309" i="1"/>
  <c r="O1397" i="1"/>
  <c r="P1397" i="1" s="1"/>
  <c r="N1397" i="1"/>
  <c r="O1526" i="1"/>
  <c r="P1526" i="1" s="1"/>
  <c r="N1526" i="1"/>
  <c r="O337" i="1"/>
  <c r="P337" i="1" s="1"/>
  <c r="N337" i="1"/>
  <c r="O1361" i="1"/>
  <c r="P1361" i="1" s="1"/>
  <c r="N1361" i="1"/>
  <c r="O1025" i="1"/>
  <c r="P1025" i="1" s="1"/>
  <c r="N1025" i="1"/>
  <c r="O1259" i="1"/>
  <c r="P1259" i="1" s="1"/>
  <c r="N1259" i="1"/>
  <c r="O187" i="1"/>
  <c r="P187" i="1" s="1"/>
  <c r="N187" i="1"/>
  <c r="O736" i="1"/>
  <c r="P736" i="1" s="1"/>
  <c r="N736" i="1"/>
  <c r="O401" i="1"/>
  <c r="P401" i="1" s="1"/>
  <c r="N401" i="1"/>
  <c r="O243" i="1"/>
  <c r="P243" i="1" s="1"/>
  <c r="N243" i="1"/>
  <c r="O1267" i="1"/>
  <c r="P1267" i="1" s="1"/>
  <c r="N1267" i="1"/>
  <c r="O47" i="1"/>
  <c r="P47" i="1" s="1"/>
  <c r="N47" i="1"/>
  <c r="O800" i="1"/>
  <c r="P800" i="1" s="1"/>
  <c r="N800" i="1"/>
  <c r="O20" i="1"/>
  <c r="P20" i="1" s="1"/>
  <c r="N20" i="1"/>
  <c r="O139" i="1"/>
  <c r="P139" i="1" s="1"/>
  <c r="N139" i="1"/>
  <c r="O338" i="1"/>
  <c r="P338" i="1" s="1"/>
  <c r="N338" i="1"/>
  <c r="O304" i="1"/>
  <c r="P304" i="1" s="1"/>
  <c r="N304" i="1"/>
  <c r="O560" i="1"/>
  <c r="P560" i="1" s="1"/>
  <c r="N560" i="1"/>
  <c r="O816" i="1"/>
  <c r="P816" i="1" s="1"/>
  <c r="N816" i="1"/>
  <c r="O1072" i="1"/>
  <c r="P1072" i="1" s="1"/>
  <c r="N1072" i="1"/>
  <c r="O1328" i="1"/>
  <c r="P1328" i="1" s="1"/>
  <c r="N1328" i="1"/>
  <c r="O481" i="1"/>
  <c r="P481" i="1" s="1"/>
  <c r="N481" i="1"/>
  <c r="O146" i="1"/>
  <c r="P146" i="1" s="1"/>
  <c r="N146" i="1"/>
  <c r="O402" i="1"/>
  <c r="P402" i="1" s="1"/>
  <c r="N402" i="1"/>
  <c r="O658" i="1"/>
  <c r="P658" i="1" s="1"/>
  <c r="N658" i="1"/>
  <c r="O1170" i="1"/>
  <c r="P1170" i="1" s="1"/>
  <c r="N1170" i="1"/>
  <c r="O323" i="1"/>
  <c r="P323" i="1" s="1"/>
  <c r="N323" i="1"/>
  <c r="O835" i="1"/>
  <c r="P835" i="1" s="1"/>
  <c r="N835" i="1"/>
  <c r="O244" i="1"/>
  <c r="P244" i="1" s="1"/>
  <c r="N244" i="1"/>
  <c r="O500" i="1"/>
  <c r="P500" i="1" s="1"/>
  <c r="N500" i="1"/>
  <c r="O756" i="1"/>
  <c r="P756" i="1" s="1"/>
  <c r="N756" i="1"/>
  <c r="O1012" i="1"/>
  <c r="P1012" i="1" s="1"/>
  <c r="N1012" i="1"/>
  <c r="O1268" i="1"/>
  <c r="P1268" i="1" s="1"/>
  <c r="N1268" i="1"/>
  <c r="O613" i="1"/>
  <c r="P613" i="1" s="1"/>
  <c r="N613" i="1"/>
  <c r="O1125" i="1"/>
  <c r="P1125" i="1" s="1"/>
  <c r="N1125" i="1"/>
  <c r="O1381" i="1"/>
  <c r="P1381" i="1" s="1"/>
  <c r="N1381" i="1"/>
  <c r="O470" i="1"/>
  <c r="P470" i="1" s="1"/>
  <c r="N470" i="1"/>
  <c r="O726" i="1"/>
  <c r="P726" i="1" s="1"/>
  <c r="O1238" i="1"/>
  <c r="P1238" i="1" s="1"/>
  <c r="N1238" i="1"/>
  <c r="O1079" i="1"/>
  <c r="P1079" i="1" s="1"/>
  <c r="N1079" i="1"/>
  <c r="O1335" i="1"/>
  <c r="P1335" i="1" s="1"/>
  <c r="N1335" i="1"/>
  <c r="O456" i="1"/>
  <c r="P456" i="1" s="1"/>
  <c r="N456" i="1"/>
  <c r="O712" i="1"/>
  <c r="P712" i="1" s="1"/>
  <c r="N712" i="1"/>
  <c r="O968" i="1"/>
  <c r="P968" i="1" s="1"/>
  <c r="N968" i="1"/>
  <c r="O1224" i="1"/>
  <c r="P1224" i="1" s="1"/>
  <c r="N1224" i="1"/>
  <c r="O617" i="1"/>
  <c r="P617" i="1" s="1"/>
  <c r="N617" i="1"/>
  <c r="O298" i="1"/>
  <c r="P298" i="1" s="1"/>
  <c r="N298" i="1"/>
  <c r="O554" i="1"/>
  <c r="P554" i="1" s="1"/>
  <c r="N554" i="1"/>
  <c r="O810" i="1"/>
  <c r="P810" i="1" s="1"/>
  <c r="N810" i="1"/>
  <c r="O1066" i="1"/>
  <c r="P1066" i="1" s="1"/>
  <c r="N1066" i="1"/>
  <c r="O1322" i="1"/>
  <c r="P1322" i="1" s="1"/>
  <c r="N1322" i="1"/>
  <c r="O459" i="1"/>
  <c r="P459" i="1" s="1"/>
  <c r="N459" i="1"/>
  <c r="O715" i="1"/>
  <c r="P715" i="1" s="1"/>
  <c r="N715" i="1"/>
  <c r="O971" i="1"/>
  <c r="P971" i="1" s="1"/>
  <c r="N971" i="1"/>
  <c r="O1227" i="1"/>
  <c r="P1227" i="1" s="1"/>
  <c r="N1227" i="1"/>
  <c r="O140" i="1"/>
  <c r="P140" i="1" s="1"/>
  <c r="N140" i="1"/>
  <c r="O396" i="1"/>
  <c r="P396" i="1" s="1"/>
  <c r="N396" i="1"/>
  <c r="O652" i="1"/>
  <c r="P652" i="1" s="1"/>
  <c r="N652" i="1"/>
  <c r="O908" i="1"/>
  <c r="P908" i="1" s="1"/>
  <c r="N908" i="1"/>
  <c r="O1164" i="1"/>
  <c r="P1164" i="1" s="1"/>
  <c r="N1164" i="1"/>
  <c r="O301" i="1"/>
  <c r="P301" i="1" s="1"/>
  <c r="N301" i="1"/>
  <c r="O557" i="1"/>
  <c r="P557" i="1" s="1"/>
  <c r="N557" i="1"/>
  <c r="O1069" i="1"/>
  <c r="P1069" i="1" s="1"/>
  <c r="N1069" i="1"/>
  <c r="O1325" i="1"/>
  <c r="P1325" i="1" s="1"/>
  <c r="N1325" i="1"/>
  <c r="O1413" i="1"/>
  <c r="P1413" i="1" s="1"/>
  <c r="N1413" i="1"/>
  <c r="O1302" i="1"/>
  <c r="P1302" i="1" s="1"/>
  <c r="N1302" i="1"/>
  <c r="O1176" i="1"/>
  <c r="P1176" i="1" s="1"/>
  <c r="O336" i="1"/>
  <c r="P336" i="1" s="1"/>
  <c r="N336" i="1"/>
  <c r="O867" i="1"/>
  <c r="P867" i="1" s="1"/>
  <c r="N867" i="1"/>
  <c r="O245" i="1"/>
  <c r="P245" i="1" s="1"/>
  <c r="N245" i="1"/>
  <c r="O1016" i="1"/>
  <c r="P1016" i="1" s="1"/>
  <c r="N1016" i="1"/>
  <c r="O141" i="1"/>
  <c r="P141" i="1" s="1"/>
  <c r="N141" i="1"/>
  <c r="O1248" i="1"/>
  <c r="P1248" i="1" s="1"/>
  <c r="N1248" i="1"/>
  <c r="N1169" i="1"/>
  <c r="O1346" i="1"/>
  <c r="P1346" i="1" s="1"/>
  <c r="N1346" i="1"/>
  <c r="O1011" i="1"/>
  <c r="P1011" i="1" s="1"/>
  <c r="N1011" i="1"/>
  <c r="O544" i="1"/>
  <c r="P544" i="1" s="1"/>
  <c r="N544" i="1"/>
  <c r="O1312" i="1"/>
  <c r="P1312" i="1" s="1"/>
  <c r="N1312" i="1"/>
  <c r="O228" i="1"/>
  <c r="P228" i="1" s="1"/>
  <c r="N228" i="1"/>
  <c r="O121" i="1"/>
  <c r="P121" i="1" s="1"/>
  <c r="N121" i="1"/>
  <c r="O22" i="1"/>
  <c r="P22" i="1" s="1"/>
  <c r="N22" i="1"/>
  <c r="O102" i="1"/>
  <c r="P102" i="1" s="1"/>
  <c r="N102" i="1"/>
  <c r="O155" i="1"/>
  <c r="P155" i="1" s="1"/>
  <c r="N155" i="1"/>
  <c r="O320" i="1"/>
  <c r="P320" i="1" s="1"/>
  <c r="N320" i="1"/>
  <c r="O576" i="1"/>
  <c r="P576" i="1" s="1"/>
  <c r="N576" i="1"/>
  <c r="O832" i="1"/>
  <c r="P832" i="1" s="1"/>
  <c r="N832" i="1"/>
  <c r="O1088" i="1"/>
  <c r="P1088" i="1" s="1"/>
  <c r="N1088" i="1"/>
  <c r="O1344" i="1"/>
  <c r="P1344" i="1" s="1"/>
  <c r="N1344" i="1"/>
  <c r="O241" i="1"/>
  <c r="P241" i="1" s="1"/>
  <c r="N241" i="1"/>
  <c r="O497" i="1"/>
  <c r="P497" i="1" s="1"/>
  <c r="N497" i="1"/>
  <c r="O753" i="1"/>
  <c r="P753" i="1" s="1"/>
  <c r="N753" i="1"/>
  <c r="O1009" i="1"/>
  <c r="P1009" i="1" s="1"/>
  <c r="N1009" i="1"/>
  <c r="O1265" i="1"/>
  <c r="P1265" i="1" s="1"/>
  <c r="N1265" i="1"/>
  <c r="O162" i="1"/>
  <c r="P162" i="1" s="1"/>
  <c r="N162" i="1"/>
  <c r="O418" i="1"/>
  <c r="P418" i="1" s="1"/>
  <c r="N418" i="1"/>
  <c r="O674" i="1"/>
  <c r="P674" i="1" s="1"/>
  <c r="N674" i="1"/>
  <c r="O1186" i="1"/>
  <c r="P1186" i="1" s="1"/>
  <c r="N1186" i="1"/>
  <c r="O339" i="1"/>
  <c r="P339" i="1" s="1"/>
  <c r="N339" i="1"/>
  <c r="O595" i="1"/>
  <c r="P595" i="1" s="1"/>
  <c r="N595" i="1"/>
  <c r="O1107" i="1"/>
  <c r="P1107" i="1" s="1"/>
  <c r="N1107" i="1"/>
  <c r="O1363" i="1"/>
  <c r="P1363" i="1" s="1"/>
  <c r="N1363" i="1"/>
  <c r="O772" i="1"/>
  <c r="P772" i="1" s="1"/>
  <c r="N772" i="1"/>
  <c r="O373" i="1"/>
  <c r="P373" i="1" s="1"/>
  <c r="N373" i="1"/>
  <c r="O629" i="1"/>
  <c r="P629" i="1" s="1"/>
  <c r="N629" i="1"/>
  <c r="O885" i="1"/>
  <c r="P885" i="1" s="1"/>
  <c r="N885" i="1"/>
  <c r="O1141" i="1"/>
  <c r="P1141" i="1" s="1"/>
  <c r="N1141" i="1"/>
  <c r="O327" i="1"/>
  <c r="P327" i="1" s="1"/>
  <c r="N327" i="1"/>
  <c r="O583" i="1"/>
  <c r="P583" i="1" s="1"/>
  <c r="N583" i="1"/>
  <c r="O839" i="1"/>
  <c r="P839" i="1" s="1"/>
  <c r="N839" i="1"/>
  <c r="O1095" i="1"/>
  <c r="P1095" i="1" s="1"/>
  <c r="N1095" i="1"/>
  <c r="O1351" i="1"/>
  <c r="P1351" i="1" s="1"/>
  <c r="N1351" i="1"/>
  <c r="O472" i="1"/>
  <c r="P472" i="1" s="1"/>
  <c r="N472" i="1"/>
  <c r="O728" i="1"/>
  <c r="P728" i="1" s="1"/>
  <c r="N728" i="1"/>
  <c r="O984" i="1"/>
  <c r="P984" i="1" s="1"/>
  <c r="N984" i="1"/>
  <c r="O1240" i="1"/>
  <c r="P1240" i="1" s="1"/>
  <c r="N1240" i="1"/>
  <c r="O377" i="1"/>
  <c r="P377" i="1" s="1"/>
  <c r="N377" i="1"/>
  <c r="O633" i="1"/>
  <c r="P633" i="1" s="1"/>
  <c r="N633" i="1"/>
  <c r="O889" i="1"/>
  <c r="P889" i="1" s="1"/>
  <c r="N889" i="1"/>
  <c r="O1145" i="1"/>
  <c r="P1145" i="1" s="1"/>
  <c r="N1145" i="1"/>
  <c r="O570" i="1"/>
  <c r="P570" i="1" s="1"/>
  <c r="N570" i="1"/>
  <c r="O1082" i="1"/>
  <c r="P1082" i="1" s="1"/>
  <c r="N1082" i="1"/>
  <c r="O475" i="1"/>
  <c r="P475" i="1" s="1"/>
  <c r="N475" i="1"/>
  <c r="O731" i="1"/>
  <c r="P731" i="1" s="1"/>
  <c r="N731" i="1"/>
  <c r="O987" i="1"/>
  <c r="P987" i="1" s="1"/>
  <c r="N987" i="1"/>
  <c r="O1243" i="1"/>
  <c r="P1243" i="1" s="1"/>
  <c r="N1243" i="1"/>
  <c r="O317" i="1"/>
  <c r="P317" i="1" s="1"/>
  <c r="N317" i="1"/>
  <c r="O573" i="1"/>
  <c r="P573" i="1" s="1"/>
  <c r="N573" i="1"/>
  <c r="O1085" i="1"/>
  <c r="P1085" i="1" s="1"/>
  <c r="N1085" i="1"/>
  <c r="O1341" i="1"/>
  <c r="P1341" i="1" s="1"/>
  <c r="N1341" i="1"/>
  <c r="O1444" i="1"/>
  <c r="P1444" i="1" s="1"/>
  <c r="N1444" i="1"/>
  <c r="O580" i="1"/>
  <c r="P580" i="1" s="1"/>
  <c r="N580" i="1"/>
  <c r="O98" i="1"/>
  <c r="P98" i="1" s="1"/>
  <c r="N98" i="1"/>
  <c r="O332" i="1"/>
  <c r="P332" i="1" s="1"/>
  <c r="N332" i="1"/>
  <c r="O685" i="1"/>
  <c r="P685" i="1" s="1"/>
  <c r="N685" i="1"/>
  <c r="O1642" i="1"/>
  <c r="P1642" i="1" s="1"/>
  <c r="N1642" i="1"/>
  <c r="O774" i="1"/>
  <c r="P774" i="1" s="1"/>
  <c r="N774" i="1"/>
  <c r="O609" i="1"/>
  <c r="P609" i="1" s="1"/>
  <c r="N609" i="1"/>
  <c r="O989" i="1"/>
  <c r="P989" i="1" s="1"/>
  <c r="N989" i="1"/>
  <c r="O1377" i="1"/>
  <c r="P1377" i="1" s="1"/>
  <c r="N1377" i="1"/>
  <c r="O914" i="1"/>
  <c r="P914" i="1" s="1"/>
  <c r="N914" i="1"/>
  <c r="O400" i="1"/>
  <c r="P400" i="1" s="1"/>
  <c r="N400" i="1"/>
  <c r="O729" i="1"/>
  <c r="P729" i="1" s="1"/>
  <c r="N729" i="1"/>
  <c r="O262" i="1"/>
  <c r="P262" i="1" s="1"/>
  <c r="N262" i="1"/>
  <c r="O28" i="1"/>
  <c r="P28" i="1" s="1"/>
  <c r="N28" i="1"/>
  <c r="O596" i="1"/>
  <c r="P596" i="1" s="1"/>
  <c r="N596" i="1"/>
  <c r="O1432" i="1"/>
  <c r="P1432" i="1" s="1"/>
  <c r="N1432" i="1"/>
  <c r="O163" i="1"/>
  <c r="P163" i="1" s="1"/>
  <c r="N163" i="1"/>
  <c r="O53" i="1"/>
  <c r="P53" i="1" s="1"/>
  <c r="N53" i="1"/>
  <c r="O517" i="1"/>
  <c r="P517" i="1" s="1"/>
  <c r="N517" i="1"/>
  <c r="O119" i="1"/>
  <c r="P119" i="1" s="1"/>
  <c r="N119" i="1"/>
  <c r="O184" i="1"/>
  <c r="P184" i="1" s="1"/>
  <c r="N184" i="1"/>
  <c r="O534" i="1"/>
  <c r="P534" i="1" s="1"/>
  <c r="N534" i="1"/>
  <c r="O790" i="1"/>
  <c r="P790" i="1" s="1"/>
  <c r="N790" i="1"/>
  <c r="O471" i="1"/>
  <c r="P471" i="1" s="1"/>
  <c r="N471" i="1"/>
  <c r="O743" i="1"/>
  <c r="P743" i="1" s="1"/>
  <c r="N743" i="1"/>
  <c r="O235" i="1"/>
  <c r="P235" i="1" s="1"/>
  <c r="N235" i="1"/>
  <c r="O272" i="1"/>
  <c r="P272" i="1" s="1"/>
  <c r="N272" i="1"/>
  <c r="O92" i="1"/>
  <c r="P92" i="1" s="1"/>
  <c r="N92" i="1"/>
  <c r="O220" i="1"/>
  <c r="P220" i="1" s="1"/>
  <c r="N220" i="1"/>
  <c r="O348" i="1"/>
  <c r="P348" i="1" s="1"/>
  <c r="N348" i="1"/>
  <c r="O476" i="1"/>
  <c r="P476" i="1" s="1"/>
  <c r="N476" i="1"/>
  <c r="O604" i="1"/>
  <c r="P604" i="1" s="1"/>
  <c r="N604" i="1"/>
  <c r="O732" i="1"/>
  <c r="P732" i="1" s="1"/>
  <c r="N732" i="1"/>
  <c r="O860" i="1"/>
  <c r="P860" i="1" s="1"/>
  <c r="N860" i="1"/>
  <c r="O1658" i="1"/>
  <c r="P1658" i="1" s="1"/>
  <c r="N1658" i="1"/>
  <c r="O43" i="1"/>
  <c r="P43" i="1" s="1"/>
  <c r="N43" i="1"/>
  <c r="O1515" i="1"/>
  <c r="P1515" i="1" s="1"/>
  <c r="N1515" i="1"/>
  <c r="O711" i="1"/>
  <c r="P711" i="1" s="1"/>
  <c r="N711" i="1"/>
  <c r="O460" i="1"/>
  <c r="P460" i="1" s="1"/>
  <c r="N460" i="1"/>
  <c r="O473" i="1"/>
  <c r="P473" i="1" s="1"/>
  <c r="N473" i="1"/>
  <c r="O1355" i="1"/>
  <c r="P1355" i="1" s="1"/>
  <c r="N1355" i="1"/>
  <c r="O103" i="1"/>
  <c r="P103" i="1" s="1"/>
  <c r="N103" i="1"/>
  <c r="O876" i="1"/>
  <c r="P876" i="1" s="1"/>
  <c r="N876" i="1"/>
  <c r="O213" i="1"/>
  <c r="P213" i="1" s="1"/>
  <c r="N213" i="1"/>
  <c r="O109" i="1"/>
  <c r="P109" i="1" s="1"/>
  <c r="N109" i="1"/>
  <c r="O200" i="1"/>
  <c r="P200" i="1" s="1"/>
  <c r="N200" i="1"/>
  <c r="O294" i="1"/>
  <c r="P294" i="1" s="1"/>
  <c r="N294" i="1"/>
  <c r="O550" i="1"/>
  <c r="P550" i="1" s="1"/>
  <c r="N550" i="1"/>
  <c r="O806" i="1"/>
  <c r="P806" i="1" s="1"/>
  <c r="N806" i="1"/>
  <c r="O231" i="1"/>
  <c r="P231" i="1" s="1"/>
  <c r="N231" i="1"/>
  <c r="O487" i="1"/>
  <c r="P487" i="1" s="1"/>
  <c r="N487" i="1"/>
  <c r="O759" i="1"/>
  <c r="P759" i="1" s="1"/>
  <c r="N759" i="1"/>
  <c r="N112" i="1"/>
  <c r="O962" i="1"/>
  <c r="P962" i="1" s="1"/>
  <c r="N962" i="1"/>
  <c r="O42" i="1"/>
  <c r="P42" i="1" s="1"/>
  <c r="N42" i="1"/>
  <c r="O1410" i="1"/>
  <c r="P1410" i="1" s="1"/>
  <c r="N1410" i="1"/>
  <c r="O1538" i="1"/>
  <c r="P1538" i="1" s="1"/>
  <c r="N1538" i="1"/>
  <c r="O1666" i="1"/>
  <c r="P1666" i="1" s="1"/>
  <c r="N1666" i="1"/>
  <c r="O1778" i="1"/>
  <c r="P1778" i="1" s="1"/>
  <c r="N1778" i="1"/>
  <c r="O354" i="1"/>
  <c r="P354" i="1" s="1"/>
  <c r="N354" i="1"/>
  <c r="O76" i="1"/>
  <c r="P76" i="1" s="1"/>
  <c r="N76" i="1"/>
  <c r="O518" i="1"/>
  <c r="P518" i="1" s="1"/>
  <c r="N518" i="1"/>
  <c r="O114" i="1"/>
  <c r="P114" i="1" s="1"/>
  <c r="N114" i="1"/>
  <c r="O445" i="1"/>
  <c r="P445" i="1" s="1"/>
  <c r="N445" i="1"/>
  <c r="O1004" i="1"/>
  <c r="P1004" i="1" s="1"/>
  <c r="N1004" i="1"/>
  <c r="O1142" i="1"/>
  <c r="P1142" i="1" s="1"/>
  <c r="N1142" i="1"/>
  <c r="O1192" i="1"/>
  <c r="P1192" i="1" s="1"/>
  <c r="N1192" i="1"/>
  <c r="O865" i="1"/>
  <c r="P865" i="1" s="1"/>
  <c r="N865" i="1"/>
  <c r="O1138" i="1"/>
  <c r="P1138" i="1" s="1"/>
  <c r="N1138" i="1"/>
  <c r="O1266" i="1"/>
  <c r="P1266" i="1" s="1"/>
  <c r="N1266" i="1"/>
  <c r="O1522" i="1"/>
  <c r="P1522" i="1" s="1"/>
  <c r="N1522" i="1"/>
  <c r="O1650" i="1"/>
  <c r="P1650" i="1" s="1"/>
  <c r="N1650" i="1"/>
  <c r="O115" i="1"/>
  <c r="P115" i="1" s="1"/>
  <c r="N115" i="1"/>
  <c r="O1762" i="1"/>
  <c r="P1762" i="1" s="1"/>
  <c r="N1762" i="1"/>
  <c r="O229" i="1"/>
  <c r="P229" i="1" s="1"/>
  <c r="N229" i="1"/>
  <c r="O566" i="1"/>
  <c r="P566" i="1" s="1"/>
  <c r="N566" i="1"/>
  <c r="O706" i="1"/>
  <c r="P706" i="1" s="1"/>
  <c r="N706" i="1"/>
  <c r="O108" i="1"/>
  <c r="P108" i="1" s="1"/>
  <c r="N108" i="1"/>
  <c r="O236" i="1"/>
  <c r="P236" i="1" s="1"/>
  <c r="N236" i="1"/>
  <c r="O364" i="1"/>
  <c r="P364" i="1" s="1"/>
  <c r="N364" i="1"/>
  <c r="O492" i="1"/>
  <c r="P492" i="1" s="1"/>
  <c r="N492" i="1"/>
  <c r="O620" i="1"/>
  <c r="P620" i="1" s="1"/>
  <c r="N620" i="1"/>
  <c r="O748" i="1"/>
  <c r="P748" i="1" s="1"/>
  <c r="N748" i="1"/>
  <c r="O725" i="1"/>
  <c r="P725" i="1" s="1"/>
  <c r="N725" i="1"/>
  <c r="O1546" i="1"/>
  <c r="P1546" i="1" s="1"/>
  <c r="N1546" i="1"/>
  <c r="O1674" i="1"/>
  <c r="P1674" i="1" s="1"/>
  <c r="N1674" i="1"/>
  <c r="O1691" i="1"/>
  <c r="P1691" i="1" s="1"/>
  <c r="N1691" i="1"/>
  <c r="O1786" i="1"/>
  <c r="P1786" i="1" s="1"/>
  <c r="N1786" i="1"/>
  <c r="N214" i="1"/>
  <c r="O176" i="1"/>
  <c r="P176" i="1" s="1"/>
  <c r="N176" i="1"/>
  <c r="O716" i="1"/>
  <c r="P716" i="1" s="1"/>
  <c r="N716" i="1"/>
  <c r="O1461" i="1"/>
  <c r="P1461" i="1" s="1"/>
  <c r="N1461" i="1"/>
  <c r="O1514" i="1"/>
  <c r="P1514" i="1" s="1"/>
  <c r="N1514" i="1"/>
  <c r="O1754" i="1"/>
  <c r="P1754" i="1" s="1"/>
  <c r="N1754" i="1"/>
  <c r="O455" i="1"/>
  <c r="P455" i="1" s="1"/>
  <c r="N455" i="1"/>
  <c r="O930" i="1"/>
  <c r="P930" i="1" s="1"/>
  <c r="N930" i="1"/>
  <c r="O84" i="1"/>
  <c r="P84" i="1" s="1"/>
  <c r="N84" i="1"/>
  <c r="O936" i="1"/>
  <c r="P936" i="1" s="1"/>
  <c r="N936" i="1"/>
  <c r="O1010" i="1"/>
  <c r="P1010" i="1" s="1"/>
  <c r="N1010" i="1"/>
  <c r="O979" i="1"/>
  <c r="P979" i="1" s="1"/>
  <c r="N979" i="1"/>
  <c r="O216" i="1"/>
  <c r="P216" i="1" s="1"/>
  <c r="N216" i="1"/>
  <c r="O153" i="1"/>
  <c r="P153" i="1" s="1"/>
  <c r="N153" i="1"/>
  <c r="O65" i="1"/>
  <c r="P65" i="1" s="1"/>
  <c r="N65" i="1"/>
  <c r="O36" i="1"/>
  <c r="P36" i="1" s="1"/>
  <c r="N36" i="1"/>
  <c r="O125" i="1"/>
  <c r="P125" i="1" s="1"/>
  <c r="O309" i="1"/>
  <c r="P309" i="1" s="1"/>
  <c r="N309" i="1"/>
  <c r="O565" i="1"/>
  <c r="P565" i="1" s="1"/>
  <c r="N565" i="1"/>
  <c r="O167" i="1"/>
  <c r="P167" i="1" s="1"/>
  <c r="N167" i="1"/>
  <c r="N232" i="1"/>
  <c r="O169" i="1"/>
  <c r="P169" i="1" s="1"/>
  <c r="N169" i="1"/>
  <c r="N519" i="1"/>
  <c r="O39" i="1"/>
  <c r="P39" i="1" s="1"/>
  <c r="N39" i="1"/>
  <c r="O93" i="1"/>
  <c r="P93" i="1" s="1"/>
  <c r="N93" i="1"/>
  <c r="O81" i="1"/>
  <c r="P81" i="1" s="1"/>
  <c r="N81" i="1"/>
  <c r="O509" i="1"/>
  <c r="P509" i="1" s="1"/>
  <c r="N509" i="1"/>
  <c r="O1426" i="1"/>
  <c r="P1426" i="1" s="1"/>
  <c r="N1426" i="1"/>
  <c r="O1554" i="1"/>
  <c r="P1554" i="1" s="1"/>
  <c r="N1554" i="1"/>
  <c r="O1682" i="1"/>
  <c r="P1682" i="1" s="1"/>
  <c r="N1682" i="1"/>
  <c r="O1803" i="1"/>
  <c r="P1803" i="1" s="1"/>
  <c r="N1803" i="1"/>
  <c r="O1794" i="1"/>
  <c r="P1794" i="1" s="1"/>
  <c r="N1794" i="1"/>
  <c r="O656" i="1"/>
  <c r="P656" i="1" s="1"/>
  <c r="N656" i="1"/>
  <c r="O1476" i="1"/>
  <c r="P1476" i="1" s="1"/>
  <c r="N1476" i="1"/>
  <c r="O168" i="1"/>
  <c r="P168" i="1" s="1"/>
  <c r="N168" i="1"/>
  <c r="O549" i="1"/>
  <c r="P549" i="1" s="1"/>
  <c r="N549" i="1"/>
  <c r="O822" i="1"/>
  <c r="P822" i="1" s="1"/>
  <c r="N822" i="1"/>
  <c r="O247" i="1"/>
  <c r="P247" i="1" s="1"/>
  <c r="N247" i="1"/>
  <c r="O77" i="1"/>
  <c r="P77" i="1" s="1"/>
  <c r="N77" i="1"/>
  <c r="O183" i="1"/>
  <c r="P183" i="1" s="1"/>
  <c r="N183" i="1"/>
  <c r="O342" i="1"/>
  <c r="P342" i="1" s="1"/>
  <c r="N342" i="1"/>
  <c r="O598" i="1"/>
  <c r="P598" i="1" s="1"/>
  <c r="N598" i="1"/>
  <c r="O185" i="1"/>
  <c r="P185" i="1" s="1"/>
  <c r="N185" i="1"/>
  <c r="O45" i="1"/>
  <c r="P45" i="1" s="1"/>
  <c r="N45" i="1"/>
  <c r="O1562" i="1"/>
  <c r="P1562" i="1" s="1"/>
  <c r="N1562" i="1"/>
  <c r="O1690" i="1"/>
  <c r="P1690" i="1" s="1"/>
  <c r="N1690" i="1"/>
  <c r="O1802" i="1"/>
  <c r="P1802" i="1" s="1"/>
  <c r="N1802" i="1"/>
  <c r="O203" i="1"/>
  <c r="P203" i="1" s="1"/>
  <c r="N203" i="1"/>
  <c r="O821" i="1"/>
  <c r="P821" i="1" s="1"/>
  <c r="N821" i="1"/>
  <c r="O1124" i="1"/>
  <c r="P1124" i="1" s="1"/>
  <c r="N1124" i="1"/>
  <c r="O727" i="1"/>
  <c r="P727" i="1" s="1"/>
  <c r="N727" i="1"/>
  <c r="O724" i="1"/>
  <c r="P724" i="1" s="1"/>
  <c r="N724" i="1"/>
  <c r="O177" i="1"/>
  <c r="P177" i="1" s="1"/>
  <c r="N177" i="1"/>
  <c r="O117" i="1"/>
  <c r="P117" i="1" s="1"/>
  <c r="N117" i="1"/>
  <c r="O310" i="1"/>
  <c r="P310" i="1" s="1"/>
  <c r="N310" i="1"/>
  <c r="O503" i="1"/>
  <c r="P503" i="1" s="1"/>
  <c r="N503" i="1"/>
  <c r="O199" i="1"/>
  <c r="P199" i="1" s="1"/>
  <c r="N199" i="1"/>
  <c r="O264" i="1"/>
  <c r="P264" i="1" s="1"/>
  <c r="N264" i="1"/>
  <c r="O59" i="1"/>
  <c r="P59" i="1" s="1"/>
  <c r="N59" i="1"/>
  <c r="P31" i="1"/>
  <c r="N31" i="1"/>
  <c r="O482" i="1"/>
  <c r="P482" i="1" s="1"/>
  <c r="N482" i="1"/>
  <c r="O754" i="1"/>
  <c r="P754" i="1" s="1"/>
  <c r="N754" i="1"/>
  <c r="O1442" i="1"/>
  <c r="P1442" i="1" s="1"/>
  <c r="N1442" i="1"/>
  <c r="O1570" i="1"/>
  <c r="P1570" i="1" s="1"/>
  <c r="N1570" i="1"/>
  <c r="O1698" i="1"/>
  <c r="P1698" i="1" s="1"/>
  <c r="N1698" i="1"/>
  <c r="O1755" i="1"/>
  <c r="P1755" i="1" s="1"/>
  <c r="N1755" i="1"/>
  <c r="O1810" i="1"/>
  <c r="P1810" i="1" s="1"/>
  <c r="N1810" i="1"/>
  <c r="O204" i="1"/>
  <c r="P204" i="1" s="1"/>
  <c r="N204" i="1"/>
  <c r="O181" i="1"/>
  <c r="P181" i="1" s="1"/>
  <c r="N181" i="1"/>
  <c r="O219" i="1"/>
  <c r="P219" i="1" s="1"/>
  <c r="N219" i="1"/>
  <c r="O468" i="1"/>
  <c r="P468" i="1" s="1"/>
  <c r="N468" i="1"/>
  <c r="O792" i="1"/>
  <c r="P792" i="1" s="1"/>
  <c r="N792" i="1"/>
  <c r="O1245" i="1"/>
  <c r="P1245" i="1" s="1"/>
  <c r="N1245" i="1"/>
  <c r="O1463" i="1"/>
  <c r="P1463" i="1" s="1"/>
  <c r="N1463" i="1"/>
  <c r="M17" i="1"/>
  <c r="O215" i="1"/>
  <c r="P215" i="1" s="1"/>
  <c r="N215" i="1"/>
  <c r="O374" i="1"/>
  <c r="P374" i="1" s="1"/>
  <c r="N374" i="1"/>
  <c r="O630" i="1"/>
  <c r="P630" i="1" s="1"/>
  <c r="N630" i="1"/>
  <c r="O886" i="1"/>
  <c r="P886" i="1" s="1"/>
  <c r="N886" i="1"/>
  <c r="O75" i="1"/>
  <c r="P75" i="1" s="1"/>
  <c r="N75" i="1"/>
  <c r="O129" i="1"/>
  <c r="P129" i="1" s="1"/>
  <c r="N129" i="1"/>
  <c r="O226" i="1"/>
  <c r="P226" i="1" s="1"/>
  <c r="N226" i="1"/>
  <c r="O498" i="1"/>
  <c r="P498" i="1" s="1"/>
  <c r="N498" i="1"/>
  <c r="O1578" i="1"/>
  <c r="P1578" i="1" s="1"/>
  <c r="N1578" i="1"/>
  <c r="O1706" i="1"/>
  <c r="P1706" i="1" s="1"/>
  <c r="N1706" i="1"/>
  <c r="O1579" i="1"/>
  <c r="P1579" i="1" s="1"/>
  <c r="O1237" i="1"/>
  <c r="P1237" i="1" s="1"/>
  <c r="N1237" i="1"/>
  <c r="O765" i="1"/>
  <c r="P765" i="1" s="1"/>
  <c r="N765" i="1"/>
  <c r="O1524" i="1"/>
  <c r="P1524" i="1" s="1"/>
  <c r="N1524" i="1"/>
  <c r="O1458" i="1"/>
  <c r="P1458" i="1" s="1"/>
  <c r="N1458" i="1"/>
  <c r="O1586" i="1"/>
  <c r="P1586" i="1" s="1"/>
  <c r="N1586" i="1"/>
  <c r="O1714" i="1"/>
  <c r="P1714" i="1" s="1"/>
  <c r="N1714" i="1"/>
  <c r="O218" i="1"/>
  <c r="P218" i="1" s="1"/>
  <c r="N218" i="1"/>
  <c r="O1258" i="1"/>
  <c r="P1258" i="1" s="1"/>
  <c r="N1258" i="1"/>
  <c r="O192" i="1"/>
  <c r="P192" i="1" s="1"/>
  <c r="N192" i="1"/>
  <c r="O1373" i="1"/>
  <c r="P1373" i="1" s="1"/>
  <c r="N1373" i="1"/>
  <c r="O902" i="1"/>
  <c r="P902" i="1" s="1"/>
  <c r="N902" i="1"/>
  <c r="O173" i="1"/>
  <c r="P173" i="1" s="1"/>
  <c r="N173" i="1"/>
  <c r="O918" i="1"/>
  <c r="P918" i="1" s="1"/>
  <c r="N918" i="1"/>
  <c r="O224" i="1"/>
  <c r="P224" i="1" s="1"/>
  <c r="N224" i="1"/>
  <c r="O258" i="1"/>
  <c r="P258" i="1" s="1"/>
  <c r="N258" i="1"/>
  <c r="O802" i="1"/>
  <c r="P802" i="1" s="1"/>
  <c r="N802" i="1"/>
  <c r="O333" i="1"/>
  <c r="P333" i="1" s="1"/>
  <c r="N333" i="1"/>
  <c r="O589" i="1"/>
  <c r="P589" i="1" s="1"/>
  <c r="N589" i="1"/>
  <c r="O1594" i="1"/>
  <c r="P1594" i="1" s="1"/>
  <c r="N1594" i="1"/>
  <c r="O1380" i="1"/>
  <c r="P1380" i="1" s="1"/>
  <c r="N1380" i="1"/>
  <c r="O234" i="1"/>
  <c r="P234" i="1" s="1"/>
  <c r="N234" i="1"/>
  <c r="O390" i="1"/>
  <c r="P390" i="1" s="1"/>
  <c r="N390" i="1"/>
  <c r="O91" i="1"/>
  <c r="P91" i="1" s="1"/>
  <c r="N91" i="1"/>
  <c r="O208" i="1"/>
  <c r="P208" i="1" s="1"/>
  <c r="N208" i="1"/>
  <c r="O242" i="1"/>
  <c r="P242" i="1" s="1"/>
  <c r="N242" i="1"/>
  <c r="O46" i="1"/>
  <c r="P46" i="1" s="1"/>
  <c r="N46" i="1"/>
  <c r="O662" i="1"/>
  <c r="P662" i="1" s="1"/>
  <c r="N662" i="1"/>
  <c r="O781" i="1"/>
  <c r="P781" i="1" s="1"/>
  <c r="N781" i="1"/>
  <c r="O1474" i="1"/>
  <c r="P1474" i="1" s="1"/>
  <c r="N1474" i="1"/>
  <c r="O1602" i="1"/>
  <c r="P1602" i="1" s="1"/>
  <c r="N1602" i="1"/>
  <c r="O1730" i="1"/>
  <c r="P1730" i="1" s="1"/>
  <c r="N1730" i="1"/>
  <c r="O429" i="1"/>
  <c r="P429" i="1" s="1"/>
  <c r="N429" i="1"/>
  <c r="O851" i="1"/>
  <c r="P851" i="1" s="1"/>
  <c r="N851" i="1"/>
  <c r="O501" i="1"/>
  <c r="P501" i="1" s="1"/>
  <c r="N501" i="1"/>
  <c r="O370" i="1"/>
  <c r="P370" i="1" s="1"/>
  <c r="N370" i="1"/>
  <c r="O212" i="1"/>
  <c r="P212" i="1" s="1"/>
  <c r="N212" i="1"/>
  <c r="O852" i="1"/>
  <c r="P852" i="1" s="1"/>
  <c r="N852" i="1"/>
  <c r="O353" i="1"/>
  <c r="P353" i="1" s="1"/>
  <c r="N353" i="1"/>
  <c r="O1132" i="1"/>
  <c r="P1132" i="1" s="1"/>
  <c r="N1132" i="1"/>
  <c r="O1388" i="1"/>
  <c r="P1388" i="1" s="1"/>
  <c r="N1388" i="1"/>
  <c r="O1117" i="1"/>
  <c r="P1117" i="1" s="1"/>
  <c r="N1117" i="1"/>
  <c r="O951" i="1"/>
  <c r="P951" i="1" s="1"/>
  <c r="N951" i="1"/>
  <c r="O1320" i="1"/>
  <c r="P1320" i="1" s="1"/>
  <c r="N1320" i="1"/>
  <c r="O1121" i="1"/>
  <c r="P1121" i="1" s="1"/>
  <c r="N1121" i="1"/>
  <c r="O1394" i="1"/>
  <c r="P1394" i="1" s="1"/>
  <c r="N1394" i="1"/>
  <c r="P29" i="1"/>
  <c r="N29" i="1"/>
  <c r="O85" i="1"/>
  <c r="P85" i="1" s="1"/>
  <c r="N85" i="1"/>
  <c r="O72" i="1"/>
  <c r="P72" i="1" s="1"/>
  <c r="N72" i="1"/>
  <c r="O422" i="1"/>
  <c r="P422" i="1" s="1"/>
  <c r="N422" i="1"/>
  <c r="O934" i="1"/>
  <c r="P934" i="1" s="1"/>
  <c r="N934" i="1"/>
  <c r="O359" i="1"/>
  <c r="P359" i="1" s="1"/>
  <c r="N359" i="1"/>
  <c r="O274" i="1"/>
  <c r="P274" i="1" s="1"/>
  <c r="N274" i="1"/>
  <c r="O818" i="1"/>
  <c r="P818" i="1" s="1"/>
  <c r="N818" i="1"/>
  <c r="O150" i="1"/>
  <c r="P150" i="1" s="1"/>
  <c r="N150" i="1"/>
  <c r="O205" i="1"/>
  <c r="P205" i="1" s="1"/>
  <c r="N205" i="1"/>
  <c r="O438" i="1"/>
  <c r="P438" i="1" s="1"/>
  <c r="N438" i="1"/>
  <c r="O694" i="1"/>
  <c r="N694" i="1"/>
  <c r="O950" i="1"/>
  <c r="P950" i="1" s="1"/>
  <c r="N950" i="1"/>
  <c r="O38" i="1"/>
  <c r="P38" i="1" s="1"/>
  <c r="N38" i="1"/>
  <c r="O834" i="1"/>
  <c r="P834" i="1" s="1"/>
  <c r="O1547" i="1"/>
  <c r="P1547" i="1" s="1"/>
  <c r="N1547" i="1"/>
  <c r="O1595" i="1"/>
  <c r="P1595" i="1" s="1"/>
  <c r="N1595" i="1"/>
  <c r="O784" i="1"/>
  <c r="P784" i="1" s="1"/>
  <c r="N784" i="1"/>
  <c r="O868" i="1"/>
  <c r="P868" i="1" s="1"/>
  <c r="N868" i="1"/>
  <c r="O981" i="1"/>
  <c r="P981" i="1" s="1"/>
  <c r="N981" i="1"/>
  <c r="O1130" i="1"/>
  <c r="P1130" i="1" s="1"/>
  <c r="N1130" i="1"/>
  <c r="O371" i="1"/>
  <c r="P371" i="1" s="1"/>
  <c r="N371" i="1"/>
  <c r="O1723" i="1"/>
  <c r="P1723" i="1" s="1"/>
  <c r="N1723" i="1"/>
  <c r="O99" i="1"/>
  <c r="P99" i="1" s="1"/>
  <c r="N99" i="1"/>
  <c r="O536" i="1"/>
  <c r="P536" i="1" s="1"/>
  <c r="N536" i="1"/>
  <c r="O659" i="1"/>
  <c r="P659" i="1" s="1"/>
  <c r="N659" i="1"/>
  <c r="O37" i="1"/>
  <c r="P37" i="1" s="1"/>
  <c r="N37" i="1"/>
  <c r="O646" i="1"/>
  <c r="P646" i="1" s="1"/>
  <c r="N646" i="1"/>
  <c r="O137" i="1"/>
  <c r="P137" i="1" s="1"/>
  <c r="N137" i="1"/>
  <c r="O786" i="1"/>
  <c r="P786" i="1" s="1"/>
  <c r="N786" i="1"/>
  <c r="O69" i="1"/>
  <c r="P69" i="1" s="1"/>
  <c r="N69" i="1"/>
  <c r="O389" i="1"/>
  <c r="P389" i="1" s="1"/>
  <c r="N389" i="1"/>
  <c r="O645" i="1"/>
  <c r="P645" i="1" s="1"/>
  <c r="N645" i="1"/>
  <c r="O56" i="1"/>
  <c r="P56" i="1" s="1"/>
  <c r="N56" i="1"/>
  <c r="O406" i="1"/>
  <c r="P406" i="1" s="1"/>
  <c r="N406" i="1"/>
  <c r="O343" i="1"/>
  <c r="P343" i="1" s="1"/>
  <c r="N343" i="1"/>
  <c r="O615" i="1"/>
  <c r="P615" i="1" s="1"/>
  <c r="N615" i="1"/>
  <c r="O107" i="1"/>
  <c r="P107" i="1" s="1"/>
  <c r="N107" i="1"/>
  <c r="O217" i="1"/>
  <c r="P217" i="1" s="1"/>
  <c r="N217" i="1"/>
  <c r="O530" i="1"/>
  <c r="P530" i="1" s="1"/>
  <c r="N530" i="1"/>
  <c r="O134" i="1"/>
  <c r="P134" i="1" s="1"/>
  <c r="N134" i="1"/>
  <c r="O54" i="1"/>
  <c r="P54" i="1" s="1"/>
  <c r="N54" i="1"/>
  <c r="O678" i="1"/>
  <c r="P678" i="1" s="1"/>
  <c r="N678" i="1"/>
  <c r="O631" i="1"/>
  <c r="P631" i="1" s="1"/>
  <c r="N631" i="1"/>
  <c r="O88" i="1"/>
  <c r="P88" i="1" s="1"/>
  <c r="N88" i="1"/>
  <c r="O546" i="1"/>
  <c r="P546" i="1" s="1"/>
  <c r="N546" i="1"/>
  <c r="O166" i="1"/>
  <c r="P166" i="1" s="1"/>
  <c r="N166" i="1"/>
  <c r="O221" i="1"/>
  <c r="P221" i="1" s="1"/>
  <c r="N221" i="1"/>
  <c r="O437" i="1"/>
  <c r="P437" i="1" s="1"/>
  <c r="N437" i="1"/>
  <c r="O104" i="1"/>
  <c r="P104" i="1" s="1"/>
  <c r="N104" i="1"/>
  <c r="O391" i="1"/>
  <c r="P391" i="1" s="1"/>
  <c r="N391" i="1"/>
  <c r="O663" i="1"/>
  <c r="P663" i="1" s="1"/>
  <c r="N663" i="1"/>
  <c r="O850" i="1"/>
  <c r="P850" i="1" s="1"/>
  <c r="N850" i="1"/>
  <c r="O1490" i="1"/>
  <c r="P1490" i="1" s="1"/>
  <c r="N1490" i="1"/>
  <c r="O1618" i="1"/>
  <c r="P1618" i="1" s="1"/>
  <c r="N1618" i="1"/>
  <c r="O1746" i="1"/>
  <c r="P1746" i="1" s="1"/>
  <c r="N1746" i="1"/>
  <c r="O1563" i="1"/>
  <c r="P1563" i="1" s="1"/>
  <c r="N1563" i="1"/>
  <c r="O1611" i="1"/>
  <c r="P1611" i="1" s="1"/>
  <c r="N1611" i="1"/>
  <c r="O87" i="1"/>
  <c r="P87" i="1" s="1"/>
  <c r="N87" i="1"/>
  <c r="O626" i="1"/>
  <c r="P626" i="1" s="1"/>
  <c r="N626" i="1"/>
  <c r="O528" i="1"/>
  <c r="P528" i="1" s="1"/>
  <c r="N528" i="1"/>
  <c r="O1386" i="1"/>
  <c r="P1386" i="1" s="1"/>
  <c r="N1386" i="1"/>
  <c r="O347" i="1"/>
  <c r="P347" i="1" s="1"/>
  <c r="N347" i="1"/>
  <c r="O261" i="1"/>
  <c r="P261" i="1" s="1"/>
  <c r="N261" i="1"/>
  <c r="O105" i="1"/>
  <c r="P105" i="1" s="1"/>
  <c r="N105" i="1"/>
  <c r="O340" i="1"/>
  <c r="P340" i="1" s="1"/>
  <c r="N340" i="1"/>
  <c r="O701" i="1"/>
  <c r="P701" i="1" s="1"/>
  <c r="N701" i="1"/>
  <c r="O280" i="1"/>
  <c r="P280" i="1" s="1"/>
  <c r="N280" i="1"/>
  <c r="O1260" i="1"/>
  <c r="P1260" i="1" s="1"/>
  <c r="N1260" i="1"/>
  <c r="O1207" i="1"/>
  <c r="P1207" i="1" s="1"/>
  <c r="N1207" i="1"/>
  <c r="O1064" i="1"/>
  <c r="P1064" i="1" s="1"/>
  <c r="N1064" i="1"/>
  <c r="O1427" i="1"/>
  <c r="P1427" i="1" s="1"/>
  <c r="N1427" i="1"/>
  <c r="O182" i="1"/>
  <c r="P182" i="1" s="1"/>
  <c r="N182" i="1"/>
  <c r="O237" i="1"/>
  <c r="P237" i="1" s="1"/>
  <c r="N237" i="1"/>
  <c r="O453" i="1"/>
  <c r="P453" i="1" s="1"/>
  <c r="N453" i="1"/>
  <c r="O32" i="1"/>
  <c r="P32" i="1" s="1"/>
  <c r="N32" i="1"/>
  <c r="O57" i="1"/>
  <c r="P57" i="1" s="1"/>
  <c r="N57" i="1"/>
  <c r="P30" i="1"/>
  <c r="N30" i="1"/>
  <c r="O679" i="1"/>
  <c r="P679" i="1" s="1"/>
  <c r="N679" i="1"/>
  <c r="O33" i="1"/>
  <c r="P33" i="1" s="1"/>
  <c r="N33" i="1"/>
  <c r="O594" i="1"/>
  <c r="P594" i="1" s="1"/>
  <c r="N594" i="1"/>
  <c r="O397" i="1"/>
  <c r="P397" i="1" s="1"/>
  <c r="N397" i="1"/>
  <c r="O653" i="1"/>
  <c r="P653" i="1" s="1"/>
  <c r="N653" i="1"/>
  <c r="O1626" i="1"/>
  <c r="P1626" i="1" s="1"/>
  <c r="N1626" i="1"/>
  <c r="O1643" i="1"/>
  <c r="P1643" i="1" s="1"/>
  <c r="N1643" i="1"/>
  <c r="O1627" i="1"/>
  <c r="P1627" i="1" s="1"/>
  <c r="N1627" i="1"/>
  <c r="N7" i="1"/>
  <c r="N6" i="1"/>
  <c r="J8" i="1"/>
  <c r="K4" i="1"/>
  <c r="I8" i="1"/>
  <c r="N532" i="1" l="1"/>
  <c r="O791" i="1"/>
  <c r="P791" i="1" s="1"/>
  <c r="N533" i="1"/>
  <c r="O1491" i="1"/>
  <c r="P1491" i="1" s="1"/>
  <c r="N880" i="1"/>
  <c r="N27" i="1"/>
  <c r="N1685" i="1"/>
  <c r="N286" i="1"/>
  <c r="N677" i="1"/>
  <c r="O1805" i="1"/>
  <c r="P1805" i="1" s="1"/>
  <c r="N1606" i="1"/>
  <c r="N993" i="1"/>
  <c r="N693" i="1"/>
  <c r="N361" i="1"/>
  <c r="N149" i="1"/>
  <c r="N1588" i="1"/>
  <c r="N917" i="1"/>
  <c r="N358" i="1"/>
  <c r="N742" i="1"/>
  <c r="N488" i="1"/>
  <c r="O995" i="1"/>
  <c r="P995" i="1" s="1"/>
  <c r="O1654" i="1"/>
  <c r="P1654" i="1" s="1"/>
  <c r="O142" i="1"/>
  <c r="P142" i="1" s="1"/>
  <c r="N686" i="1"/>
  <c r="N998" i="1"/>
  <c r="O739" i="1"/>
  <c r="P739" i="1" s="1"/>
  <c r="N1257" i="1"/>
  <c r="O1378" i="1"/>
  <c r="P1378" i="1" s="1"/>
  <c r="N1128" i="1"/>
  <c r="N227" i="1"/>
  <c r="N949" i="1"/>
  <c r="N24" i="1"/>
  <c r="N1001" i="1"/>
  <c r="N1253" i="1"/>
  <c r="O1485" i="1"/>
  <c r="P1485" i="1" s="1"/>
  <c r="N1470" i="1"/>
  <c r="N493" i="1"/>
  <c r="O123" i="1"/>
  <c r="P123" i="1" s="1"/>
  <c r="N997" i="1"/>
  <c r="N277" i="1"/>
  <c r="N1349" i="1"/>
  <c r="N1086" i="1"/>
  <c r="X18" i="1"/>
  <c r="P606" i="1"/>
  <c r="N246" i="1"/>
  <c r="N1008" i="1"/>
  <c r="N240" i="1"/>
  <c r="N837" i="1"/>
  <c r="N387" i="1"/>
  <c r="N1060" i="1"/>
  <c r="N1316" i="1"/>
  <c r="N94" i="1"/>
  <c r="N1603" i="1"/>
  <c r="O1310" i="1"/>
  <c r="P1310" i="1" s="1"/>
  <c r="O702" i="1"/>
  <c r="P702" i="1" s="1"/>
  <c r="N514" i="1"/>
  <c r="N1323" i="1"/>
  <c r="N990" i="1"/>
  <c r="O248" i="1"/>
  <c r="P248" i="1" s="1"/>
  <c r="N1100" i="1"/>
  <c r="N1703" i="1"/>
  <c r="O174" i="1"/>
  <c r="P174" i="1" s="1"/>
  <c r="O873" i="1"/>
  <c r="P873" i="1" s="1"/>
  <c r="N436" i="1"/>
  <c r="N457" i="1"/>
  <c r="O690" i="1"/>
  <c r="P690" i="1" s="1"/>
  <c r="O197" i="1"/>
  <c r="P197" i="1" s="1"/>
  <c r="O668" i="1"/>
  <c r="P668" i="1" s="1"/>
  <c r="O869" i="1"/>
  <c r="P869" i="1" s="1"/>
  <c r="O579" i="1"/>
  <c r="P579" i="1" s="1"/>
  <c r="O1498" i="1"/>
  <c r="P1498" i="1" s="1"/>
  <c r="O1447" i="1"/>
  <c r="P1447" i="1" s="1"/>
  <c r="O771" i="1"/>
  <c r="P771" i="1" s="1"/>
  <c r="N1766" i="1"/>
  <c r="N567" i="1"/>
  <c r="O269" i="1"/>
  <c r="P269" i="1" s="1"/>
  <c r="O673" i="1"/>
  <c r="P673" i="1" s="1"/>
  <c r="O1210" i="1"/>
  <c r="P1210" i="1" s="1"/>
  <c r="N321" i="1"/>
  <c r="O602" i="1"/>
  <c r="P602" i="1" s="1"/>
  <c r="N34" i="1"/>
  <c r="N926" i="1"/>
  <c r="O430" i="1"/>
  <c r="P430" i="1" s="1"/>
  <c r="N664" i="1"/>
  <c r="N278" i="1"/>
  <c r="N386" i="1"/>
  <c r="N417" i="1"/>
  <c r="N1202" i="1"/>
  <c r="N970" i="1"/>
  <c r="N954" i="1"/>
  <c r="N577" i="1"/>
  <c r="N1251" i="1"/>
  <c r="N1313" i="1"/>
  <c r="O823" i="1"/>
  <c r="P823" i="1" s="1"/>
  <c r="N118" i="1"/>
  <c r="N838" i="1"/>
  <c r="N1428" i="1"/>
  <c r="N585" i="1"/>
  <c r="N1560" i="1"/>
  <c r="N1118" i="1"/>
  <c r="O862" i="1"/>
  <c r="P862" i="1" s="1"/>
  <c r="N345" i="1"/>
  <c r="N1024" i="1"/>
  <c r="N920" i="1"/>
  <c r="N714" i="1"/>
  <c r="N1273" i="1"/>
  <c r="N413" i="1"/>
  <c r="N1205" i="1"/>
  <c r="N1403" i="1"/>
  <c r="N1155" i="1"/>
  <c r="N1214" i="1"/>
  <c r="N582" i="1"/>
  <c r="N520" i="1"/>
  <c r="N329" i="1"/>
  <c r="N90" i="1"/>
  <c r="N829" i="1"/>
  <c r="N1254" i="1"/>
  <c r="N768" i="1"/>
  <c r="N515" i="1"/>
  <c r="N1090" i="1"/>
  <c r="N458" i="1"/>
  <c r="N1017" i="1"/>
  <c r="N1382" i="1"/>
  <c r="N421" i="1"/>
  <c r="O1486" i="1"/>
  <c r="P1486" i="1" s="1"/>
  <c r="N942" i="1"/>
  <c r="O670" i="1"/>
  <c r="P670" i="1" s="1"/>
  <c r="O326" i="1"/>
  <c r="P326" i="1" s="1"/>
  <c r="N1566" i="1"/>
  <c r="N826" i="1"/>
  <c r="N1270" i="1"/>
  <c r="N259" i="1"/>
  <c r="N789" i="1"/>
  <c r="N1482" i="1"/>
  <c r="N1126" i="1"/>
  <c r="N74" i="1"/>
  <c r="N539" i="1"/>
  <c r="N1385" i="1"/>
  <c r="N346" i="1"/>
  <c r="N1032" i="1"/>
  <c r="N1528" i="1"/>
  <c r="N1014" i="1"/>
  <c r="N870" i="1"/>
  <c r="N283" i="1"/>
  <c r="N1173" i="1"/>
  <c r="N1300" i="1"/>
  <c r="O1806" i="1"/>
  <c r="P1806" i="1" s="1"/>
  <c r="N1287" i="1"/>
  <c r="N40" i="1"/>
  <c r="N1129" i="1"/>
  <c r="N1412" i="1"/>
  <c r="N130" i="1"/>
  <c r="O1303" i="1"/>
  <c r="P1303" i="1" s="1"/>
  <c r="N1641" i="1"/>
  <c r="N1573" i="1"/>
  <c r="N1605" i="1"/>
  <c r="N78" i="1"/>
  <c r="N398" i="1"/>
  <c r="N58" i="1"/>
  <c r="N1044" i="1"/>
  <c r="O496" i="1"/>
  <c r="P496" i="1" s="1"/>
  <c r="N616" i="1"/>
  <c r="O1531" i="1"/>
  <c r="P1531" i="1" s="1"/>
  <c r="N1031" i="1"/>
  <c r="N1770" i="1"/>
  <c r="N1005" i="1"/>
  <c r="N434" i="1"/>
  <c r="N899" i="1"/>
  <c r="N1057" i="1"/>
  <c r="N135" i="1"/>
  <c r="N1741" i="1"/>
  <c r="N1026" i="1"/>
  <c r="N606" i="1"/>
  <c r="N661" i="1"/>
  <c r="O737" i="1"/>
  <c r="P737" i="1" s="1"/>
  <c r="N1635" i="1"/>
  <c r="O1763" i="1"/>
  <c r="P1763" i="1" s="1"/>
  <c r="N128" i="1"/>
  <c r="O1284" i="1"/>
  <c r="P1284" i="1" s="1"/>
  <c r="N1459" i="1"/>
  <c r="N1272" i="1"/>
  <c r="N485" i="1"/>
  <c r="N357" i="1"/>
  <c r="N578" i="1"/>
  <c r="N1587" i="1"/>
  <c r="N478" i="1"/>
  <c r="N161" i="1"/>
  <c r="N311" i="1"/>
  <c r="N225" i="1"/>
  <c r="N180" i="1"/>
  <c r="N761" i="1"/>
  <c r="N1722" i="1"/>
  <c r="N67" i="1"/>
  <c r="N512" i="1"/>
  <c r="N1196" i="1"/>
  <c r="N621" i="1"/>
  <c r="N101" i="1"/>
  <c r="N758" i="1"/>
  <c r="N1431" i="1"/>
  <c r="N1123" i="1"/>
  <c r="N414" i="1"/>
  <c r="O660" i="1"/>
  <c r="P660" i="1" s="1"/>
  <c r="N1366" i="1"/>
  <c r="N1411" i="1"/>
  <c r="N535" i="1"/>
  <c r="N267" i="1"/>
  <c r="O1006" i="1"/>
  <c r="P1006" i="1" s="1"/>
  <c r="N741" i="1"/>
  <c r="N1492" i="1"/>
  <c r="N1452" i="1"/>
  <c r="O48" i="1"/>
  <c r="P48" i="1" s="1"/>
  <c r="N1222" i="1"/>
  <c r="N276" i="1"/>
  <c r="N1163" i="1"/>
  <c r="N1497" i="1"/>
  <c r="N131" i="1"/>
  <c r="N289" i="1"/>
  <c r="N1787" i="1"/>
  <c r="N896" i="1"/>
  <c r="N1054" i="1"/>
  <c r="O1734" i="1"/>
  <c r="P1734" i="1" s="1"/>
  <c r="N581" i="1"/>
  <c r="N1000" i="1"/>
  <c r="N734" i="1"/>
  <c r="O801" i="1"/>
  <c r="P801" i="1" s="1"/>
  <c r="N1028" i="1"/>
  <c r="N86" i="1"/>
  <c r="N1249" i="1"/>
  <c r="N1047" i="1"/>
  <c r="N788" i="1"/>
  <c r="N1246" i="1"/>
  <c r="N1610" i="1"/>
  <c r="N770" i="1"/>
  <c r="N49" i="1"/>
  <c r="N1445" i="1"/>
  <c r="N322" i="1"/>
  <c r="N412" i="1"/>
  <c r="N1093" i="1"/>
  <c r="N1796" i="1"/>
  <c r="N1384" i="1"/>
  <c r="O1646" i="1"/>
  <c r="P1646" i="1" s="1"/>
  <c r="N916" i="1"/>
  <c r="N186" i="1"/>
  <c r="N350" i="1"/>
  <c r="N643" i="1"/>
  <c r="N775" i="1"/>
  <c r="N202" i="1"/>
  <c r="N405" i="1"/>
  <c r="N158" i="1"/>
  <c r="N1356" i="1"/>
  <c r="N958" i="1"/>
  <c r="AA8" i="1"/>
  <c r="O1738" i="1"/>
  <c r="P1738" i="1" s="1"/>
  <c r="O449" i="1"/>
  <c r="P449" i="1" s="1"/>
  <c r="O477" i="1"/>
  <c r="P477" i="1" s="1"/>
  <c r="O891" i="1"/>
  <c r="P891" i="1" s="1"/>
  <c r="O1324" i="1"/>
  <c r="P1324" i="1" s="1"/>
  <c r="N1671" i="1"/>
  <c r="O939" i="1"/>
  <c r="P939" i="1" s="1"/>
  <c r="O1061" i="1"/>
  <c r="P1061" i="1" s="1"/>
  <c r="O1219" i="1"/>
  <c r="P1219" i="1" s="1"/>
  <c r="N1184" i="1"/>
  <c r="N683" i="1"/>
  <c r="N805" i="1"/>
  <c r="N963" i="1"/>
  <c r="N1035" i="1"/>
  <c r="N1358" i="1"/>
  <c r="N1564" i="1"/>
  <c r="N1580" i="1"/>
  <c r="N89" i="1"/>
  <c r="N442" i="1"/>
  <c r="N779" i="1"/>
  <c r="N1813" i="1"/>
  <c r="N1144" i="1"/>
  <c r="N1466" i="1"/>
  <c r="N1557" i="1"/>
  <c r="N1398" i="1"/>
  <c r="N785" i="1"/>
  <c r="N746" i="1"/>
  <c r="N709" i="1"/>
  <c r="N1609" i="1"/>
  <c r="O1565" i="1"/>
  <c r="P1565" i="1" s="1"/>
  <c r="N19" i="1"/>
  <c r="N1002" i="1"/>
  <c r="N946" i="1"/>
  <c r="N249" i="1"/>
  <c r="N1175" i="1"/>
  <c r="N1422" i="1"/>
  <c r="N178" i="1"/>
  <c r="N1507" i="1"/>
  <c r="N61" i="1"/>
  <c r="N928" i="1"/>
  <c r="N62" i="1"/>
  <c r="N1475" i="1"/>
  <c r="N1812" i="1"/>
  <c r="N439" i="1"/>
  <c r="N1147" i="1"/>
  <c r="N461" i="1"/>
  <c r="O1501" i="1"/>
  <c r="P1501" i="1" s="1"/>
  <c r="N1543" i="1"/>
  <c r="N982" i="1"/>
  <c r="N285" i="1"/>
  <c r="N171" i="1"/>
  <c r="N965" i="1"/>
  <c r="N1041" i="1"/>
  <c r="N1622" i="1"/>
  <c r="N1799" i="1"/>
  <c r="N156" i="1"/>
  <c r="N516" i="1"/>
  <c r="O201" i="1"/>
  <c r="P201" i="1" s="1"/>
  <c r="O502" i="1"/>
  <c r="P502" i="1" s="1"/>
  <c r="N966" i="1"/>
  <c r="O1172" i="1"/>
  <c r="P1172" i="1" s="1"/>
  <c r="O1379" i="1"/>
  <c r="P1379" i="1" s="1"/>
  <c r="O1165" i="1"/>
  <c r="P1165" i="1" s="1"/>
  <c r="N1342" i="1"/>
  <c r="N1330" i="1"/>
  <c r="N1753" i="1"/>
  <c r="O1815" i="1"/>
  <c r="P1815" i="1" s="1"/>
  <c r="N70" i="1"/>
  <c r="N279" i="1"/>
  <c r="N325" i="1"/>
  <c r="N1241" i="1"/>
  <c r="N55" i="1"/>
  <c r="N744" i="1"/>
  <c r="N404" i="1"/>
  <c r="N941" i="1"/>
  <c r="N1067" i="1"/>
  <c r="N365" i="1"/>
  <c r="O750" i="1"/>
  <c r="P750" i="1" s="1"/>
  <c r="N1540" i="1"/>
  <c r="O446" i="1"/>
  <c r="P446" i="1" s="1"/>
  <c r="N866" i="1"/>
  <c r="N120" i="1"/>
  <c r="N1256" i="1"/>
  <c r="N798" i="1"/>
  <c r="N263" i="1"/>
  <c r="N251" i="1"/>
  <c r="N985" i="1"/>
  <c r="N408" i="1"/>
  <c r="N148" i="1"/>
  <c r="N1110" i="1"/>
  <c r="N811" i="1"/>
  <c r="N1731" i="1"/>
  <c r="N190" i="1"/>
  <c r="N1726" i="1"/>
  <c r="X19" i="1"/>
  <c r="Z18" i="1"/>
  <c r="N256" i="1"/>
  <c r="N505" i="1"/>
  <c r="N1156" i="1"/>
  <c r="N542" i="1"/>
  <c r="N854" i="1"/>
  <c r="N1559" i="1"/>
  <c r="N26" i="1"/>
  <c r="N844" i="1"/>
  <c r="N151" i="1"/>
  <c r="N907" i="1"/>
  <c r="N1264" i="1"/>
  <c r="N900" i="1"/>
  <c r="N545" i="1"/>
  <c r="N1684" i="1"/>
  <c r="N1725" i="1"/>
  <c r="O1262" i="1"/>
  <c r="P1262" i="1" s="1"/>
  <c r="N1661" i="1"/>
  <c r="O574" i="1"/>
  <c r="P574" i="1" s="1"/>
  <c r="N152" i="1"/>
  <c r="N1203" i="1"/>
  <c r="N1708" i="1"/>
  <c r="N66" i="1"/>
  <c r="N1707" i="1"/>
  <c r="O314" i="1"/>
  <c r="P314" i="1" s="1"/>
  <c r="N651" i="1"/>
  <c r="N644" i="1"/>
  <c r="N830" i="1"/>
  <c r="N588" i="1"/>
  <c r="N260" i="1"/>
  <c r="N483" i="1"/>
  <c r="N947" i="1"/>
  <c r="N73" i="1"/>
  <c r="N752" i="1"/>
  <c r="N1122" i="1"/>
  <c r="N1550" i="1"/>
  <c r="O494" i="1"/>
  <c r="P494" i="1" s="1"/>
  <c r="N451" i="1"/>
  <c r="O1400" i="1"/>
  <c r="P1400" i="1" s="1"/>
  <c r="O300" i="1"/>
  <c r="P300" i="1" s="1"/>
  <c r="N540" i="1"/>
  <c r="N857" i="1"/>
  <c r="N1019" i="1"/>
  <c r="N1185" i="1"/>
  <c r="N1301" i="1"/>
  <c r="O903" i="1"/>
  <c r="P903" i="1" s="1"/>
  <c r="O590" i="1"/>
  <c r="P590" i="1" s="1"/>
  <c r="N334" i="1"/>
  <c r="N407" i="1"/>
  <c r="N1640" i="1"/>
  <c r="N1152" i="1"/>
  <c r="N1429" i="1"/>
  <c r="N1180" i="1"/>
  <c r="N1091" i="1"/>
  <c r="N1350" i="1"/>
  <c r="N1225" i="1"/>
  <c r="N924" i="1"/>
  <c r="N1045" i="1"/>
  <c r="N632" i="1"/>
  <c r="N189" i="1"/>
  <c r="N1419" i="1"/>
  <c r="N969" i="1"/>
  <c r="N763" i="1"/>
  <c r="N376" i="1"/>
  <c r="N293" i="1"/>
  <c r="N195" i="1"/>
  <c r="N1347" i="1"/>
  <c r="N556" i="1"/>
  <c r="N1189" i="1"/>
  <c r="O647" i="1"/>
  <c r="P647" i="1" s="1"/>
  <c r="N1094" i="1"/>
  <c r="N749" i="1"/>
  <c r="N360" i="1"/>
  <c r="N698" i="1"/>
  <c r="N713" i="1"/>
  <c r="N1338" i="1"/>
  <c r="N1768" i="1"/>
  <c r="N1645" i="1"/>
  <c r="AB8" i="1"/>
  <c r="N16" i="1"/>
  <c r="N1494" i="1"/>
  <c r="AD8" i="1"/>
  <c r="P16" i="1"/>
  <c r="P694" i="1"/>
  <c r="Z5" i="1" s="1"/>
  <c r="O17" i="1"/>
  <c r="U4" i="1" s="1"/>
  <c r="N17" i="1"/>
  <c r="P1040" i="1"/>
  <c r="P1494" i="1"/>
  <c r="U5" i="1" l="1"/>
  <c r="W5" i="1"/>
  <c r="X20" i="1"/>
  <c r="Z19" i="1"/>
  <c r="Y19" i="1" s="1"/>
  <c r="X7" i="1"/>
  <c r="Y17" i="1"/>
  <c r="Y18" i="1"/>
  <c r="U6" i="1"/>
  <c r="U8" i="1" s="1"/>
  <c r="U7" i="1"/>
  <c r="X6" i="1"/>
  <c r="X5" i="1"/>
  <c r="Y5" i="1"/>
  <c r="Y7" i="1"/>
  <c r="Z7" i="1"/>
  <c r="Y6" i="1"/>
  <c r="Z6" i="1"/>
  <c r="V7" i="1"/>
  <c r="V6" i="1"/>
  <c r="V5" i="1"/>
  <c r="W7" i="1"/>
  <c r="W6" i="1"/>
  <c r="P17" i="1"/>
  <c r="Q17" i="1" s="1"/>
  <c r="R17" i="1" s="1"/>
  <c r="X21" i="1" l="1"/>
  <c r="Z20" i="1"/>
  <c r="Y20" i="1" s="1"/>
  <c r="X4" i="1"/>
  <c r="X8" i="1" s="1"/>
  <c r="S17" i="1"/>
  <c r="S18" i="1" s="1"/>
  <c r="S19" i="1" s="1"/>
  <c r="T19" i="1" s="1"/>
  <c r="W4" i="1"/>
  <c r="W8" i="1" s="1"/>
  <c r="Y8" i="1"/>
  <c r="Y4" i="1"/>
  <c r="Z4" i="1"/>
  <c r="Z8" i="1" s="1"/>
  <c r="Q18" i="1"/>
  <c r="V4" i="1"/>
  <c r="V8" i="1"/>
  <c r="R18" i="1" l="1"/>
  <c r="Q19" i="1"/>
  <c r="X22" i="1"/>
  <c r="Z21" i="1"/>
  <c r="Y21" i="1" s="1"/>
  <c r="T17" i="1"/>
  <c r="U17" i="1" l="1"/>
  <c r="AA17" i="1" s="1"/>
  <c r="X23" i="1"/>
  <c r="Z22" i="1"/>
  <c r="Y22" i="1" s="1"/>
  <c r="R19" i="1"/>
  <c r="Q20" i="1"/>
  <c r="R20" i="1" s="1"/>
  <c r="T18" i="1"/>
  <c r="U18" i="1" s="1"/>
  <c r="AA18" i="1" s="1"/>
  <c r="Z23" i="1" l="1"/>
  <c r="Y23" i="1" s="1"/>
  <c r="X24" i="1"/>
  <c r="Q21" i="1"/>
  <c r="R21" i="1" s="1"/>
  <c r="U19" i="1"/>
  <c r="AA19" i="1" s="1"/>
  <c r="S20" i="1"/>
  <c r="X25" i="1" l="1"/>
  <c r="Z24" i="1"/>
  <c r="Y24" i="1" s="1"/>
  <c r="Q22" i="1"/>
  <c r="R22" i="1" s="1"/>
  <c r="T20" i="1"/>
  <c r="U20" i="1" s="1"/>
  <c r="AA20" i="1" s="1"/>
  <c r="S21" i="1"/>
  <c r="X26" i="1" l="1"/>
  <c r="Z25" i="1"/>
  <c r="Y25" i="1" s="1"/>
  <c r="Q23" i="1"/>
  <c r="S22" i="1"/>
  <c r="T21" i="1"/>
  <c r="U21" i="1" s="1"/>
  <c r="AA21" i="1" s="1"/>
  <c r="R23" i="1" l="1"/>
  <c r="Q24" i="1"/>
  <c r="X27" i="1"/>
  <c r="Z26" i="1"/>
  <c r="Y26" i="1" s="1"/>
  <c r="R24" i="1"/>
  <c r="S23" i="1"/>
  <c r="S24" i="1" s="1"/>
  <c r="T22" i="1"/>
  <c r="U22" i="1" s="1"/>
  <c r="AA22" i="1" s="1"/>
  <c r="X28" i="1" l="1"/>
  <c r="Z27" i="1"/>
  <c r="Y27" i="1" s="1"/>
  <c r="Q25" i="1"/>
  <c r="R25" i="1" s="1"/>
  <c r="T23" i="1"/>
  <c r="U23" i="1" s="1"/>
  <c r="AA23" i="1" s="1"/>
  <c r="X29" i="1" l="1"/>
  <c r="Z28" i="1"/>
  <c r="Y28" i="1" s="1"/>
  <c r="Q26" i="1"/>
  <c r="R26" i="1" s="1"/>
  <c r="S25" i="1"/>
  <c r="T24" i="1"/>
  <c r="U24" i="1" s="1"/>
  <c r="AA24" i="1" s="1"/>
  <c r="X30" i="1" l="1"/>
  <c r="Z29" i="1"/>
  <c r="Y29" i="1" s="1"/>
  <c r="Q27" i="1"/>
  <c r="R27" i="1" s="1"/>
  <c r="S26" i="1"/>
  <c r="T25" i="1"/>
  <c r="U25" i="1" s="1"/>
  <c r="AA25" i="1" s="1"/>
  <c r="X31" i="1" l="1"/>
  <c r="Z30" i="1"/>
  <c r="Y30" i="1" s="1"/>
  <c r="Q28" i="1"/>
  <c r="R28" i="1" s="1"/>
  <c r="S27" i="1"/>
  <c r="T26" i="1"/>
  <c r="U26" i="1" s="1"/>
  <c r="AA26" i="1" s="1"/>
  <c r="Z31" i="1" l="1"/>
  <c r="Y31" i="1" s="1"/>
  <c r="X32" i="1"/>
  <c r="Z32" i="1" s="1"/>
  <c r="Q29" i="1"/>
  <c r="R29" i="1" s="1"/>
  <c r="S28" i="1"/>
  <c r="T27" i="1"/>
  <c r="U27" i="1" s="1"/>
  <c r="AA27" i="1" s="1"/>
  <c r="X33" i="1" l="1"/>
  <c r="Y32" i="1"/>
  <c r="Q30" i="1"/>
  <c r="R30" i="1" s="1"/>
  <c r="S29" i="1"/>
  <c r="T28" i="1"/>
  <c r="U28" i="1" s="1"/>
  <c r="AA28" i="1" s="1"/>
  <c r="X34" i="1" l="1"/>
  <c r="Z33" i="1"/>
  <c r="Y33" i="1" s="1"/>
  <c r="Q31" i="1"/>
  <c r="R31" i="1" s="1"/>
  <c r="S30" i="1"/>
  <c r="T29" i="1"/>
  <c r="U29" i="1" s="1"/>
  <c r="AA29" i="1" s="1"/>
  <c r="X35" i="1" l="1"/>
  <c r="Z34" i="1"/>
  <c r="Y34" i="1"/>
  <c r="Q32" i="1"/>
  <c r="R32" i="1" s="1"/>
  <c r="S31" i="1"/>
  <c r="T30" i="1"/>
  <c r="U30" i="1" s="1"/>
  <c r="AA30" i="1" s="1"/>
  <c r="Z35" i="1" l="1"/>
  <c r="Y35" i="1" s="1"/>
  <c r="X36" i="1"/>
  <c r="Q33" i="1"/>
  <c r="R33" i="1" s="1"/>
  <c r="S32" i="1"/>
  <c r="T31" i="1"/>
  <c r="U31" i="1" s="1"/>
  <c r="AA31" i="1" s="1"/>
  <c r="Z36" i="1" l="1"/>
  <c r="X37" i="1"/>
  <c r="Y36" i="1"/>
  <c r="Q34" i="1"/>
  <c r="R34" i="1" s="1"/>
  <c r="S33" i="1"/>
  <c r="T32" i="1"/>
  <c r="U32" i="1" s="1"/>
  <c r="AA32" i="1" s="1"/>
  <c r="X38" i="1" l="1"/>
  <c r="Z37" i="1"/>
  <c r="Y37" i="1" s="1"/>
  <c r="Q35" i="1"/>
  <c r="R35" i="1" s="1"/>
  <c r="S34" i="1"/>
  <c r="T33" i="1"/>
  <c r="U33" i="1" s="1"/>
  <c r="AA33" i="1" s="1"/>
  <c r="Z38" i="1" l="1"/>
  <c r="Y38" i="1" s="1"/>
  <c r="X39" i="1"/>
  <c r="Q36" i="1"/>
  <c r="R36" i="1" s="1"/>
  <c r="S35" i="1"/>
  <c r="T34" i="1"/>
  <c r="U34" i="1" s="1"/>
  <c r="AA34" i="1" s="1"/>
  <c r="X40" i="1" l="1"/>
  <c r="Z39" i="1"/>
  <c r="Y39" i="1"/>
  <c r="Q37" i="1"/>
  <c r="R37" i="1" s="1"/>
  <c r="S36" i="1"/>
  <c r="T35" i="1"/>
  <c r="U35" i="1" s="1"/>
  <c r="AA35" i="1" s="1"/>
  <c r="X41" i="1" l="1"/>
  <c r="Z40" i="1"/>
  <c r="Y40" i="1"/>
  <c r="Q38" i="1"/>
  <c r="R38" i="1" s="1"/>
  <c r="S37" i="1"/>
  <c r="T36" i="1"/>
  <c r="U36" i="1" s="1"/>
  <c r="AA36" i="1" s="1"/>
  <c r="Z41" i="1" l="1"/>
  <c r="X42" i="1"/>
  <c r="Y41" i="1"/>
  <c r="Q39" i="1"/>
  <c r="R39" i="1" s="1"/>
  <c r="S38" i="1"/>
  <c r="T37" i="1"/>
  <c r="U37" i="1" s="1"/>
  <c r="AA37" i="1" s="1"/>
  <c r="Z42" i="1" l="1"/>
  <c r="X43" i="1"/>
  <c r="Y42" i="1"/>
  <c r="Q40" i="1"/>
  <c r="R40" i="1" s="1"/>
  <c r="S39" i="1"/>
  <c r="T38" i="1"/>
  <c r="U38" i="1" s="1"/>
  <c r="AA38" i="1" s="1"/>
  <c r="X44" i="1" l="1"/>
  <c r="Z43" i="1"/>
  <c r="Y43" i="1"/>
  <c r="Q41" i="1"/>
  <c r="R41" i="1" s="1"/>
  <c r="S40" i="1"/>
  <c r="T39" i="1"/>
  <c r="U39" i="1" s="1"/>
  <c r="AA39" i="1" s="1"/>
  <c r="X45" i="1" l="1"/>
  <c r="Z44" i="1"/>
  <c r="Y44" i="1"/>
  <c r="Q42" i="1"/>
  <c r="R42" i="1" s="1"/>
  <c r="S41" i="1"/>
  <c r="T40" i="1"/>
  <c r="U40" i="1" s="1"/>
  <c r="AA40" i="1" s="1"/>
  <c r="X46" i="1" l="1"/>
  <c r="Z45" i="1"/>
  <c r="Y45" i="1"/>
  <c r="Q43" i="1"/>
  <c r="R43" i="1" s="1"/>
  <c r="S42" i="1"/>
  <c r="T41" i="1"/>
  <c r="U41" i="1" s="1"/>
  <c r="AA41" i="1" s="1"/>
  <c r="X47" i="1" l="1"/>
  <c r="Z46" i="1"/>
  <c r="Y46" i="1"/>
  <c r="Q44" i="1"/>
  <c r="R44" i="1" s="1"/>
  <c r="S43" i="1"/>
  <c r="T42" i="1"/>
  <c r="U42" i="1" s="1"/>
  <c r="AA42" i="1" s="1"/>
  <c r="Z47" i="1" l="1"/>
  <c r="Y47" i="1" s="1"/>
  <c r="X48" i="1"/>
  <c r="Q45" i="1"/>
  <c r="R45" i="1" s="1"/>
  <c r="S44" i="1"/>
  <c r="T43" i="1"/>
  <c r="U43" i="1" s="1"/>
  <c r="AA43" i="1" s="1"/>
  <c r="Z48" i="1" l="1"/>
  <c r="X49" i="1"/>
  <c r="Y48" i="1"/>
  <c r="Q46" i="1"/>
  <c r="R46" i="1" s="1"/>
  <c r="S45" i="1"/>
  <c r="T44" i="1"/>
  <c r="U44" i="1" s="1"/>
  <c r="AA44" i="1" s="1"/>
  <c r="X50" i="1" l="1"/>
  <c r="Z49" i="1"/>
  <c r="Y49" i="1"/>
  <c r="Q47" i="1"/>
  <c r="R47" i="1" s="1"/>
  <c r="S46" i="1"/>
  <c r="T45" i="1"/>
  <c r="U45" i="1" s="1"/>
  <c r="AA45" i="1" s="1"/>
  <c r="X51" i="1" l="1"/>
  <c r="Z50" i="1"/>
  <c r="Y50" i="1" s="1"/>
  <c r="Q48" i="1"/>
  <c r="R48" i="1" s="1"/>
  <c r="S47" i="1"/>
  <c r="T46" i="1"/>
  <c r="U46" i="1" s="1"/>
  <c r="AA46" i="1" s="1"/>
  <c r="Z51" i="1" l="1"/>
  <c r="Y51" i="1" s="1"/>
  <c r="X52" i="1"/>
  <c r="Q49" i="1"/>
  <c r="R49" i="1" s="1"/>
  <c r="S48" i="1"/>
  <c r="T47" i="1"/>
  <c r="U47" i="1" s="1"/>
  <c r="AA47" i="1" s="1"/>
  <c r="X53" i="1" l="1"/>
  <c r="Z52" i="1"/>
  <c r="Y52" i="1" s="1"/>
  <c r="Q50" i="1"/>
  <c r="R50" i="1" s="1"/>
  <c r="S49" i="1"/>
  <c r="T48" i="1"/>
  <c r="U48" i="1" s="1"/>
  <c r="AA48" i="1" s="1"/>
  <c r="X54" i="1" l="1"/>
  <c r="Z53" i="1"/>
  <c r="Y53" i="1"/>
  <c r="Q51" i="1"/>
  <c r="R51" i="1" s="1"/>
  <c r="S50" i="1"/>
  <c r="T49" i="1"/>
  <c r="U49" i="1" s="1"/>
  <c r="AA49" i="1" s="1"/>
  <c r="X55" i="1" l="1"/>
  <c r="Z54" i="1"/>
  <c r="Y54" i="1" s="1"/>
  <c r="Q52" i="1"/>
  <c r="R52" i="1" s="1"/>
  <c r="S51" i="1"/>
  <c r="T50" i="1"/>
  <c r="U50" i="1" s="1"/>
  <c r="AA50" i="1" s="1"/>
  <c r="X56" i="1" l="1"/>
  <c r="Z55" i="1"/>
  <c r="Y55" i="1"/>
  <c r="Q53" i="1"/>
  <c r="R53" i="1" s="1"/>
  <c r="S52" i="1"/>
  <c r="T51" i="1"/>
  <c r="U51" i="1" s="1"/>
  <c r="AA51" i="1" s="1"/>
  <c r="X57" i="1" l="1"/>
  <c r="Z56" i="1"/>
  <c r="Y56" i="1"/>
  <c r="Q54" i="1"/>
  <c r="R54" i="1" s="1"/>
  <c r="T52" i="1"/>
  <c r="U52" i="1" s="1"/>
  <c r="AA52" i="1" s="1"/>
  <c r="S53" i="1"/>
  <c r="T53" i="1" s="1"/>
  <c r="U53" i="1" s="1"/>
  <c r="AA53" i="1" s="1"/>
  <c r="X58" i="1" l="1"/>
  <c r="Z57" i="1"/>
  <c r="Y57" i="1"/>
  <c r="Q55" i="1"/>
  <c r="R55" i="1" s="1"/>
  <c r="S54" i="1"/>
  <c r="S55" i="1" s="1"/>
  <c r="X59" i="1" l="1"/>
  <c r="Z58" i="1"/>
  <c r="Y58" i="1"/>
  <c r="Q56" i="1"/>
  <c r="R56" i="1" s="1"/>
  <c r="S56" i="1"/>
  <c r="T54" i="1"/>
  <c r="U54" i="1" s="1"/>
  <c r="AA54" i="1" s="1"/>
  <c r="X60" i="1" l="1"/>
  <c r="Z59" i="1"/>
  <c r="Y59" i="1" s="1"/>
  <c r="Q57" i="1"/>
  <c r="R57" i="1" s="1"/>
  <c r="T55" i="1"/>
  <c r="U55" i="1" s="1"/>
  <c r="AA55" i="1" s="1"/>
  <c r="X61" i="1" l="1"/>
  <c r="Z60" i="1"/>
  <c r="Y60" i="1"/>
  <c r="Q58" i="1"/>
  <c r="R58" i="1" s="1"/>
  <c r="S57" i="1"/>
  <c r="T56" i="1"/>
  <c r="U56" i="1" s="1"/>
  <c r="AA56" i="1" s="1"/>
  <c r="X62" i="1" l="1"/>
  <c r="Z61" i="1"/>
  <c r="Y61" i="1" s="1"/>
  <c r="Q59" i="1"/>
  <c r="R59" i="1" s="1"/>
  <c r="S58" i="1"/>
  <c r="T57" i="1"/>
  <c r="U57" i="1" s="1"/>
  <c r="AA57" i="1" s="1"/>
  <c r="X63" i="1" l="1"/>
  <c r="Z62" i="1"/>
  <c r="Y62" i="1" s="1"/>
  <c r="Q60" i="1"/>
  <c r="R60" i="1" s="1"/>
  <c r="S59" i="1"/>
  <c r="T58" i="1"/>
  <c r="U58" i="1" s="1"/>
  <c r="AA58" i="1" s="1"/>
  <c r="X64" i="1" l="1"/>
  <c r="Z63" i="1"/>
  <c r="Y63" i="1"/>
  <c r="Q61" i="1"/>
  <c r="R61" i="1" s="1"/>
  <c r="S60" i="1"/>
  <c r="T59" i="1"/>
  <c r="U59" i="1" s="1"/>
  <c r="AA59" i="1" s="1"/>
  <c r="X65" i="1" l="1"/>
  <c r="Z64" i="1"/>
  <c r="Y64" i="1" s="1"/>
  <c r="Q62" i="1"/>
  <c r="R62" i="1" s="1"/>
  <c r="T60" i="1"/>
  <c r="U60" i="1" s="1"/>
  <c r="AA60" i="1" s="1"/>
  <c r="S61" i="1"/>
  <c r="X66" i="1" l="1"/>
  <c r="Z65" i="1"/>
  <c r="Y65" i="1" s="1"/>
  <c r="Q63" i="1"/>
  <c r="R63" i="1" s="1"/>
  <c r="S62" i="1"/>
  <c r="T61" i="1"/>
  <c r="U61" i="1" s="1"/>
  <c r="AA61" i="1" s="1"/>
  <c r="X67" i="1" l="1"/>
  <c r="Z66" i="1"/>
  <c r="Y66" i="1"/>
  <c r="Q64" i="1"/>
  <c r="R64" i="1" s="1"/>
  <c r="S63" i="1"/>
  <c r="T62" i="1"/>
  <c r="U62" i="1" s="1"/>
  <c r="AA62" i="1" s="1"/>
  <c r="X68" i="1" l="1"/>
  <c r="Z67" i="1"/>
  <c r="Y67" i="1"/>
  <c r="Q65" i="1"/>
  <c r="R65" i="1" s="1"/>
  <c r="S64" i="1"/>
  <c r="T63" i="1"/>
  <c r="U63" i="1" s="1"/>
  <c r="AA63" i="1" s="1"/>
  <c r="X69" i="1" l="1"/>
  <c r="Z68" i="1"/>
  <c r="Y68" i="1"/>
  <c r="Q66" i="1"/>
  <c r="R66" i="1" s="1"/>
  <c r="S65" i="1"/>
  <c r="T64" i="1"/>
  <c r="U64" i="1" s="1"/>
  <c r="AA64" i="1" s="1"/>
  <c r="X70" i="1" l="1"/>
  <c r="Z69" i="1"/>
  <c r="Y69" i="1"/>
  <c r="Q67" i="1"/>
  <c r="R67" i="1" s="1"/>
  <c r="S66" i="1"/>
  <c r="T65" i="1"/>
  <c r="U65" i="1" s="1"/>
  <c r="AA65" i="1" s="1"/>
  <c r="X71" i="1" l="1"/>
  <c r="Z70" i="1"/>
  <c r="Y70" i="1" s="1"/>
  <c r="Q68" i="1"/>
  <c r="R68" i="1" s="1"/>
  <c r="S67" i="1"/>
  <c r="T66" i="1"/>
  <c r="U66" i="1" s="1"/>
  <c r="AA66" i="1" s="1"/>
  <c r="X72" i="1" l="1"/>
  <c r="Z71" i="1"/>
  <c r="Y71" i="1"/>
  <c r="Q69" i="1"/>
  <c r="R69" i="1" s="1"/>
  <c r="S68" i="1"/>
  <c r="T67" i="1"/>
  <c r="U67" i="1" s="1"/>
  <c r="AA67" i="1" s="1"/>
  <c r="X73" i="1" l="1"/>
  <c r="Z72" i="1"/>
  <c r="Y72" i="1" s="1"/>
  <c r="Q70" i="1"/>
  <c r="R70" i="1" s="1"/>
  <c r="S69" i="1"/>
  <c r="T68" i="1"/>
  <c r="U68" i="1" s="1"/>
  <c r="AA68" i="1" s="1"/>
  <c r="X74" i="1" l="1"/>
  <c r="Z73" i="1"/>
  <c r="Y73" i="1"/>
  <c r="Q71" i="1"/>
  <c r="R71" i="1" s="1"/>
  <c r="S70" i="1"/>
  <c r="T69" i="1"/>
  <c r="U69" i="1" s="1"/>
  <c r="AA69" i="1" s="1"/>
  <c r="X75" i="1" l="1"/>
  <c r="Z74" i="1"/>
  <c r="Y74" i="1"/>
  <c r="Q72" i="1"/>
  <c r="R72" i="1" s="1"/>
  <c r="S71" i="1"/>
  <c r="T70" i="1"/>
  <c r="U70" i="1" s="1"/>
  <c r="AA70" i="1" s="1"/>
  <c r="X76" i="1" l="1"/>
  <c r="Z75" i="1"/>
  <c r="Y75" i="1" s="1"/>
  <c r="Q73" i="1"/>
  <c r="R73" i="1" s="1"/>
  <c r="S72" i="1"/>
  <c r="T71" i="1"/>
  <c r="U71" i="1" s="1"/>
  <c r="AA71" i="1" s="1"/>
  <c r="Z76" i="1" l="1"/>
  <c r="X77" i="1"/>
  <c r="Y76" i="1"/>
  <c r="Q74" i="1"/>
  <c r="R74" i="1" s="1"/>
  <c r="S73" i="1"/>
  <c r="T72" i="1"/>
  <c r="U72" i="1" s="1"/>
  <c r="AA72" i="1" s="1"/>
  <c r="X78" i="1" l="1"/>
  <c r="Z77" i="1"/>
  <c r="Y77" i="1"/>
  <c r="Q75" i="1"/>
  <c r="R75" i="1" s="1"/>
  <c r="S74" i="1"/>
  <c r="T73" i="1"/>
  <c r="U73" i="1" s="1"/>
  <c r="AA73" i="1" s="1"/>
  <c r="X79" i="1" l="1"/>
  <c r="Z78" i="1"/>
  <c r="Y78" i="1"/>
  <c r="Q76" i="1"/>
  <c r="R76" i="1" s="1"/>
  <c r="S75" i="1"/>
  <c r="T74" i="1"/>
  <c r="U74" i="1" s="1"/>
  <c r="AA74" i="1" s="1"/>
  <c r="X80" i="1" l="1"/>
  <c r="Z79" i="1"/>
  <c r="Y79" i="1"/>
  <c r="Q77" i="1"/>
  <c r="R77" i="1" s="1"/>
  <c r="S76" i="1"/>
  <c r="T75" i="1"/>
  <c r="U75" i="1" s="1"/>
  <c r="AA75" i="1" s="1"/>
  <c r="X81" i="1" l="1"/>
  <c r="Z80" i="1"/>
  <c r="Y80" i="1"/>
  <c r="Q78" i="1"/>
  <c r="R78" i="1" s="1"/>
  <c r="S77" i="1"/>
  <c r="T76" i="1"/>
  <c r="U76" i="1" s="1"/>
  <c r="AA76" i="1" s="1"/>
  <c r="X82" i="1" l="1"/>
  <c r="Z81" i="1"/>
  <c r="Y81" i="1" s="1"/>
  <c r="Q79" i="1"/>
  <c r="R79" i="1" s="1"/>
  <c r="S78" i="1"/>
  <c r="T77" i="1"/>
  <c r="U77" i="1" s="1"/>
  <c r="AA77" i="1" s="1"/>
  <c r="X83" i="1" l="1"/>
  <c r="Z82" i="1"/>
  <c r="Y82" i="1" s="1"/>
  <c r="Q80" i="1"/>
  <c r="R80" i="1" s="1"/>
  <c r="S79" i="1"/>
  <c r="T78" i="1"/>
  <c r="U78" i="1" s="1"/>
  <c r="AA78" i="1" s="1"/>
  <c r="Z83" i="1" l="1"/>
  <c r="Y83" i="1" s="1"/>
  <c r="X84" i="1"/>
  <c r="Q81" i="1"/>
  <c r="R81" i="1" s="1"/>
  <c r="S80" i="1"/>
  <c r="T79" i="1"/>
  <c r="U79" i="1" s="1"/>
  <c r="AA79" i="1" s="1"/>
  <c r="X85" i="1" l="1"/>
  <c r="Z84" i="1"/>
  <c r="Y84" i="1" s="1"/>
  <c r="Q82" i="1"/>
  <c r="R82" i="1" s="1"/>
  <c r="S81" i="1"/>
  <c r="T80" i="1"/>
  <c r="U80" i="1" s="1"/>
  <c r="AA80" i="1" s="1"/>
  <c r="X86" i="1" l="1"/>
  <c r="Z85" i="1"/>
  <c r="Y85" i="1"/>
  <c r="Q83" i="1"/>
  <c r="R83" i="1" s="1"/>
  <c r="S82" i="1"/>
  <c r="T81" i="1"/>
  <c r="U81" i="1" s="1"/>
  <c r="AA81" i="1" s="1"/>
  <c r="X87" i="1" l="1"/>
  <c r="Z86" i="1"/>
  <c r="Y86" i="1"/>
  <c r="Q84" i="1"/>
  <c r="R84" i="1" s="1"/>
  <c r="S83" i="1"/>
  <c r="T82" i="1"/>
  <c r="U82" i="1" s="1"/>
  <c r="AA82" i="1" s="1"/>
  <c r="X88" i="1" l="1"/>
  <c r="Z87" i="1"/>
  <c r="Y87" i="1" s="1"/>
  <c r="Q85" i="1"/>
  <c r="R85" i="1" s="1"/>
  <c r="S84" i="1"/>
  <c r="T83" i="1"/>
  <c r="U83" i="1" s="1"/>
  <c r="AA83" i="1" s="1"/>
  <c r="X89" i="1" l="1"/>
  <c r="Z88" i="1"/>
  <c r="Y88" i="1" s="1"/>
  <c r="Q86" i="1"/>
  <c r="R86" i="1" s="1"/>
  <c r="S85" i="1"/>
  <c r="T84" i="1"/>
  <c r="U84" i="1" s="1"/>
  <c r="AA84" i="1" s="1"/>
  <c r="X90" i="1" l="1"/>
  <c r="Z89" i="1"/>
  <c r="Y89" i="1" s="1"/>
  <c r="Q87" i="1"/>
  <c r="R87" i="1" s="1"/>
  <c r="S86" i="1"/>
  <c r="T85" i="1"/>
  <c r="U85" i="1" s="1"/>
  <c r="AA85" i="1" s="1"/>
  <c r="X91" i="1" l="1"/>
  <c r="Z90" i="1"/>
  <c r="Y90" i="1" s="1"/>
  <c r="Q88" i="1"/>
  <c r="R88" i="1" s="1"/>
  <c r="S87" i="1"/>
  <c r="T86" i="1"/>
  <c r="U86" i="1" s="1"/>
  <c r="AA86" i="1" s="1"/>
  <c r="X92" i="1" l="1"/>
  <c r="Z91" i="1"/>
  <c r="Y91" i="1" s="1"/>
  <c r="Q89" i="1"/>
  <c r="R89" i="1" s="1"/>
  <c r="S88" i="1"/>
  <c r="T87" i="1"/>
  <c r="U87" i="1" s="1"/>
  <c r="AA87" i="1" s="1"/>
  <c r="X93" i="1" l="1"/>
  <c r="Z92" i="1"/>
  <c r="Y92" i="1"/>
  <c r="Q90" i="1"/>
  <c r="R90" i="1" s="1"/>
  <c r="S89" i="1"/>
  <c r="T88" i="1"/>
  <c r="U88" i="1" s="1"/>
  <c r="AA88" i="1" s="1"/>
  <c r="X94" i="1" l="1"/>
  <c r="Z93" i="1"/>
  <c r="Y93" i="1" s="1"/>
  <c r="Q91" i="1"/>
  <c r="R91" i="1" s="1"/>
  <c r="S90" i="1"/>
  <c r="T89" i="1"/>
  <c r="U89" i="1" s="1"/>
  <c r="AA89" i="1" s="1"/>
  <c r="X95" i="1" l="1"/>
  <c r="Z94" i="1"/>
  <c r="Y94" i="1"/>
  <c r="Q92" i="1"/>
  <c r="R92" i="1" s="1"/>
  <c r="S91" i="1"/>
  <c r="T90" i="1"/>
  <c r="U90" i="1" s="1"/>
  <c r="AA90" i="1" s="1"/>
  <c r="X96" i="1" l="1"/>
  <c r="Z95" i="1"/>
  <c r="Y95" i="1" s="1"/>
  <c r="Q93" i="1"/>
  <c r="R93" i="1" s="1"/>
  <c r="S92" i="1"/>
  <c r="T91" i="1"/>
  <c r="U91" i="1" s="1"/>
  <c r="AA91" i="1" s="1"/>
  <c r="X97" i="1" l="1"/>
  <c r="Z96" i="1"/>
  <c r="Y96" i="1"/>
  <c r="Q94" i="1"/>
  <c r="R94" i="1" s="1"/>
  <c r="S93" i="1"/>
  <c r="T92" i="1"/>
  <c r="U92" i="1" s="1"/>
  <c r="AA92" i="1" s="1"/>
  <c r="X98" i="1" l="1"/>
  <c r="Z97" i="1"/>
  <c r="Y97" i="1"/>
  <c r="Q95" i="1"/>
  <c r="R95" i="1" s="1"/>
  <c r="S94" i="1"/>
  <c r="T93" i="1"/>
  <c r="U93" i="1" s="1"/>
  <c r="AA93" i="1" s="1"/>
  <c r="X99" i="1" l="1"/>
  <c r="Z98" i="1"/>
  <c r="Y98" i="1"/>
  <c r="Q96" i="1"/>
  <c r="R96" i="1" s="1"/>
  <c r="S95" i="1"/>
  <c r="T94" i="1"/>
  <c r="U94" i="1" s="1"/>
  <c r="AA94" i="1" s="1"/>
  <c r="X100" i="1" l="1"/>
  <c r="Z99" i="1"/>
  <c r="Y99" i="1" s="1"/>
  <c r="Q97" i="1"/>
  <c r="R97" i="1" s="1"/>
  <c r="S96" i="1"/>
  <c r="T95" i="1"/>
  <c r="U95" i="1" s="1"/>
  <c r="AA95" i="1" s="1"/>
  <c r="X101" i="1" l="1"/>
  <c r="Z100" i="1"/>
  <c r="Y100" i="1"/>
  <c r="Q98" i="1"/>
  <c r="R98" i="1" s="1"/>
  <c r="S97" i="1"/>
  <c r="T96" i="1"/>
  <c r="U96" i="1" s="1"/>
  <c r="AA96" i="1" s="1"/>
  <c r="X102" i="1" l="1"/>
  <c r="Z101" i="1"/>
  <c r="Y101" i="1"/>
  <c r="Q99" i="1"/>
  <c r="R99" i="1" s="1"/>
  <c r="S98" i="1"/>
  <c r="T97" i="1"/>
  <c r="U97" i="1" s="1"/>
  <c r="AA97" i="1" s="1"/>
  <c r="X103" i="1" l="1"/>
  <c r="Z102" i="1"/>
  <c r="Y102" i="1"/>
  <c r="Q100" i="1"/>
  <c r="R100" i="1" s="1"/>
  <c r="S99" i="1"/>
  <c r="T98" i="1"/>
  <c r="U98" i="1" s="1"/>
  <c r="AA98" i="1" s="1"/>
  <c r="X104" i="1" l="1"/>
  <c r="Z103" i="1"/>
  <c r="Y103" i="1"/>
  <c r="Q101" i="1"/>
  <c r="R101" i="1" s="1"/>
  <c r="S100" i="1"/>
  <c r="T99" i="1"/>
  <c r="U99" i="1" s="1"/>
  <c r="AA99" i="1" s="1"/>
  <c r="X105" i="1" l="1"/>
  <c r="Z104" i="1"/>
  <c r="Y104" i="1" s="1"/>
  <c r="Q102" i="1"/>
  <c r="R102" i="1" s="1"/>
  <c r="S101" i="1"/>
  <c r="T100" i="1"/>
  <c r="U100" i="1" s="1"/>
  <c r="AA100" i="1" s="1"/>
  <c r="X106" i="1" l="1"/>
  <c r="Z105" i="1"/>
  <c r="Y105" i="1"/>
  <c r="Q103" i="1"/>
  <c r="R103" i="1" s="1"/>
  <c r="S102" i="1"/>
  <c r="T101" i="1"/>
  <c r="U101" i="1" s="1"/>
  <c r="AA101" i="1" s="1"/>
  <c r="X107" i="1" l="1"/>
  <c r="Z106" i="1"/>
  <c r="Y106" i="1" s="1"/>
  <c r="Q104" i="1"/>
  <c r="R104" i="1" s="1"/>
  <c r="S103" i="1"/>
  <c r="T102" i="1"/>
  <c r="U102" i="1" s="1"/>
  <c r="AA102" i="1" s="1"/>
  <c r="X108" i="1" l="1"/>
  <c r="Z107" i="1"/>
  <c r="Y107" i="1" s="1"/>
  <c r="Q105" i="1"/>
  <c r="R105" i="1" s="1"/>
  <c r="S104" i="1"/>
  <c r="T103" i="1"/>
  <c r="U103" i="1" s="1"/>
  <c r="AA103" i="1" s="1"/>
  <c r="X109" i="1" l="1"/>
  <c r="Z108" i="1"/>
  <c r="Y108" i="1" s="1"/>
  <c r="Q106" i="1"/>
  <c r="R106" i="1" s="1"/>
  <c r="S105" i="1"/>
  <c r="T104" i="1"/>
  <c r="U104" i="1" s="1"/>
  <c r="AA104" i="1" s="1"/>
  <c r="Z109" i="1" l="1"/>
  <c r="X110" i="1"/>
  <c r="Y109" i="1"/>
  <c r="Q107" i="1"/>
  <c r="R107" i="1" s="1"/>
  <c r="S106" i="1"/>
  <c r="T105" i="1"/>
  <c r="U105" i="1" s="1"/>
  <c r="AA105" i="1" s="1"/>
  <c r="X111" i="1" l="1"/>
  <c r="Z110" i="1"/>
  <c r="Y110" i="1"/>
  <c r="Q108" i="1"/>
  <c r="R108" i="1" s="1"/>
  <c r="S107" i="1"/>
  <c r="T106" i="1"/>
  <c r="U106" i="1" s="1"/>
  <c r="AA106" i="1" s="1"/>
  <c r="X112" i="1" l="1"/>
  <c r="Z111" i="1"/>
  <c r="Y111" i="1"/>
  <c r="Q109" i="1"/>
  <c r="R109" i="1" s="1"/>
  <c r="S108" i="1"/>
  <c r="T107" i="1"/>
  <c r="U107" i="1" s="1"/>
  <c r="AA107" i="1" s="1"/>
  <c r="X113" i="1" l="1"/>
  <c r="Z112" i="1"/>
  <c r="Y112" i="1"/>
  <c r="Q110" i="1"/>
  <c r="R110" i="1" s="1"/>
  <c r="S109" i="1"/>
  <c r="T108" i="1"/>
  <c r="U108" i="1" s="1"/>
  <c r="AA108" i="1" s="1"/>
  <c r="X114" i="1" l="1"/>
  <c r="Z113" i="1"/>
  <c r="Y113" i="1" s="1"/>
  <c r="Q111" i="1"/>
  <c r="R111" i="1" s="1"/>
  <c r="S110" i="1"/>
  <c r="T109" i="1"/>
  <c r="U109" i="1" s="1"/>
  <c r="AA109" i="1" s="1"/>
  <c r="X115" i="1" l="1"/>
  <c r="Z114" i="1"/>
  <c r="Y114" i="1" s="1"/>
  <c r="Q112" i="1"/>
  <c r="R112" i="1" s="1"/>
  <c r="S111" i="1"/>
  <c r="T110" i="1"/>
  <c r="U110" i="1" s="1"/>
  <c r="AA110" i="1" s="1"/>
  <c r="X116" i="1" l="1"/>
  <c r="Z115" i="1"/>
  <c r="Y115" i="1"/>
  <c r="Q113" i="1"/>
  <c r="R113" i="1" s="1"/>
  <c r="S112" i="1"/>
  <c r="T111" i="1"/>
  <c r="U111" i="1" s="1"/>
  <c r="AA111" i="1" s="1"/>
  <c r="X117" i="1" l="1"/>
  <c r="Z116" i="1"/>
  <c r="Y116" i="1" s="1"/>
  <c r="Q114" i="1"/>
  <c r="R114" i="1" s="1"/>
  <c r="S113" i="1"/>
  <c r="T112" i="1"/>
  <c r="U112" i="1" s="1"/>
  <c r="AA112" i="1" s="1"/>
  <c r="Z117" i="1" l="1"/>
  <c r="X118" i="1"/>
  <c r="Y117" i="1"/>
  <c r="Q115" i="1"/>
  <c r="R115" i="1" s="1"/>
  <c r="S114" i="1"/>
  <c r="T113" i="1"/>
  <c r="U113" i="1" s="1"/>
  <c r="AA113" i="1" s="1"/>
  <c r="X119" i="1" l="1"/>
  <c r="Z118" i="1"/>
  <c r="Y118" i="1"/>
  <c r="Q116" i="1"/>
  <c r="R116" i="1" s="1"/>
  <c r="S115" i="1"/>
  <c r="T114" i="1"/>
  <c r="U114" i="1" s="1"/>
  <c r="AA114" i="1" s="1"/>
  <c r="X120" i="1" l="1"/>
  <c r="Z119" i="1"/>
  <c r="Y119" i="1" s="1"/>
  <c r="Q117" i="1"/>
  <c r="R117" i="1" s="1"/>
  <c r="S116" i="1"/>
  <c r="T115" i="1"/>
  <c r="U115" i="1" s="1"/>
  <c r="AA115" i="1" s="1"/>
  <c r="X121" i="1" l="1"/>
  <c r="Z120" i="1"/>
  <c r="Y120" i="1"/>
  <c r="Q118" i="1"/>
  <c r="R118" i="1" s="1"/>
  <c r="S117" i="1"/>
  <c r="T116" i="1"/>
  <c r="U116" i="1" s="1"/>
  <c r="AA116" i="1" s="1"/>
  <c r="X122" i="1" l="1"/>
  <c r="Z121" i="1"/>
  <c r="Y121" i="1" s="1"/>
  <c r="Q119" i="1"/>
  <c r="R119" i="1" s="1"/>
  <c r="S118" i="1"/>
  <c r="T117" i="1"/>
  <c r="U117" i="1" s="1"/>
  <c r="AA117" i="1" s="1"/>
  <c r="X123" i="1" l="1"/>
  <c r="Z122" i="1"/>
  <c r="Y122" i="1" s="1"/>
  <c r="Q120" i="1"/>
  <c r="R120" i="1" s="1"/>
  <c r="S119" i="1"/>
  <c r="T118" i="1"/>
  <c r="U118" i="1" s="1"/>
  <c r="AA118" i="1" s="1"/>
  <c r="X124" i="1" l="1"/>
  <c r="Z123" i="1"/>
  <c r="Y123" i="1"/>
  <c r="Q121" i="1"/>
  <c r="R121" i="1" s="1"/>
  <c r="S120" i="1"/>
  <c r="T119" i="1"/>
  <c r="U119" i="1" s="1"/>
  <c r="AA119" i="1" s="1"/>
  <c r="X125" i="1" l="1"/>
  <c r="Z124" i="1"/>
  <c r="Y124" i="1"/>
  <c r="Q122" i="1"/>
  <c r="R122" i="1" s="1"/>
  <c r="S121" i="1"/>
  <c r="T120" i="1"/>
  <c r="U120" i="1" s="1"/>
  <c r="AA120" i="1" s="1"/>
  <c r="Z125" i="1" l="1"/>
  <c r="X126" i="1"/>
  <c r="Y125" i="1"/>
  <c r="Q123" i="1"/>
  <c r="R123" i="1" s="1"/>
  <c r="S122" i="1"/>
  <c r="T121" i="1"/>
  <c r="U121" i="1" s="1"/>
  <c r="AA121" i="1" s="1"/>
  <c r="X127" i="1" l="1"/>
  <c r="Z126" i="1"/>
  <c r="Y126" i="1"/>
  <c r="Q124" i="1"/>
  <c r="R124" i="1" s="1"/>
  <c r="S123" i="1"/>
  <c r="T122" i="1"/>
  <c r="U122" i="1" s="1"/>
  <c r="AA122" i="1" s="1"/>
  <c r="X128" i="1" l="1"/>
  <c r="Z127" i="1"/>
  <c r="Y127" i="1"/>
  <c r="Q125" i="1"/>
  <c r="R125" i="1" s="1"/>
  <c r="S124" i="1"/>
  <c r="T123" i="1"/>
  <c r="U123" i="1" s="1"/>
  <c r="AA123" i="1" s="1"/>
  <c r="Z128" i="1" l="1"/>
  <c r="X129" i="1"/>
  <c r="Y128" i="1"/>
  <c r="Q126" i="1"/>
  <c r="R126" i="1" s="1"/>
  <c r="S125" i="1"/>
  <c r="T124" i="1"/>
  <c r="U124" i="1" s="1"/>
  <c r="AA124" i="1" s="1"/>
  <c r="X130" i="1" l="1"/>
  <c r="Z129" i="1"/>
  <c r="Y129" i="1" s="1"/>
  <c r="Q127" i="1"/>
  <c r="R127" i="1" s="1"/>
  <c r="S126" i="1"/>
  <c r="T125" i="1"/>
  <c r="U125" i="1" s="1"/>
  <c r="AA125" i="1" s="1"/>
  <c r="X131" i="1" l="1"/>
  <c r="Z130" i="1"/>
  <c r="Y130" i="1"/>
  <c r="Q128" i="1"/>
  <c r="R128" i="1" s="1"/>
  <c r="S127" i="1"/>
  <c r="T126" i="1"/>
  <c r="U126" i="1" s="1"/>
  <c r="AA126" i="1" s="1"/>
  <c r="X132" i="1" l="1"/>
  <c r="Z131" i="1"/>
  <c r="Y131" i="1" s="1"/>
  <c r="Q129" i="1"/>
  <c r="R129" i="1" s="1"/>
  <c r="S128" i="1"/>
  <c r="T127" i="1"/>
  <c r="U127" i="1" s="1"/>
  <c r="AA127" i="1" s="1"/>
  <c r="X133" i="1" l="1"/>
  <c r="Z132" i="1"/>
  <c r="Y132" i="1"/>
  <c r="Q130" i="1"/>
  <c r="R130" i="1" s="1"/>
  <c r="S129" i="1"/>
  <c r="T128" i="1"/>
  <c r="U128" i="1" s="1"/>
  <c r="AA128" i="1" s="1"/>
  <c r="X134" i="1" l="1"/>
  <c r="Z133" i="1"/>
  <c r="Y133" i="1" s="1"/>
  <c r="Q131" i="1"/>
  <c r="R131" i="1" s="1"/>
  <c r="S130" i="1"/>
  <c r="T129" i="1"/>
  <c r="U129" i="1" s="1"/>
  <c r="AA129" i="1" s="1"/>
  <c r="X135" i="1" l="1"/>
  <c r="Z134" i="1"/>
  <c r="Y134" i="1"/>
  <c r="Q132" i="1"/>
  <c r="R132" i="1" s="1"/>
  <c r="S131" i="1"/>
  <c r="T130" i="1"/>
  <c r="U130" i="1" s="1"/>
  <c r="AA130" i="1" s="1"/>
  <c r="X136" i="1" l="1"/>
  <c r="Z135" i="1"/>
  <c r="Y135" i="1" s="1"/>
  <c r="Q133" i="1"/>
  <c r="R133" i="1" s="1"/>
  <c r="S132" i="1"/>
  <c r="T131" i="1"/>
  <c r="U131" i="1" s="1"/>
  <c r="AA131" i="1" s="1"/>
  <c r="X137" i="1" l="1"/>
  <c r="Z136" i="1"/>
  <c r="Y136" i="1" s="1"/>
  <c r="Q134" i="1"/>
  <c r="R134" i="1" s="1"/>
  <c r="S133" i="1"/>
  <c r="T132" i="1"/>
  <c r="U132" i="1" s="1"/>
  <c r="AA132" i="1" s="1"/>
  <c r="X138" i="1" l="1"/>
  <c r="Z137" i="1"/>
  <c r="Y137" i="1" s="1"/>
  <c r="Q135" i="1"/>
  <c r="R135" i="1" s="1"/>
  <c r="S134" i="1"/>
  <c r="T133" i="1"/>
  <c r="U133" i="1" s="1"/>
  <c r="AA133" i="1" s="1"/>
  <c r="X139" i="1" l="1"/>
  <c r="Z138" i="1"/>
  <c r="Y138" i="1"/>
  <c r="Q136" i="1"/>
  <c r="R136" i="1" s="1"/>
  <c r="S135" i="1"/>
  <c r="T134" i="1"/>
  <c r="U134" i="1" s="1"/>
  <c r="AA134" i="1" s="1"/>
  <c r="X140" i="1" l="1"/>
  <c r="Z139" i="1"/>
  <c r="Y139" i="1"/>
  <c r="Q137" i="1"/>
  <c r="R137" i="1" s="1"/>
  <c r="S136" i="1"/>
  <c r="T135" i="1"/>
  <c r="U135" i="1" s="1"/>
  <c r="AA135" i="1" s="1"/>
  <c r="X141" i="1" l="1"/>
  <c r="Z140" i="1"/>
  <c r="Y140" i="1"/>
  <c r="Q138" i="1"/>
  <c r="R138" i="1" s="1"/>
  <c r="S137" i="1"/>
  <c r="T136" i="1"/>
  <c r="U136" i="1" s="1"/>
  <c r="AA136" i="1" s="1"/>
  <c r="X142" i="1" l="1"/>
  <c r="Z141" i="1"/>
  <c r="Y141" i="1"/>
  <c r="Q139" i="1"/>
  <c r="R139" i="1" s="1"/>
  <c r="S138" i="1"/>
  <c r="T137" i="1"/>
  <c r="U137" i="1" s="1"/>
  <c r="AA137" i="1" s="1"/>
  <c r="X143" i="1" l="1"/>
  <c r="Z142" i="1"/>
  <c r="Y142" i="1"/>
  <c r="Q140" i="1"/>
  <c r="R140" i="1" s="1"/>
  <c r="S139" i="1"/>
  <c r="T138" i="1"/>
  <c r="U138" i="1" s="1"/>
  <c r="AA138" i="1" s="1"/>
  <c r="X144" i="1" l="1"/>
  <c r="Z143" i="1"/>
  <c r="Y143" i="1"/>
  <c r="Q141" i="1"/>
  <c r="R141" i="1" s="1"/>
  <c r="S140" i="1"/>
  <c r="T139" i="1"/>
  <c r="U139" i="1" s="1"/>
  <c r="AA139" i="1" s="1"/>
  <c r="X145" i="1" l="1"/>
  <c r="Z144" i="1"/>
  <c r="Y144" i="1"/>
  <c r="Q142" i="1"/>
  <c r="R142" i="1" s="1"/>
  <c r="S141" i="1"/>
  <c r="T140" i="1"/>
  <c r="U140" i="1" s="1"/>
  <c r="AA140" i="1" s="1"/>
  <c r="X146" i="1" l="1"/>
  <c r="Z145" i="1"/>
  <c r="Y145" i="1"/>
  <c r="Q143" i="1"/>
  <c r="R143" i="1" s="1"/>
  <c r="S142" i="1"/>
  <c r="T141" i="1"/>
  <c r="U141" i="1" s="1"/>
  <c r="AA141" i="1" s="1"/>
  <c r="X147" i="1" l="1"/>
  <c r="Z146" i="1"/>
  <c r="Y146" i="1"/>
  <c r="Q144" i="1"/>
  <c r="R144" i="1" s="1"/>
  <c r="S143" i="1"/>
  <c r="T142" i="1"/>
  <c r="U142" i="1" s="1"/>
  <c r="AA142" i="1" s="1"/>
  <c r="X148" i="1" l="1"/>
  <c r="Z147" i="1"/>
  <c r="Y147" i="1" s="1"/>
  <c r="Q145" i="1"/>
  <c r="R145" i="1" s="1"/>
  <c r="S144" i="1"/>
  <c r="T143" i="1"/>
  <c r="U143" i="1" s="1"/>
  <c r="AA143" i="1" s="1"/>
  <c r="X149" i="1" l="1"/>
  <c r="Z148" i="1"/>
  <c r="Y148" i="1" s="1"/>
  <c r="Q146" i="1"/>
  <c r="R146" i="1" s="1"/>
  <c r="S145" i="1"/>
  <c r="T144" i="1"/>
  <c r="U144" i="1" s="1"/>
  <c r="AA144" i="1" s="1"/>
  <c r="X150" i="1" l="1"/>
  <c r="Z149" i="1"/>
  <c r="Y149" i="1" s="1"/>
  <c r="Q147" i="1"/>
  <c r="R147" i="1" s="1"/>
  <c r="S146" i="1"/>
  <c r="T145" i="1"/>
  <c r="U145" i="1" s="1"/>
  <c r="AA145" i="1" s="1"/>
  <c r="X151" i="1" l="1"/>
  <c r="Z150" i="1"/>
  <c r="Y150" i="1" s="1"/>
  <c r="Q148" i="1"/>
  <c r="R148" i="1" s="1"/>
  <c r="S147" i="1"/>
  <c r="T146" i="1"/>
  <c r="U146" i="1" s="1"/>
  <c r="AA146" i="1" s="1"/>
  <c r="X152" i="1" l="1"/>
  <c r="Z151" i="1"/>
  <c r="Y151" i="1" s="1"/>
  <c r="Q149" i="1"/>
  <c r="R149" i="1" s="1"/>
  <c r="S148" i="1"/>
  <c r="T147" i="1"/>
  <c r="U147" i="1" s="1"/>
  <c r="AA147" i="1" s="1"/>
  <c r="X153" i="1" l="1"/>
  <c r="Z152" i="1"/>
  <c r="Y152" i="1" s="1"/>
  <c r="Q150" i="1"/>
  <c r="R150" i="1" s="1"/>
  <c r="S149" i="1"/>
  <c r="T148" i="1"/>
  <c r="U148" i="1" s="1"/>
  <c r="AA148" i="1" s="1"/>
  <c r="X154" i="1" l="1"/>
  <c r="Z153" i="1"/>
  <c r="Y153" i="1" s="1"/>
  <c r="Q151" i="1"/>
  <c r="R151" i="1" s="1"/>
  <c r="S150" i="1"/>
  <c r="T149" i="1"/>
  <c r="U149" i="1" s="1"/>
  <c r="AA149" i="1" s="1"/>
  <c r="X155" i="1" l="1"/>
  <c r="Z154" i="1"/>
  <c r="Y154" i="1"/>
  <c r="Q152" i="1"/>
  <c r="R152" i="1" s="1"/>
  <c r="S151" i="1"/>
  <c r="T150" i="1"/>
  <c r="U150" i="1" s="1"/>
  <c r="AA150" i="1" s="1"/>
  <c r="X156" i="1" l="1"/>
  <c r="Z155" i="1"/>
  <c r="Y155" i="1" s="1"/>
  <c r="Q153" i="1"/>
  <c r="R153" i="1" s="1"/>
  <c r="S152" i="1"/>
  <c r="T151" i="1"/>
  <c r="U151" i="1" s="1"/>
  <c r="AA151" i="1" s="1"/>
  <c r="X157" i="1" l="1"/>
  <c r="Z156" i="1"/>
  <c r="Y156" i="1"/>
  <c r="Q154" i="1"/>
  <c r="R154" i="1" s="1"/>
  <c r="S153" i="1"/>
  <c r="T152" i="1"/>
  <c r="U152" i="1" s="1"/>
  <c r="AA152" i="1" s="1"/>
  <c r="X158" i="1" l="1"/>
  <c r="Z157" i="1"/>
  <c r="Y157" i="1" s="1"/>
  <c r="Q155" i="1"/>
  <c r="R155" i="1" s="1"/>
  <c r="S154" i="1"/>
  <c r="T153" i="1"/>
  <c r="U153" i="1" s="1"/>
  <c r="AA153" i="1" s="1"/>
  <c r="X159" i="1" l="1"/>
  <c r="Z158" i="1"/>
  <c r="Y158" i="1" s="1"/>
  <c r="Q156" i="1"/>
  <c r="R156" i="1" s="1"/>
  <c r="S155" i="1"/>
  <c r="T154" i="1"/>
  <c r="U154" i="1" s="1"/>
  <c r="AA154" i="1" s="1"/>
  <c r="X160" i="1" l="1"/>
  <c r="Z159" i="1"/>
  <c r="Y159" i="1" s="1"/>
  <c r="Q157" i="1"/>
  <c r="R157" i="1" s="1"/>
  <c r="S156" i="1"/>
  <c r="T155" i="1"/>
  <c r="U155" i="1" s="1"/>
  <c r="AA155" i="1" s="1"/>
  <c r="X161" i="1" l="1"/>
  <c r="Z160" i="1"/>
  <c r="Y160" i="1" s="1"/>
  <c r="Q158" i="1"/>
  <c r="R158" i="1" s="1"/>
  <c r="S157" i="1"/>
  <c r="T156" i="1"/>
  <c r="U156" i="1" s="1"/>
  <c r="AA156" i="1" s="1"/>
  <c r="X162" i="1" l="1"/>
  <c r="Z161" i="1"/>
  <c r="Y161" i="1" s="1"/>
  <c r="Q159" i="1"/>
  <c r="R159" i="1" s="1"/>
  <c r="S158" i="1"/>
  <c r="T157" i="1"/>
  <c r="U157" i="1" s="1"/>
  <c r="AA157" i="1" s="1"/>
  <c r="Z162" i="1" l="1"/>
  <c r="Y162" i="1" s="1"/>
  <c r="X163" i="1"/>
  <c r="Q160" i="1"/>
  <c r="R160" i="1" s="1"/>
  <c r="S159" i="1"/>
  <c r="T158" i="1"/>
  <c r="U158" i="1" s="1"/>
  <c r="AA158" i="1" s="1"/>
  <c r="X164" i="1" l="1"/>
  <c r="Z163" i="1"/>
  <c r="Y163" i="1"/>
  <c r="Q161" i="1"/>
  <c r="R161" i="1" s="1"/>
  <c r="S160" i="1"/>
  <c r="T159" i="1"/>
  <c r="U159" i="1" s="1"/>
  <c r="AA159" i="1" s="1"/>
  <c r="X165" i="1" l="1"/>
  <c r="Z164" i="1"/>
  <c r="Y164" i="1"/>
  <c r="Q162" i="1"/>
  <c r="R162" i="1" s="1"/>
  <c r="S161" i="1"/>
  <c r="T160" i="1"/>
  <c r="U160" i="1" s="1"/>
  <c r="AA160" i="1" s="1"/>
  <c r="X166" i="1" l="1"/>
  <c r="Z165" i="1"/>
  <c r="Y165" i="1" s="1"/>
  <c r="Q163" i="1"/>
  <c r="R163" i="1" s="1"/>
  <c r="S162" i="1"/>
  <c r="T161" i="1"/>
  <c r="U161" i="1" s="1"/>
  <c r="AA161" i="1" s="1"/>
  <c r="X167" i="1" l="1"/>
  <c r="Z166" i="1"/>
  <c r="Y166" i="1"/>
  <c r="Q164" i="1"/>
  <c r="R164" i="1" s="1"/>
  <c r="S163" i="1"/>
  <c r="T162" i="1"/>
  <c r="U162" i="1" s="1"/>
  <c r="AA162" i="1" s="1"/>
  <c r="X168" i="1" l="1"/>
  <c r="Z167" i="1"/>
  <c r="Y167" i="1" s="1"/>
  <c r="Q165" i="1"/>
  <c r="R165" i="1" s="1"/>
  <c r="S164" i="1"/>
  <c r="T163" i="1"/>
  <c r="U163" i="1" s="1"/>
  <c r="AA163" i="1" s="1"/>
  <c r="Z168" i="1" l="1"/>
  <c r="X169" i="1"/>
  <c r="Y168" i="1"/>
  <c r="Q166" i="1"/>
  <c r="R166" i="1" s="1"/>
  <c r="S165" i="1"/>
  <c r="T164" i="1"/>
  <c r="U164" i="1" s="1"/>
  <c r="AA164" i="1" s="1"/>
  <c r="X170" i="1" l="1"/>
  <c r="Z169" i="1"/>
  <c r="Y169" i="1" s="1"/>
  <c r="Q167" i="1"/>
  <c r="R167" i="1" s="1"/>
  <c r="S166" i="1"/>
  <c r="T165" i="1"/>
  <c r="U165" i="1" s="1"/>
  <c r="AA165" i="1" s="1"/>
  <c r="X171" i="1" l="1"/>
  <c r="Z170" i="1"/>
  <c r="Y170" i="1"/>
  <c r="Q168" i="1"/>
  <c r="R168" i="1" s="1"/>
  <c r="S167" i="1"/>
  <c r="T166" i="1"/>
  <c r="U166" i="1" s="1"/>
  <c r="AA166" i="1" s="1"/>
  <c r="X172" i="1" l="1"/>
  <c r="Z171" i="1"/>
  <c r="Y171" i="1" s="1"/>
  <c r="Q169" i="1"/>
  <c r="R169" i="1" s="1"/>
  <c r="S168" i="1"/>
  <c r="T167" i="1"/>
  <c r="U167" i="1" s="1"/>
  <c r="AA167" i="1" s="1"/>
  <c r="X173" i="1" l="1"/>
  <c r="Z172" i="1"/>
  <c r="Y172" i="1"/>
  <c r="Q170" i="1"/>
  <c r="R170" i="1" s="1"/>
  <c r="S169" i="1"/>
  <c r="T168" i="1"/>
  <c r="U168" i="1" s="1"/>
  <c r="AA168" i="1" s="1"/>
  <c r="X174" i="1" l="1"/>
  <c r="Z173" i="1"/>
  <c r="Y173" i="1"/>
  <c r="Q171" i="1"/>
  <c r="R171" i="1" s="1"/>
  <c r="S170" i="1"/>
  <c r="T169" i="1"/>
  <c r="U169" i="1" s="1"/>
  <c r="AA169" i="1" s="1"/>
  <c r="X175" i="1" l="1"/>
  <c r="Z174" i="1"/>
  <c r="Y174" i="1" s="1"/>
  <c r="Q172" i="1"/>
  <c r="R172" i="1" s="1"/>
  <c r="S171" i="1"/>
  <c r="T170" i="1"/>
  <c r="U170" i="1" s="1"/>
  <c r="AA170" i="1" s="1"/>
  <c r="X176" i="1" l="1"/>
  <c r="Z175" i="1"/>
  <c r="Y175" i="1" s="1"/>
  <c r="Q173" i="1"/>
  <c r="R173" i="1" s="1"/>
  <c r="S172" i="1"/>
  <c r="T171" i="1"/>
  <c r="U171" i="1" s="1"/>
  <c r="AA171" i="1" s="1"/>
  <c r="Z176" i="1" l="1"/>
  <c r="Y176" i="1" s="1"/>
  <c r="X177" i="1"/>
  <c r="Q174" i="1"/>
  <c r="R174" i="1" s="1"/>
  <c r="S173" i="1"/>
  <c r="T172" i="1"/>
  <c r="U172" i="1" s="1"/>
  <c r="AA172" i="1" s="1"/>
  <c r="X178" i="1" l="1"/>
  <c r="Z177" i="1"/>
  <c r="Y177" i="1" s="1"/>
  <c r="Q175" i="1"/>
  <c r="R175" i="1" s="1"/>
  <c r="S174" i="1"/>
  <c r="T173" i="1"/>
  <c r="U173" i="1" s="1"/>
  <c r="AA173" i="1" s="1"/>
  <c r="Z178" i="1" l="1"/>
  <c r="Y178" i="1" s="1"/>
  <c r="X179" i="1"/>
  <c r="Q176" i="1"/>
  <c r="R176" i="1" s="1"/>
  <c r="S175" i="1"/>
  <c r="T174" i="1"/>
  <c r="U174" i="1" s="1"/>
  <c r="AA174" i="1" s="1"/>
  <c r="X180" i="1" l="1"/>
  <c r="Z179" i="1"/>
  <c r="Y179" i="1" s="1"/>
  <c r="Q177" i="1"/>
  <c r="R177" i="1" s="1"/>
  <c r="S176" i="1"/>
  <c r="T175" i="1"/>
  <c r="U175" i="1" s="1"/>
  <c r="AA175" i="1" s="1"/>
  <c r="X181" i="1" l="1"/>
  <c r="Z180" i="1"/>
  <c r="Y180" i="1" s="1"/>
  <c r="Q178" i="1"/>
  <c r="R178" i="1" s="1"/>
  <c r="S177" i="1"/>
  <c r="T176" i="1"/>
  <c r="U176" i="1" s="1"/>
  <c r="AA176" i="1" s="1"/>
  <c r="Z181" i="1" l="1"/>
  <c r="Y181" i="1" s="1"/>
  <c r="X182" i="1"/>
  <c r="Q179" i="1"/>
  <c r="R179" i="1" s="1"/>
  <c r="S178" i="1"/>
  <c r="T177" i="1"/>
  <c r="U177" i="1" s="1"/>
  <c r="AA177" i="1" s="1"/>
  <c r="Z182" i="1" l="1"/>
  <c r="Y182" i="1" s="1"/>
  <c r="X183" i="1"/>
  <c r="Q180" i="1"/>
  <c r="R180" i="1" s="1"/>
  <c r="S179" i="1"/>
  <c r="T178" i="1"/>
  <c r="U178" i="1" s="1"/>
  <c r="AA178" i="1" s="1"/>
  <c r="X184" i="1" l="1"/>
  <c r="Z183" i="1"/>
  <c r="Y183" i="1" s="1"/>
  <c r="Q181" i="1"/>
  <c r="R181" i="1" s="1"/>
  <c r="S180" i="1"/>
  <c r="T179" i="1"/>
  <c r="U179" i="1" s="1"/>
  <c r="AA179" i="1" s="1"/>
  <c r="X185" i="1" l="1"/>
  <c r="Z184" i="1"/>
  <c r="Y184" i="1" s="1"/>
  <c r="Q182" i="1"/>
  <c r="R182" i="1" s="1"/>
  <c r="S181" i="1"/>
  <c r="T180" i="1"/>
  <c r="U180" i="1" s="1"/>
  <c r="AA180" i="1" s="1"/>
  <c r="X186" i="1" l="1"/>
  <c r="Z185" i="1"/>
  <c r="Y185" i="1" s="1"/>
  <c r="Q183" i="1"/>
  <c r="R183" i="1" s="1"/>
  <c r="S182" i="1"/>
  <c r="T181" i="1"/>
  <c r="U181" i="1" s="1"/>
  <c r="AA181" i="1" s="1"/>
  <c r="Z186" i="1" l="1"/>
  <c r="Y186" i="1" s="1"/>
  <c r="X187" i="1"/>
  <c r="Q184" i="1"/>
  <c r="R184" i="1" s="1"/>
  <c r="S183" i="1"/>
  <c r="T182" i="1"/>
  <c r="U182" i="1" s="1"/>
  <c r="AA182" i="1" s="1"/>
  <c r="X188" i="1" l="1"/>
  <c r="Z187" i="1"/>
  <c r="Y187" i="1" s="1"/>
  <c r="Q185" i="1"/>
  <c r="R185" i="1" s="1"/>
  <c r="S184" i="1"/>
  <c r="T183" i="1"/>
  <c r="U183" i="1" s="1"/>
  <c r="AA183" i="1" s="1"/>
  <c r="X189" i="1" l="1"/>
  <c r="Z188" i="1"/>
  <c r="Y188" i="1" s="1"/>
  <c r="Q186" i="1"/>
  <c r="R186" i="1" s="1"/>
  <c r="S185" i="1"/>
  <c r="T184" i="1"/>
  <c r="U184" i="1" s="1"/>
  <c r="AA184" i="1" s="1"/>
  <c r="X190" i="1" l="1"/>
  <c r="Z189" i="1"/>
  <c r="Y189" i="1" s="1"/>
  <c r="Q187" i="1"/>
  <c r="R187" i="1" s="1"/>
  <c r="S186" i="1"/>
  <c r="T185" i="1"/>
  <c r="U185" i="1" s="1"/>
  <c r="AA185" i="1" s="1"/>
  <c r="X191" i="1" l="1"/>
  <c r="Z190" i="1"/>
  <c r="Y190" i="1"/>
  <c r="Q188" i="1"/>
  <c r="R188" i="1" s="1"/>
  <c r="S187" i="1"/>
  <c r="T186" i="1"/>
  <c r="U186" i="1" s="1"/>
  <c r="AA186" i="1" s="1"/>
  <c r="X192" i="1" l="1"/>
  <c r="Z191" i="1"/>
  <c r="Y191" i="1" s="1"/>
  <c r="Q189" i="1"/>
  <c r="R189" i="1" s="1"/>
  <c r="S188" i="1"/>
  <c r="T187" i="1"/>
  <c r="U187" i="1" s="1"/>
  <c r="AA187" i="1" s="1"/>
  <c r="X193" i="1" l="1"/>
  <c r="Z192" i="1"/>
  <c r="Y192" i="1" s="1"/>
  <c r="Q190" i="1"/>
  <c r="R190" i="1" s="1"/>
  <c r="S189" i="1"/>
  <c r="T188" i="1"/>
  <c r="U188" i="1" s="1"/>
  <c r="AA188" i="1" s="1"/>
  <c r="Z193" i="1" l="1"/>
  <c r="X194" i="1"/>
  <c r="Y193" i="1"/>
  <c r="Q191" i="1"/>
  <c r="R191" i="1" s="1"/>
  <c r="S190" i="1"/>
  <c r="T189" i="1"/>
  <c r="U189" i="1" s="1"/>
  <c r="AA189" i="1" s="1"/>
  <c r="X195" i="1" l="1"/>
  <c r="Z194" i="1"/>
  <c r="Y194" i="1" s="1"/>
  <c r="Q192" i="1"/>
  <c r="R192" i="1" s="1"/>
  <c r="S191" i="1"/>
  <c r="T190" i="1"/>
  <c r="U190" i="1" s="1"/>
  <c r="AA190" i="1" s="1"/>
  <c r="X196" i="1" l="1"/>
  <c r="Z195" i="1"/>
  <c r="Y195" i="1"/>
  <c r="Q193" i="1"/>
  <c r="R193" i="1" s="1"/>
  <c r="S192" i="1"/>
  <c r="T191" i="1"/>
  <c r="U191" i="1" s="1"/>
  <c r="AA191" i="1" s="1"/>
  <c r="X197" i="1" l="1"/>
  <c r="Z196" i="1"/>
  <c r="Y196" i="1" s="1"/>
  <c r="Q194" i="1"/>
  <c r="R194" i="1" s="1"/>
  <c r="S193" i="1"/>
  <c r="T192" i="1"/>
  <c r="U192" i="1" s="1"/>
  <c r="AA192" i="1" s="1"/>
  <c r="Z197" i="1" l="1"/>
  <c r="X198" i="1"/>
  <c r="Y197" i="1"/>
  <c r="Q195" i="1"/>
  <c r="R195" i="1" s="1"/>
  <c r="S194" i="1"/>
  <c r="T193" i="1"/>
  <c r="U193" i="1" s="1"/>
  <c r="AA193" i="1" s="1"/>
  <c r="X199" i="1" l="1"/>
  <c r="Z198" i="1"/>
  <c r="Y198" i="1" s="1"/>
  <c r="Q196" i="1"/>
  <c r="R196" i="1" s="1"/>
  <c r="S195" i="1"/>
  <c r="T194" i="1"/>
  <c r="U194" i="1" s="1"/>
  <c r="AA194" i="1" s="1"/>
  <c r="X200" i="1" l="1"/>
  <c r="Z199" i="1"/>
  <c r="Y199" i="1" s="1"/>
  <c r="Q197" i="1"/>
  <c r="R197" i="1" s="1"/>
  <c r="S196" i="1"/>
  <c r="T195" i="1"/>
  <c r="U195" i="1" s="1"/>
  <c r="AA195" i="1" s="1"/>
  <c r="X201" i="1" l="1"/>
  <c r="Z200" i="1"/>
  <c r="Y200" i="1"/>
  <c r="Q198" i="1"/>
  <c r="R198" i="1" s="1"/>
  <c r="S197" i="1"/>
  <c r="T196" i="1"/>
  <c r="U196" i="1" s="1"/>
  <c r="AA196" i="1" s="1"/>
  <c r="X202" i="1" l="1"/>
  <c r="Z201" i="1"/>
  <c r="Y201" i="1" s="1"/>
  <c r="Q199" i="1"/>
  <c r="R199" i="1" s="1"/>
  <c r="S198" i="1"/>
  <c r="T197" i="1"/>
  <c r="U197" i="1" s="1"/>
  <c r="AA197" i="1" s="1"/>
  <c r="X203" i="1" l="1"/>
  <c r="Z202" i="1"/>
  <c r="Y202" i="1" s="1"/>
  <c r="Q200" i="1"/>
  <c r="R200" i="1" s="1"/>
  <c r="S199" i="1"/>
  <c r="T198" i="1"/>
  <c r="U198" i="1" s="1"/>
  <c r="AA198" i="1" s="1"/>
  <c r="X204" i="1" l="1"/>
  <c r="Z203" i="1"/>
  <c r="Y203" i="1" s="1"/>
  <c r="Q201" i="1"/>
  <c r="R201" i="1" s="1"/>
  <c r="S200" i="1"/>
  <c r="T199" i="1"/>
  <c r="U199" i="1" s="1"/>
  <c r="AA199" i="1" s="1"/>
  <c r="X205" i="1" l="1"/>
  <c r="Z204" i="1"/>
  <c r="Y204" i="1"/>
  <c r="Q202" i="1"/>
  <c r="R202" i="1" s="1"/>
  <c r="S201" i="1"/>
  <c r="T200" i="1"/>
  <c r="U200" i="1" s="1"/>
  <c r="AA200" i="1" s="1"/>
  <c r="X206" i="1" l="1"/>
  <c r="Z205" i="1"/>
  <c r="Y205" i="1"/>
  <c r="Q203" i="1"/>
  <c r="R203" i="1" s="1"/>
  <c r="S202" i="1"/>
  <c r="T201" i="1"/>
  <c r="U201" i="1" s="1"/>
  <c r="AA201" i="1" s="1"/>
  <c r="X207" i="1" l="1"/>
  <c r="Z206" i="1"/>
  <c r="Y206" i="1" s="1"/>
  <c r="Q204" i="1"/>
  <c r="R204" i="1" s="1"/>
  <c r="S203" i="1"/>
  <c r="T202" i="1"/>
  <c r="U202" i="1" s="1"/>
  <c r="AA202" i="1" s="1"/>
  <c r="X208" i="1" l="1"/>
  <c r="Z207" i="1"/>
  <c r="Y207" i="1"/>
  <c r="Q205" i="1"/>
  <c r="R205" i="1" s="1"/>
  <c r="S204" i="1"/>
  <c r="T203" i="1"/>
  <c r="U203" i="1" s="1"/>
  <c r="AA203" i="1" s="1"/>
  <c r="X209" i="1" l="1"/>
  <c r="Z208" i="1"/>
  <c r="Y208" i="1" s="1"/>
  <c r="Q206" i="1"/>
  <c r="R206" i="1" s="1"/>
  <c r="S205" i="1"/>
  <c r="T204" i="1"/>
  <c r="U204" i="1" s="1"/>
  <c r="AA204" i="1" s="1"/>
  <c r="X210" i="1" l="1"/>
  <c r="Z209" i="1"/>
  <c r="Y209" i="1"/>
  <c r="Q207" i="1"/>
  <c r="R207" i="1" s="1"/>
  <c r="S206" i="1"/>
  <c r="T205" i="1"/>
  <c r="U205" i="1" s="1"/>
  <c r="AA205" i="1" s="1"/>
  <c r="X211" i="1" l="1"/>
  <c r="Z210" i="1"/>
  <c r="Y210" i="1" s="1"/>
  <c r="Q208" i="1"/>
  <c r="R208" i="1" s="1"/>
  <c r="S207" i="1"/>
  <c r="T206" i="1"/>
  <c r="U206" i="1" s="1"/>
  <c r="AA206" i="1" s="1"/>
  <c r="X212" i="1" l="1"/>
  <c r="Z211" i="1"/>
  <c r="Y211" i="1" s="1"/>
  <c r="Q209" i="1"/>
  <c r="R209" i="1" s="1"/>
  <c r="S208" i="1"/>
  <c r="T207" i="1"/>
  <c r="U207" i="1" s="1"/>
  <c r="AA207" i="1" s="1"/>
  <c r="X213" i="1" l="1"/>
  <c r="Z212" i="1"/>
  <c r="Y212" i="1" s="1"/>
  <c r="Q210" i="1"/>
  <c r="R210" i="1" s="1"/>
  <c r="S209" i="1"/>
  <c r="T208" i="1"/>
  <c r="U208" i="1" s="1"/>
  <c r="AA208" i="1" s="1"/>
  <c r="X214" i="1" l="1"/>
  <c r="Z213" i="1"/>
  <c r="Y213" i="1"/>
  <c r="Q211" i="1"/>
  <c r="R211" i="1" s="1"/>
  <c r="S210" i="1"/>
  <c r="T209" i="1"/>
  <c r="U209" i="1" s="1"/>
  <c r="AA209" i="1" s="1"/>
  <c r="X215" i="1" l="1"/>
  <c r="Z214" i="1"/>
  <c r="Y214" i="1" s="1"/>
  <c r="Q212" i="1"/>
  <c r="R212" i="1" s="1"/>
  <c r="S211" i="1"/>
  <c r="T210" i="1"/>
  <c r="U210" i="1" s="1"/>
  <c r="AA210" i="1" s="1"/>
  <c r="X216" i="1" l="1"/>
  <c r="Z215" i="1"/>
  <c r="Y215" i="1"/>
  <c r="Q213" i="1"/>
  <c r="R213" i="1" s="1"/>
  <c r="S212" i="1"/>
  <c r="T211" i="1"/>
  <c r="U211" i="1" s="1"/>
  <c r="AA211" i="1" s="1"/>
  <c r="X217" i="1" l="1"/>
  <c r="Z216" i="1"/>
  <c r="Y216" i="1"/>
  <c r="Q214" i="1"/>
  <c r="R214" i="1" s="1"/>
  <c r="S213" i="1"/>
  <c r="T212" i="1"/>
  <c r="U212" i="1" s="1"/>
  <c r="AA212" i="1" s="1"/>
  <c r="X218" i="1" l="1"/>
  <c r="Z217" i="1"/>
  <c r="Y217" i="1"/>
  <c r="Q215" i="1"/>
  <c r="R215" i="1" s="1"/>
  <c r="S214" i="1"/>
  <c r="T213" i="1"/>
  <c r="U213" i="1" s="1"/>
  <c r="AA213" i="1" s="1"/>
  <c r="X219" i="1" l="1"/>
  <c r="Z218" i="1"/>
  <c r="Y218" i="1" s="1"/>
  <c r="Q216" i="1"/>
  <c r="R216" i="1" s="1"/>
  <c r="S215" i="1"/>
  <c r="T214" i="1"/>
  <c r="U214" i="1" s="1"/>
  <c r="AA214" i="1" s="1"/>
  <c r="X220" i="1" l="1"/>
  <c r="Z219" i="1"/>
  <c r="Y219" i="1" s="1"/>
  <c r="Q217" i="1"/>
  <c r="R217" i="1" s="1"/>
  <c r="S216" i="1"/>
  <c r="T215" i="1"/>
  <c r="U215" i="1" s="1"/>
  <c r="AA215" i="1" s="1"/>
  <c r="X221" i="1" l="1"/>
  <c r="Z220" i="1"/>
  <c r="Y220" i="1" s="1"/>
  <c r="Q218" i="1"/>
  <c r="R218" i="1" s="1"/>
  <c r="S217" i="1"/>
  <c r="T216" i="1"/>
  <c r="U216" i="1" s="1"/>
  <c r="AA216" i="1" s="1"/>
  <c r="X222" i="1" l="1"/>
  <c r="Z221" i="1"/>
  <c r="Y221" i="1"/>
  <c r="Q219" i="1"/>
  <c r="R219" i="1" s="1"/>
  <c r="S218" i="1"/>
  <c r="T217" i="1"/>
  <c r="U217" i="1" s="1"/>
  <c r="AA217" i="1" s="1"/>
  <c r="X223" i="1" l="1"/>
  <c r="Z222" i="1"/>
  <c r="Y222" i="1" s="1"/>
  <c r="Q220" i="1"/>
  <c r="R220" i="1" s="1"/>
  <c r="S219" i="1"/>
  <c r="T218" i="1"/>
  <c r="U218" i="1" s="1"/>
  <c r="AA218" i="1" s="1"/>
  <c r="X224" i="1" l="1"/>
  <c r="Z223" i="1"/>
  <c r="Y223" i="1"/>
  <c r="Q221" i="1"/>
  <c r="R221" i="1" s="1"/>
  <c r="S220" i="1"/>
  <c r="T219" i="1"/>
  <c r="U219" i="1" s="1"/>
  <c r="AA219" i="1" s="1"/>
  <c r="X225" i="1" l="1"/>
  <c r="Z224" i="1"/>
  <c r="Y224" i="1" s="1"/>
  <c r="Q222" i="1"/>
  <c r="R222" i="1" s="1"/>
  <c r="S221" i="1"/>
  <c r="T220" i="1"/>
  <c r="U220" i="1" s="1"/>
  <c r="AA220" i="1" s="1"/>
  <c r="Z225" i="1" l="1"/>
  <c r="X226" i="1"/>
  <c r="Y225" i="1"/>
  <c r="Q223" i="1"/>
  <c r="R223" i="1" s="1"/>
  <c r="S222" i="1"/>
  <c r="T221" i="1"/>
  <c r="U221" i="1" s="1"/>
  <c r="AA221" i="1" s="1"/>
  <c r="X227" i="1" l="1"/>
  <c r="Z226" i="1"/>
  <c r="Y226" i="1" s="1"/>
  <c r="Q224" i="1"/>
  <c r="R224" i="1" s="1"/>
  <c r="S223" i="1"/>
  <c r="T222" i="1"/>
  <c r="U222" i="1" s="1"/>
  <c r="AA222" i="1" s="1"/>
  <c r="X228" i="1" l="1"/>
  <c r="Z227" i="1"/>
  <c r="Y227" i="1"/>
  <c r="Q225" i="1"/>
  <c r="R225" i="1" s="1"/>
  <c r="S224" i="1"/>
  <c r="T223" i="1"/>
  <c r="U223" i="1" s="1"/>
  <c r="AA223" i="1" s="1"/>
  <c r="X229" i="1" l="1"/>
  <c r="Z228" i="1"/>
  <c r="Y228" i="1" s="1"/>
  <c r="Q226" i="1"/>
  <c r="R226" i="1" s="1"/>
  <c r="S225" i="1"/>
  <c r="T224" i="1"/>
  <c r="U224" i="1" s="1"/>
  <c r="AA224" i="1" s="1"/>
  <c r="X230" i="1" l="1"/>
  <c r="Z229" i="1"/>
  <c r="Y229" i="1" s="1"/>
  <c r="Q227" i="1"/>
  <c r="R227" i="1" s="1"/>
  <c r="S226" i="1"/>
  <c r="T225" i="1"/>
  <c r="U225" i="1" s="1"/>
  <c r="AA225" i="1" s="1"/>
  <c r="X231" i="1" l="1"/>
  <c r="Z230" i="1"/>
  <c r="Y230" i="1" s="1"/>
  <c r="Q228" i="1"/>
  <c r="R228" i="1" s="1"/>
  <c r="S227" i="1"/>
  <c r="T226" i="1"/>
  <c r="U226" i="1" s="1"/>
  <c r="AA226" i="1" s="1"/>
  <c r="X232" i="1" l="1"/>
  <c r="Z231" i="1"/>
  <c r="Y231" i="1"/>
  <c r="Q229" i="1"/>
  <c r="R229" i="1" s="1"/>
  <c r="S228" i="1"/>
  <c r="T227" i="1"/>
  <c r="U227" i="1" s="1"/>
  <c r="AA227" i="1" s="1"/>
  <c r="X233" i="1" l="1"/>
  <c r="Z232" i="1"/>
  <c r="Y232" i="1" s="1"/>
  <c r="Q230" i="1"/>
  <c r="R230" i="1" s="1"/>
  <c r="S229" i="1"/>
  <c r="T228" i="1"/>
  <c r="U228" i="1" s="1"/>
  <c r="AA228" i="1" s="1"/>
  <c r="X234" i="1" l="1"/>
  <c r="Z233" i="1"/>
  <c r="Y233" i="1"/>
  <c r="Q231" i="1"/>
  <c r="R231" i="1" s="1"/>
  <c r="S230" i="1"/>
  <c r="T229" i="1"/>
  <c r="U229" i="1" s="1"/>
  <c r="AA229" i="1" s="1"/>
  <c r="X235" i="1" l="1"/>
  <c r="Z234" i="1"/>
  <c r="Y234" i="1"/>
  <c r="Q232" i="1"/>
  <c r="R232" i="1" s="1"/>
  <c r="S231" i="1"/>
  <c r="T230" i="1"/>
  <c r="U230" i="1" s="1"/>
  <c r="AA230" i="1" s="1"/>
  <c r="Z235" i="1" l="1"/>
  <c r="Y235" i="1" s="1"/>
  <c r="X236" i="1"/>
  <c r="Q233" i="1"/>
  <c r="R233" i="1" s="1"/>
  <c r="S232" i="1"/>
  <c r="T231" i="1"/>
  <c r="U231" i="1" s="1"/>
  <c r="AA231" i="1" s="1"/>
  <c r="X237" i="1" l="1"/>
  <c r="Z236" i="1"/>
  <c r="Y236" i="1" s="1"/>
  <c r="Q234" i="1"/>
  <c r="R234" i="1" s="1"/>
  <c r="S233" i="1"/>
  <c r="T232" i="1"/>
  <c r="U232" i="1" s="1"/>
  <c r="AA232" i="1" s="1"/>
  <c r="X238" i="1" l="1"/>
  <c r="Z237" i="1"/>
  <c r="Y237" i="1" s="1"/>
  <c r="Q235" i="1"/>
  <c r="R235" i="1" s="1"/>
  <c r="S234" i="1"/>
  <c r="T233" i="1"/>
  <c r="U233" i="1" s="1"/>
  <c r="AA233" i="1" s="1"/>
  <c r="X239" i="1" l="1"/>
  <c r="Z238" i="1"/>
  <c r="Y238" i="1"/>
  <c r="Q236" i="1"/>
  <c r="R236" i="1" s="1"/>
  <c r="S235" i="1"/>
  <c r="T234" i="1"/>
  <c r="U234" i="1" s="1"/>
  <c r="AA234" i="1" s="1"/>
  <c r="X240" i="1" l="1"/>
  <c r="Z239" i="1"/>
  <c r="Y239" i="1" s="1"/>
  <c r="Q237" i="1"/>
  <c r="R237" i="1" s="1"/>
  <c r="S236" i="1"/>
  <c r="T235" i="1"/>
  <c r="U235" i="1" s="1"/>
  <c r="AA235" i="1" s="1"/>
  <c r="X241" i="1" l="1"/>
  <c r="Z240" i="1"/>
  <c r="Y240" i="1" s="1"/>
  <c r="Q238" i="1"/>
  <c r="R238" i="1" s="1"/>
  <c r="S237" i="1"/>
  <c r="T236" i="1"/>
  <c r="U236" i="1" s="1"/>
  <c r="AA236" i="1" s="1"/>
  <c r="X242" i="1" l="1"/>
  <c r="Z241" i="1"/>
  <c r="Y241" i="1" s="1"/>
  <c r="Q239" i="1"/>
  <c r="R239" i="1" s="1"/>
  <c r="S238" i="1"/>
  <c r="T237" i="1"/>
  <c r="U237" i="1" s="1"/>
  <c r="AA237" i="1" s="1"/>
  <c r="X243" i="1" l="1"/>
  <c r="Z242" i="1"/>
  <c r="Y242" i="1"/>
  <c r="Q240" i="1"/>
  <c r="R240" i="1" s="1"/>
  <c r="S239" i="1"/>
  <c r="T238" i="1"/>
  <c r="U238" i="1" s="1"/>
  <c r="AA238" i="1" s="1"/>
  <c r="X244" i="1" l="1"/>
  <c r="Z243" i="1"/>
  <c r="Y243" i="1"/>
  <c r="Q241" i="1"/>
  <c r="R241" i="1" s="1"/>
  <c r="S240" i="1"/>
  <c r="T239" i="1"/>
  <c r="U239" i="1" s="1"/>
  <c r="AA239" i="1" s="1"/>
  <c r="X245" i="1" l="1"/>
  <c r="Z244" i="1"/>
  <c r="Y244" i="1" s="1"/>
  <c r="Q242" i="1"/>
  <c r="R242" i="1" s="1"/>
  <c r="S241" i="1"/>
  <c r="T240" i="1"/>
  <c r="U240" i="1" s="1"/>
  <c r="AA240" i="1" s="1"/>
  <c r="X246" i="1" l="1"/>
  <c r="Z245" i="1"/>
  <c r="Y245" i="1"/>
  <c r="Q243" i="1"/>
  <c r="R243" i="1" s="1"/>
  <c r="S242" i="1"/>
  <c r="T241" i="1"/>
  <c r="U241" i="1" s="1"/>
  <c r="AA241" i="1" s="1"/>
  <c r="X247" i="1" l="1"/>
  <c r="Z246" i="1"/>
  <c r="Y246" i="1"/>
  <c r="Q244" i="1"/>
  <c r="R244" i="1" s="1"/>
  <c r="S243" i="1"/>
  <c r="T242" i="1"/>
  <c r="U242" i="1" s="1"/>
  <c r="AA242" i="1" s="1"/>
  <c r="X248" i="1" l="1"/>
  <c r="Z247" i="1"/>
  <c r="Y247" i="1"/>
  <c r="Q245" i="1"/>
  <c r="R245" i="1" s="1"/>
  <c r="S244" i="1"/>
  <c r="T243" i="1"/>
  <c r="U243" i="1" s="1"/>
  <c r="AA243" i="1" s="1"/>
  <c r="X249" i="1" l="1"/>
  <c r="Z248" i="1"/>
  <c r="Y248" i="1"/>
  <c r="Q246" i="1"/>
  <c r="R246" i="1" s="1"/>
  <c r="S245" i="1"/>
  <c r="T244" i="1"/>
  <c r="U244" i="1" s="1"/>
  <c r="AA244" i="1" s="1"/>
  <c r="Z249" i="1" l="1"/>
  <c r="X250" i="1"/>
  <c r="Y249" i="1"/>
  <c r="Q247" i="1"/>
  <c r="R247" i="1" s="1"/>
  <c r="S246" i="1"/>
  <c r="T245" i="1"/>
  <c r="U245" i="1" s="1"/>
  <c r="AA245" i="1" s="1"/>
  <c r="X251" i="1" l="1"/>
  <c r="Z250" i="1"/>
  <c r="Y250" i="1"/>
  <c r="Q248" i="1"/>
  <c r="R248" i="1" s="1"/>
  <c r="S247" i="1"/>
  <c r="T246" i="1"/>
  <c r="U246" i="1" s="1"/>
  <c r="AA246" i="1" s="1"/>
  <c r="X252" i="1" l="1"/>
  <c r="Z251" i="1"/>
  <c r="Y251" i="1" s="1"/>
  <c r="Q249" i="1"/>
  <c r="R249" i="1" s="1"/>
  <c r="S248" i="1"/>
  <c r="T247" i="1"/>
  <c r="U247" i="1" s="1"/>
  <c r="AA247" i="1" s="1"/>
  <c r="Z252" i="1" l="1"/>
  <c r="X253" i="1"/>
  <c r="Y252" i="1"/>
  <c r="Q250" i="1"/>
  <c r="R250" i="1" s="1"/>
  <c r="S249" i="1"/>
  <c r="T248" i="1"/>
  <c r="U248" i="1" s="1"/>
  <c r="AA248" i="1" s="1"/>
  <c r="X254" i="1" l="1"/>
  <c r="Z253" i="1"/>
  <c r="Y253" i="1"/>
  <c r="Q251" i="1"/>
  <c r="R251" i="1" s="1"/>
  <c r="S250" i="1"/>
  <c r="T249" i="1"/>
  <c r="U249" i="1" s="1"/>
  <c r="AA249" i="1" s="1"/>
  <c r="X255" i="1" l="1"/>
  <c r="Z254" i="1"/>
  <c r="Y254" i="1" s="1"/>
  <c r="Q252" i="1"/>
  <c r="R252" i="1" s="1"/>
  <c r="S251" i="1"/>
  <c r="T250" i="1"/>
  <c r="U250" i="1" s="1"/>
  <c r="AA250" i="1" s="1"/>
  <c r="Z255" i="1" l="1"/>
  <c r="X256" i="1"/>
  <c r="Y255" i="1"/>
  <c r="Q253" i="1"/>
  <c r="R253" i="1" s="1"/>
  <c r="S252" i="1"/>
  <c r="T251" i="1"/>
  <c r="U251" i="1" s="1"/>
  <c r="AA251" i="1" s="1"/>
  <c r="X257" i="1" l="1"/>
  <c r="Z256" i="1"/>
  <c r="Y256" i="1" s="1"/>
  <c r="Q254" i="1"/>
  <c r="R254" i="1" s="1"/>
  <c r="S253" i="1"/>
  <c r="T252" i="1"/>
  <c r="U252" i="1" s="1"/>
  <c r="AA252" i="1" s="1"/>
  <c r="X258" i="1" l="1"/>
  <c r="Z257" i="1"/>
  <c r="Y257" i="1" s="1"/>
  <c r="Q255" i="1"/>
  <c r="R255" i="1" s="1"/>
  <c r="S254" i="1"/>
  <c r="T253" i="1"/>
  <c r="U253" i="1" s="1"/>
  <c r="AA253" i="1" s="1"/>
  <c r="X259" i="1" l="1"/>
  <c r="Z258" i="1"/>
  <c r="Y258" i="1" s="1"/>
  <c r="Q256" i="1"/>
  <c r="R256" i="1" s="1"/>
  <c r="S255" i="1"/>
  <c r="T254" i="1"/>
  <c r="U254" i="1" s="1"/>
  <c r="AA254" i="1" s="1"/>
  <c r="X260" i="1" l="1"/>
  <c r="Z259" i="1"/>
  <c r="Y259" i="1" s="1"/>
  <c r="Q257" i="1"/>
  <c r="R257" i="1" s="1"/>
  <c r="S256" i="1"/>
  <c r="T255" i="1"/>
  <c r="U255" i="1" s="1"/>
  <c r="AA255" i="1" s="1"/>
  <c r="X261" i="1" l="1"/>
  <c r="Z260" i="1"/>
  <c r="Y260" i="1"/>
  <c r="Q258" i="1"/>
  <c r="R258" i="1" s="1"/>
  <c r="S257" i="1"/>
  <c r="T256" i="1"/>
  <c r="U256" i="1" s="1"/>
  <c r="AA256" i="1" s="1"/>
  <c r="X262" i="1" l="1"/>
  <c r="Z261" i="1"/>
  <c r="Y261" i="1" s="1"/>
  <c r="Q259" i="1"/>
  <c r="R259" i="1" s="1"/>
  <c r="S258" i="1"/>
  <c r="T257" i="1"/>
  <c r="U257" i="1" s="1"/>
  <c r="AA257" i="1" s="1"/>
  <c r="Z262" i="1" l="1"/>
  <c r="Y262" i="1" s="1"/>
  <c r="X263" i="1"/>
  <c r="Q260" i="1"/>
  <c r="R260" i="1" s="1"/>
  <c r="S259" i="1"/>
  <c r="T258" i="1"/>
  <c r="U258" i="1" s="1"/>
  <c r="AA258" i="1" s="1"/>
  <c r="Z263" i="1" l="1"/>
  <c r="Y263" i="1" s="1"/>
  <c r="X264" i="1"/>
  <c r="Q261" i="1"/>
  <c r="R261" i="1" s="1"/>
  <c r="S260" i="1"/>
  <c r="T259" i="1"/>
  <c r="U259" i="1" s="1"/>
  <c r="AA259" i="1" s="1"/>
  <c r="X265" i="1" l="1"/>
  <c r="Z264" i="1"/>
  <c r="Y264" i="1" s="1"/>
  <c r="Q262" i="1"/>
  <c r="R262" i="1" s="1"/>
  <c r="S261" i="1"/>
  <c r="T260" i="1"/>
  <c r="U260" i="1" s="1"/>
  <c r="AA260" i="1" s="1"/>
  <c r="X266" i="1" l="1"/>
  <c r="Z265" i="1"/>
  <c r="Y265" i="1" s="1"/>
  <c r="Q263" i="1"/>
  <c r="R263" i="1" s="1"/>
  <c r="S262" i="1"/>
  <c r="T261" i="1"/>
  <c r="U261" i="1" s="1"/>
  <c r="AA261" i="1" s="1"/>
  <c r="X267" i="1" l="1"/>
  <c r="Z266" i="1"/>
  <c r="Y266" i="1" s="1"/>
  <c r="Q264" i="1"/>
  <c r="R264" i="1" s="1"/>
  <c r="S263" i="1"/>
  <c r="T262" i="1"/>
  <c r="U262" i="1" s="1"/>
  <c r="AA262" i="1" s="1"/>
  <c r="X268" i="1" l="1"/>
  <c r="Z267" i="1"/>
  <c r="Y267" i="1" s="1"/>
  <c r="Q265" i="1"/>
  <c r="R265" i="1" s="1"/>
  <c r="S264" i="1"/>
  <c r="T263" i="1"/>
  <c r="U263" i="1" s="1"/>
  <c r="AA263" i="1" s="1"/>
  <c r="X269" i="1" l="1"/>
  <c r="Z268" i="1"/>
  <c r="Y268" i="1"/>
  <c r="Q266" i="1"/>
  <c r="R266" i="1" s="1"/>
  <c r="S265" i="1"/>
  <c r="T264" i="1"/>
  <c r="U264" i="1" s="1"/>
  <c r="AA264" i="1" s="1"/>
  <c r="X270" i="1" l="1"/>
  <c r="Z269" i="1"/>
  <c r="Y269" i="1"/>
  <c r="Q267" i="1"/>
  <c r="R267" i="1" s="1"/>
  <c r="S266" i="1"/>
  <c r="T265" i="1"/>
  <c r="U265" i="1" s="1"/>
  <c r="AA265" i="1" s="1"/>
  <c r="Z270" i="1" l="1"/>
  <c r="Y270" i="1" s="1"/>
  <c r="X271" i="1"/>
  <c r="Q268" i="1"/>
  <c r="R268" i="1" s="1"/>
  <c r="S267" i="1"/>
  <c r="T266" i="1"/>
  <c r="U266" i="1" s="1"/>
  <c r="AA266" i="1" s="1"/>
  <c r="X272" i="1" l="1"/>
  <c r="Z271" i="1"/>
  <c r="Y271" i="1" s="1"/>
  <c r="Q269" i="1"/>
  <c r="R269" i="1" s="1"/>
  <c r="S268" i="1"/>
  <c r="T267" i="1"/>
  <c r="U267" i="1" s="1"/>
  <c r="AA267" i="1" s="1"/>
  <c r="X273" i="1" l="1"/>
  <c r="Z272" i="1"/>
  <c r="Y272" i="1" s="1"/>
  <c r="Q270" i="1"/>
  <c r="R270" i="1" s="1"/>
  <c r="S269" i="1"/>
  <c r="T268" i="1"/>
  <c r="U268" i="1" s="1"/>
  <c r="AA268" i="1" s="1"/>
  <c r="X274" i="1" l="1"/>
  <c r="Z273" i="1"/>
  <c r="Y273" i="1" s="1"/>
  <c r="Q271" i="1"/>
  <c r="R271" i="1" s="1"/>
  <c r="S270" i="1"/>
  <c r="T269" i="1"/>
  <c r="U269" i="1" s="1"/>
  <c r="AA269" i="1" s="1"/>
  <c r="X275" i="1" l="1"/>
  <c r="Z274" i="1"/>
  <c r="Y274" i="1"/>
  <c r="Q272" i="1"/>
  <c r="R272" i="1" s="1"/>
  <c r="S271" i="1"/>
  <c r="T270" i="1"/>
  <c r="U270" i="1" s="1"/>
  <c r="AA270" i="1" s="1"/>
  <c r="X276" i="1" l="1"/>
  <c r="Z275" i="1"/>
  <c r="Y275" i="1" s="1"/>
  <c r="Q273" i="1"/>
  <c r="R273" i="1" s="1"/>
  <c r="S272" i="1"/>
  <c r="T271" i="1"/>
  <c r="U271" i="1" s="1"/>
  <c r="AA271" i="1" s="1"/>
  <c r="X277" i="1" l="1"/>
  <c r="Z276" i="1"/>
  <c r="Y276" i="1" s="1"/>
  <c r="Q274" i="1"/>
  <c r="R274" i="1" s="1"/>
  <c r="S273" i="1"/>
  <c r="T272" i="1"/>
  <c r="U272" i="1" s="1"/>
  <c r="AA272" i="1" s="1"/>
  <c r="X278" i="1" l="1"/>
  <c r="Z277" i="1"/>
  <c r="Y277" i="1" s="1"/>
  <c r="Q275" i="1"/>
  <c r="R275" i="1" s="1"/>
  <c r="S274" i="1"/>
  <c r="T273" i="1"/>
  <c r="U273" i="1" s="1"/>
  <c r="AA273" i="1" s="1"/>
  <c r="X279" i="1" l="1"/>
  <c r="Z278" i="1"/>
  <c r="Y278" i="1"/>
  <c r="Q276" i="1"/>
  <c r="R276" i="1" s="1"/>
  <c r="S275" i="1"/>
  <c r="T274" i="1"/>
  <c r="U274" i="1" s="1"/>
  <c r="AA274" i="1" s="1"/>
  <c r="X280" i="1" l="1"/>
  <c r="Z279" i="1"/>
  <c r="Y279" i="1"/>
  <c r="Q277" i="1"/>
  <c r="R277" i="1" s="1"/>
  <c r="S276" i="1"/>
  <c r="T275" i="1"/>
  <c r="U275" i="1" s="1"/>
  <c r="AA275" i="1" s="1"/>
  <c r="X281" i="1" l="1"/>
  <c r="Z280" i="1"/>
  <c r="Y280" i="1"/>
  <c r="Q278" i="1"/>
  <c r="R278" i="1" s="1"/>
  <c r="S277" i="1"/>
  <c r="T276" i="1"/>
  <c r="U276" i="1" s="1"/>
  <c r="AA276" i="1" s="1"/>
  <c r="Z281" i="1" l="1"/>
  <c r="X282" i="1"/>
  <c r="Y281" i="1"/>
  <c r="Q279" i="1"/>
  <c r="R279" i="1" s="1"/>
  <c r="S278" i="1"/>
  <c r="T277" i="1"/>
  <c r="U277" i="1" s="1"/>
  <c r="AA277" i="1" s="1"/>
  <c r="X283" i="1" l="1"/>
  <c r="Z282" i="1"/>
  <c r="Y282" i="1"/>
  <c r="Q280" i="1"/>
  <c r="R280" i="1" s="1"/>
  <c r="S279" i="1"/>
  <c r="T278" i="1"/>
  <c r="U278" i="1" s="1"/>
  <c r="AA278" i="1" s="1"/>
  <c r="Z283" i="1" l="1"/>
  <c r="X284" i="1"/>
  <c r="Y283" i="1"/>
  <c r="Q281" i="1"/>
  <c r="R281" i="1" s="1"/>
  <c r="S280" i="1"/>
  <c r="T279" i="1"/>
  <c r="U279" i="1" s="1"/>
  <c r="AA279" i="1" s="1"/>
  <c r="X285" i="1" l="1"/>
  <c r="Z284" i="1"/>
  <c r="Y284" i="1" s="1"/>
  <c r="Q282" i="1"/>
  <c r="R282" i="1" s="1"/>
  <c r="S281" i="1"/>
  <c r="T280" i="1"/>
  <c r="U280" i="1" s="1"/>
  <c r="AA280" i="1" s="1"/>
  <c r="X286" i="1" l="1"/>
  <c r="Z285" i="1"/>
  <c r="Y285" i="1"/>
  <c r="Q283" i="1"/>
  <c r="R283" i="1" s="1"/>
  <c r="S282" i="1"/>
  <c r="T281" i="1"/>
  <c r="U281" i="1" s="1"/>
  <c r="AA281" i="1" s="1"/>
  <c r="X287" i="1" l="1"/>
  <c r="Z286" i="1"/>
  <c r="Y286" i="1" s="1"/>
  <c r="Q284" i="1"/>
  <c r="R284" i="1" s="1"/>
  <c r="S283" i="1"/>
  <c r="T282" i="1"/>
  <c r="U282" i="1" s="1"/>
  <c r="AA282" i="1" s="1"/>
  <c r="X288" i="1" l="1"/>
  <c r="Z287" i="1"/>
  <c r="Y287" i="1"/>
  <c r="Q285" i="1"/>
  <c r="R285" i="1" s="1"/>
  <c r="S284" i="1"/>
  <c r="T283" i="1"/>
  <c r="U283" i="1" s="1"/>
  <c r="AA283" i="1" s="1"/>
  <c r="X289" i="1" l="1"/>
  <c r="Z288" i="1"/>
  <c r="Y288" i="1" s="1"/>
  <c r="Q286" i="1"/>
  <c r="R286" i="1" s="1"/>
  <c r="S285" i="1"/>
  <c r="T284" i="1"/>
  <c r="U284" i="1" s="1"/>
  <c r="AA284" i="1" s="1"/>
  <c r="X290" i="1" l="1"/>
  <c r="Z289" i="1"/>
  <c r="Y289" i="1" s="1"/>
  <c r="Q287" i="1"/>
  <c r="R287" i="1" s="1"/>
  <c r="S286" i="1"/>
  <c r="T285" i="1"/>
  <c r="U285" i="1" s="1"/>
  <c r="AA285" i="1" s="1"/>
  <c r="X291" i="1" l="1"/>
  <c r="Z290" i="1"/>
  <c r="Y290" i="1" s="1"/>
  <c r="Q288" i="1"/>
  <c r="R288" i="1" s="1"/>
  <c r="S287" i="1"/>
  <c r="T286" i="1"/>
  <c r="U286" i="1" s="1"/>
  <c r="AA286" i="1" s="1"/>
  <c r="X292" i="1" l="1"/>
  <c r="Z291" i="1"/>
  <c r="Y291" i="1" s="1"/>
  <c r="Q289" i="1"/>
  <c r="R289" i="1" s="1"/>
  <c r="S288" i="1"/>
  <c r="T287" i="1"/>
  <c r="U287" i="1" s="1"/>
  <c r="AA287" i="1" s="1"/>
  <c r="X293" i="1" l="1"/>
  <c r="Z292" i="1"/>
  <c r="Y292" i="1"/>
  <c r="Q290" i="1"/>
  <c r="R290" i="1" s="1"/>
  <c r="S289" i="1"/>
  <c r="T288" i="1"/>
  <c r="U288" i="1" s="1"/>
  <c r="AA288" i="1" s="1"/>
  <c r="X294" i="1" l="1"/>
  <c r="Z293" i="1"/>
  <c r="Y293" i="1"/>
  <c r="Q291" i="1"/>
  <c r="R291" i="1" s="1"/>
  <c r="S290" i="1"/>
  <c r="T289" i="1"/>
  <c r="U289" i="1" s="1"/>
  <c r="AA289" i="1" s="1"/>
  <c r="X295" i="1" l="1"/>
  <c r="Z294" i="1"/>
  <c r="Y294" i="1"/>
  <c r="Q292" i="1"/>
  <c r="R292" i="1" s="1"/>
  <c r="S291" i="1"/>
  <c r="T290" i="1"/>
  <c r="U290" i="1" s="1"/>
  <c r="AA290" i="1" s="1"/>
  <c r="X296" i="1" l="1"/>
  <c r="Z295" i="1"/>
  <c r="Y295" i="1"/>
  <c r="Q293" i="1"/>
  <c r="R293" i="1" s="1"/>
  <c r="S292" i="1"/>
  <c r="T291" i="1"/>
  <c r="U291" i="1" s="1"/>
  <c r="AA291" i="1" s="1"/>
  <c r="X297" i="1" l="1"/>
  <c r="Z296" i="1"/>
  <c r="Y296" i="1"/>
  <c r="Q294" i="1"/>
  <c r="R294" i="1" s="1"/>
  <c r="S293" i="1"/>
  <c r="T292" i="1"/>
  <c r="U292" i="1" s="1"/>
  <c r="AA292" i="1" s="1"/>
  <c r="X298" i="1" l="1"/>
  <c r="Z297" i="1"/>
  <c r="Y297" i="1"/>
  <c r="Q295" i="1"/>
  <c r="R295" i="1" s="1"/>
  <c r="S294" i="1"/>
  <c r="T293" i="1"/>
  <c r="U293" i="1" s="1"/>
  <c r="AA293" i="1" s="1"/>
  <c r="X299" i="1" l="1"/>
  <c r="Z298" i="1"/>
  <c r="Y298" i="1"/>
  <c r="Q296" i="1"/>
  <c r="R296" i="1" s="1"/>
  <c r="S295" i="1"/>
  <c r="T294" i="1"/>
  <c r="U294" i="1" s="1"/>
  <c r="AA294" i="1" s="1"/>
  <c r="Z299" i="1" l="1"/>
  <c r="X300" i="1"/>
  <c r="Y299" i="1"/>
  <c r="Q297" i="1"/>
  <c r="R297" i="1" s="1"/>
  <c r="S296" i="1"/>
  <c r="T295" i="1"/>
  <c r="U295" i="1" s="1"/>
  <c r="AA295" i="1" s="1"/>
  <c r="X301" i="1" l="1"/>
  <c r="Z300" i="1"/>
  <c r="Y300" i="1" s="1"/>
  <c r="Q298" i="1"/>
  <c r="R298" i="1" s="1"/>
  <c r="S297" i="1"/>
  <c r="T296" i="1"/>
  <c r="U296" i="1" s="1"/>
  <c r="AA296" i="1" s="1"/>
  <c r="X302" i="1" l="1"/>
  <c r="Z301" i="1"/>
  <c r="Y301" i="1" s="1"/>
  <c r="Q299" i="1"/>
  <c r="R299" i="1" s="1"/>
  <c r="S298" i="1"/>
  <c r="T297" i="1"/>
  <c r="U297" i="1" s="1"/>
  <c r="AA297" i="1" s="1"/>
  <c r="X303" i="1" l="1"/>
  <c r="Z302" i="1"/>
  <c r="Y302" i="1" s="1"/>
  <c r="Q300" i="1"/>
  <c r="R300" i="1" s="1"/>
  <c r="S299" i="1"/>
  <c r="T298" i="1"/>
  <c r="U298" i="1" s="1"/>
  <c r="AA298" i="1" s="1"/>
  <c r="X304" i="1" l="1"/>
  <c r="Z303" i="1"/>
  <c r="Y303" i="1" s="1"/>
  <c r="Q301" i="1"/>
  <c r="R301" i="1" s="1"/>
  <c r="S300" i="1"/>
  <c r="T299" i="1"/>
  <c r="U299" i="1" s="1"/>
  <c r="AA299" i="1" s="1"/>
  <c r="Z304" i="1" l="1"/>
  <c r="X305" i="1"/>
  <c r="Y304" i="1"/>
  <c r="Q302" i="1"/>
  <c r="R302" i="1" s="1"/>
  <c r="S301" i="1"/>
  <c r="T300" i="1"/>
  <c r="U300" i="1" s="1"/>
  <c r="AA300" i="1" s="1"/>
  <c r="X306" i="1" l="1"/>
  <c r="Z305" i="1"/>
  <c r="Y305" i="1"/>
  <c r="Q303" i="1"/>
  <c r="R303" i="1" s="1"/>
  <c r="S302" i="1"/>
  <c r="T301" i="1"/>
  <c r="U301" i="1" s="1"/>
  <c r="AA301" i="1" s="1"/>
  <c r="X307" i="1" l="1"/>
  <c r="Z306" i="1"/>
  <c r="Y306" i="1" s="1"/>
  <c r="Q304" i="1"/>
  <c r="R304" i="1" s="1"/>
  <c r="S303" i="1"/>
  <c r="T302" i="1"/>
  <c r="U302" i="1" s="1"/>
  <c r="AA302" i="1" s="1"/>
  <c r="Z307" i="1" l="1"/>
  <c r="X308" i="1"/>
  <c r="Y307" i="1"/>
  <c r="Q305" i="1"/>
  <c r="R305" i="1" s="1"/>
  <c r="S304" i="1"/>
  <c r="T303" i="1"/>
  <c r="U303" i="1" s="1"/>
  <c r="AA303" i="1" s="1"/>
  <c r="Z308" i="1" l="1"/>
  <c r="Y308" i="1" s="1"/>
  <c r="X309" i="1"/>
  <c r="Q306" i="1"/>
  <c r="R306" i="1" s="1"/>
  <c r="S305" i="1"/>
  <c r="T304" i="1"/>
  <c r="U304" i="1" s="1"/>
  <c r="AA304" i="1" s="1"/>
  <c r="X310" i="1" l="1"/>
  <c r="Z309" i="1"/>
  <c r="Y309" i="1" s="1"/>
  <c r="Q307" i="1"/>
  <c r="R307" i="1" s="1"/>
  <c r="S306" i="1"/>
  <c r="T305" i="1"/>
  <c r="U305" i="1" s="1"/>
  <c r="AA305" i="1" s="1"/>
  <c r="X311" i="1" l="1"/>
  <c r="Z310" i="1"/>
  <c r="Y310" i="1"/>
  <c r="Q308" i="1"/>
  <c r="R308" i="1" s="1"/>
  <c r="S307" i="1"/>
  <c r="T306" i="1"/>
  <c r="U306" i="1" s="1"/>
  <c r="AA306" i="1" s="1"/>
  <c r="X312" i="1" l="1"/>
  <c r="Z311" i="1"/>
  <c r="Y311" i="1" s="1"/>
  <c r="Q309" i="1"/>
  <c r="R309" i="1" s="1"/>
  <c r="S308" i="1"/>
  <c r="T307" i="1"/>
  <c r="U307" i="1" s="1"/>
  <c r="AA307" i="1" s="1"/>
  <c r="X313" i="1" l="1"/>
  <c r="Z312" i="1"/>
  <c r="Y312" i="1"/>
  <c r="Q310" i="1"/>
  <c r="R310" i="1" s="1"/>
  <c r="S309" i="1"/>
  <c r="T308" i="1"/>
  <c r="U308" i="1" s="1"/>
  <c r="AA308" i="1" s="1"/>
  <c r="X314" i="1" l="1"/>
  <c r="Z313" i="1"/>
  <c r="Y313" i="1" s="1"/>
  <c r="Q311" i="1"/>
  <c r="R311" i="1" s="1"/>
  <c r="S310" i="1"/>
  <c r="T309" i="1"/>
  <c r="U309" i="1" s="1"/>
  <c r="AA309" i="1" s="1"/>
  <c r="X315" i="1" l="1"/>
  <c r="Z314" i="1"/>
  <c r="Y314" i="1"/>
  <c r="Q312" i="1"/>
  <c r="R312" i="1" s="1"/>
  <c r="S311" i="1"/>
  <c r="T310" i="1"/>
  <c r="U310" i="1" s="1"/>
  <c r="AA310" i="1" s="1"/>
  <c r="X316" i="1" l="1"/>
  <c r="Z315" i="1"/>
  <c r="Y315" i="1"/>
  <c r="Q313" i="1"/>
  <c r="R313" i="1" s="1"/>
  <c r="S312" i="1"/>
  <c r="T311" i="1"/>
  <c r="U311" i="1" s="1"/>
  <c r="AA311" i="1" s="1"/>
  <c r="Z316" i="1" l="1"/>
  <c r="Y316" i="1" s="1"/>
  <c r="X317" i="1"/>
  <c r="Q314" i="1"/>
  <c r="R314" i="1" s="1"/>
  <c r="S313" i="1"/>
  <c r="T312" i="1"/>
  <c r="U312" i="1" s="1"/>
  <c r="AA312" i="1" s="1"/>
  <c r="X318" i="1" l="1"/>
  <c r="Z317" i="1"/>
  <c r="Y317" i="1" s="1"/>
  <c r="Q315" i="1"/>
  <c r="R315" i="1" s="1"/>
  <c r="S314" i="1"/>
  <c r="T313" i="1"/>
  <c r="U313" i="1" s="1"/>
  <c r="AA313" i="1" s="1"/>
  <c r="X319" i="1" l="1"/>
  <c r="Z318" i="1"/>
  <c r="Y318" i="1"/>
  <c r="Q316" i="1"/>
  <c r="R316" i="1" s="1"/>
  <c r="S315" i="1"/>
  <c r="T314" i="1"/>
  <c r="U314" i="1" s="1"/>
  <c r="AA314" i="1" s="1"/>
  <c r="X320" i="1" l="1"/>
  <c r="Z319" i="1"/>
  <c r="Y319" i="1"/>
  <c r="Q317" i="1"/>
  <c r="R317" i="1" s="1"/>
  <c r="S316" i="1"/>
  <c r="T315" i="1"/>
  <c r="U315" i="1" s="1"/>
  <c r="AA315" i="1" s="1"/>
  <c r="X321" i="1" l="1"/>
  <c r="Z320" i="1"/>
  <c r="Y320" i="1"/>
  <c r="Q318" i="1"/>
  <c r="R318" i="1" s="1"/>
  <c r="S317" i="1"/>
  <c r="T316" i="1"/>
  <c r="U316" i="1" s="1"/>
  <c r="AA316" i="1" s="1"/>
  <c r="X322" i="1" l="1"/>
  <c r="Z321" i="1"/>
  <c r="Y321" i="1" s="1"/>
  <c r="Q319" i="1"/>
  <c r="R319" i="1" s="1"/>
  <c r="S318" i="1"/>
  <c r="T317" i="1"/>
  <c r="U317" i="1" s="1"/>
  <c r="AA317" i="1" s="1"/>
  <c r="Z322" i="1" l="1"/>
  <c r="Y322" i="1" s="1"/>
  <c r="X323" i="1"/>
  <c r="Q320" i="1"/>
  <c r="R320" i="1" s="1"/>
  <c r="S319" i="1"/>
  <c r="T318" i="1"/>
  <c r="U318" i="1" s="1"/>
  <c r="AA318" i="1" s="1"/>
  <c r="X324" i="1" l="1"/>
  <c r="Z323" i="1"/>
  <c r="Y323" i="1" s="1"/>
  <c r="Q321" i="1"/>
  <c r="R321" i="1" s="1"/>
  <c r="S320" i="1"/>
  <c r="T319" i="1"/>
  <c r="U319" i="1" s="1"/>
  <c r="AA319" i="1" s="1"/>
  <c r="X325" i="1" l="1"/>
  <c r="Z324" i="1"/>
  <c r="Y324" i="1" s="1"/>
  <c r="Q322" i="1"/>
  <c r="R322" i="1" s="1"/>
  <c r="S321" i="1"/>
  <c r="T320" i="1"/>
  <c r="U320" i="1" s="1"/>
  <c r="AA320" i="1" s="1"/>
  <c r="X326" i="1" l="1"/>
  <c r="Z325" i="1"/>
  <c r="Y325" i="1" s="1"/>
  <c r="Q323" i="1"/>
  <c r="R323" i="1" s="1"/>
  <c r="S322" i="1"/>
  <c r="T321" i="1"/>
  <c r="U321" i="1" s="1"/>
  <c r="AA321" i="1" s="1"/>
  <c r="X327" i="1" l="1"/>
  <c r="Z326" i="1"/>
  <c r="Y326" i="1" s="1"/>
  <c r="Q324" i="1"/>
  <c r="R324" i="1" s="1"/>
  <c r="S323" i="1"/>
  <c r="T322" i="1"/>
  <c r="U322" i="1" s="1"/>
  <c r="AA322" i="1" s="1"/>
  <c r="X328" i="1" l="1"/>
  <c r="Z327" i="1"/>
  <c r="Y327" i="1" s="1"/>
  <c r="Q325" i="1"/>
  <c r="R325" i="1" s="1"/>
  <c r="S324" i="1"/>
  <c r="T323" i="1"/>
  <c r="U323" i="1" s="1"/>
  <c r="AA323" i="1" s="1"/>
  <c r="X329" i="1" l="1"/>
  <c r="Z328" i="1"/>
  <c r="Y328" i="1" s="1"/>
  <c r="Q326" i="1"/>
  <c r="R326" i="1" s="1"/>
  <c r="S325" i="1"/>
  <c r="T324" i="1"/>
  <c r="U324" i="1" s="1"/>
  <c r="AA324" i="1" s="1"/>
  <c r="X330" i="1" l="1"/>
  <c r="Z329" i="1"/>
  <c r="Y329" i="1" s="1"/>
  <c r="Q327" i="1"/>
  <c r="R327" i="1" s="1"/>
  <c r="S326" i="1"/>
  <c r="T325" i="1"/>
  <c r="U325" i="1" s="1"/>
  <c r="AA325" i="1" s="1"/>
  <c r="X331" i="1" l="1"/>
  <c r="Z330" i="1"/>
  <c r="Y330" i="1" s="1"/>
  <c r="Q328" i="1"/>
  <c r="R328" i="1" s="1"/>
  <c r="S327" i="1"/>
  <c r="T326" i="1"/>
  <c r="U326" i="1" s="1"/>
  <c r="AA326" i="1" s="1"/>
  <c r="X332" i="1" l="1"/>
  <c r="Z331" i="1"/>
  <c r="Y331" i="1" s="1"/>
  <c r="Q329" i="1"/>
  <c r="R329" i="1" s="1"/>
  <c r="S328" i="1"/>
  <c r="T327" i="1"/>
  <c r="U327" i="1" s="1"/>
  <c r="AA327" i="1" s="1"/>
  <c r="X333" i="1" l="1"/>
  <c r="Z332" i="1"/>
  <c r="Y332" i="1" s="1"/>
  <c r="Q330" i="1"/>
  <c r="R330" i="1" s="1"/>
  <c r="S329" i="1"/>
  <c r="T328" i="1"/>
  <c r="U328" i="1" s="1"/>
  <c r="AA328" i="1" s="1"/>
  <c r="Z333" i="1" l="1"/>
  <c r="X334" i="1"/>
  <c r="Y333" i="1"/>
  <c r="Q331" i="1"/>
  <c r="R331" i="1" s="1"/>
  <c r="S330" i="1"/>
  <c r="T329" i="1"/>
  <c r="U329" i="1" s="1"/>
  <c r="AA329" i="1" s="1"/>
  <c r="X335" i="1" l="1"/>
  <c r="Z334" i="1"/>
  <c r="Y334" i="1" s="1"/>
  <c r="Q332" i="1"/>
  <c r="R332" i="1" s="1"/>
  <c r="S331" i="1"/>
  <c r="T330" i="1"/>
  <c r="U330" i="1" s="1"/>
  <c r="AA330" i="1" s="1"/>
  <c r="X336" i="1" l="1"/>
  <c r="Z335" i="1"/>
  <c r="Y335" i="1" s="1"/>
  <c r="Q333" i="1"/>
  <c r="R333" i="1" s="1"/>
  <c r="S332" i="1"/>
  <c r="T331" i="1"/>
  <c r="U331" i="1" s="1"/>
  <c r="AA331" i="1" s="1"/>
  <c r="Z336" i="1" l="1"/>
  <c r="Y336" i="1" s="1"/>
  <c r="X337" i="1"/>
  <c r="Q334" i="1"/>
  <c r="R334" i="1" s="1"/>
  <c r="S333" i="1"/>
  <c r="T332" i="1"/>
  <c r="U332" i="1" s="1"/>
  <c r="AA332" i="1" s="1"/>
  <c r="X338" i="1" l="1"/>
  <c r="Z337" i="1"/>
  <c r="Y337" i="1" s="1"/>
  <c r="Q335" i="1"/>
  <c r="R335" i="1" s="1"/>
  <c r="S334" i="1"/>
  <c r="T333" i="1"/>
  <c r="U333" i="1" s="1"/>
  <c r="AA333" i="1" s="1"/>
  <c r="Z338" i="1" l="1"/>
  <c r="Y338" i="1" s="1"/>
  <c r="X339" i="1"/>
  <c r="Q336" i="1"/>
  <c r="R336" i="1" s="1"/>
  <c r="S335" i="1"/>
  <c r="T334" i="1"/>
  <c r="U334" i="1" s="1"/>
  <c r="AA334" i="1" s="1"/>
  <c r="X340" i="1" l="1"/>
  <c r="Z339" i="1"/>
  <c r="Y339" i="1"/>
  <c r="Q337" i="1"/>
  <c r="R337" i="1" s="1"/>
  <c r="S336" i="1"/>
  <c r="T335" i="1"/>
  <c r="U335" i="1" s="1"/>
  <c r="AA335" i="1" s="1"/>
  <c r="X341" i="1" l="1"/>
  <c r="Z340" i="1"/>
  <c r="Y340" i="1" s="1"/>
  <c r="Q338" i="1"/>
  <c r="R338" i="1" s="1"/>
  <c r="S337" i="1"/>
  <c r="T336" i="1"/>
  <c r="U336" i="1" s="1"/>
  <c r="AA336" i="1" s="1"/>
  <c r="X342" i="1" l="1"/>
  <c r="Z341" i="1"/>
  <c r="Y341" i="1"/>
  <c r="Q339" i="1"/>
  <c r="R339" i="1" s="1"/>
  <c r="S338" i="1"/>
  <c r="T337" i="1"/>
  <c r="U337" i="1" s="1"/>
  <c r="AA337" i="1" s="1"/>
  <c r="X343" i="1" l="1"/>
  <c r="Z342" i="1"/>
  <c r="Y342" i="1"/>
  <c r="Q340" i="1"/>
  <c r="R340" i="1" s="1"/>
  <c r="S339" i="1"/>
  <c r="T338" i="1"/>
  <c r="U338" i="1" s="1"/>
  <c r="AA338" i="1" s="1"/>
  <c r="X344" i="1" l="1"/>
  <c r="Z343" i="1"/>
  <c r="Y343" i="1" s="1"/>
  <c r="Q341" i="1"/>
  <c r="R341" i="1" s="1"/>
  <c r="S340" i="1"/>
  <c r="T339" i="1"/>
  <c r="U339" i="1" s="1"/>
  <c r="AA339" i="1" s="1"/>
  <c r="X345" i="1" l="1"/>
  <c r="Z344" i="1"/>
  <c r="Y344" i="1" s="1"/>
  <c r="Q342" i="1"/>
  <c r="R342" i="1" s="1"/>
  <c r="S341" i="1"/>
  <c r="T340" i="1"/>
  <c r="U340" i="1" s="1"/>
  <c r="AA340" i="1" s="1"/>
  <c r="X346" i="1" l="1"/>
  <c r="Z345" i="1"/>
  <c r="Y345" i="1"/>
  <c r="Q343" i="1"/>
  <c r="R343" i="1" s="1"/>
  <c r="S342" i="1"/>
  <c r="T341" i="1"/>
  <c r="U341" i="1" s="1"/>
  <c r="AA341" i="1" s="1"/>
  <c r="X347" i="1" l="1"/>
  <c r="Z346" i="1"/>
  <c r="Y346" i="1"/>
  <c r="Q344" i="1"/>
  <c r="R344" i="1" s="1"/>
  <c r="S343" i="1"/>
  <c r="T342" i="1"/>
  <c r="U342" i="1" s="1"/>
  <c r="AA342" i="1" s="1"/>
  <c r="Z347" i="1" l="1"/>
  <c r="Y347" i="1" s="1"/>
  <c r="X348" i="1"/>
  <c r="Q345" i="1"/>
  <c r="R345" i="1" s="1"/>
  <c r="S344" i="1"/>
  <c r="T343" i="1"/>
  <c r="U343" i="1" s="1"/>
  <c r="AA343" i="1" s="1"/>
  <c r="Z348" i="1" l="1"/>
  <c r="Y348" i="1" s="1"/>
  <c r="X349" i="1"/>
  <c r="Q346" i="1"/>
  <c r="R346" i="1" s="1"/>
  <c r="S345" i="1"/>
  <c r="T344" i="1"/>
  <c r="U344" i="1" s="1"/>
  <c r="AA344" i="1" s="1"/>
  <c r="X350" i="1" l="1"/>
  <c r="Z349" i="1"/>
  <c r="Y349" i="1" s="1"/>
  <c r="Q347" i="1"/>
  <c r="R347" i="1" s="1"/>
  <c r="S346" i="1"/>
  <c r="T345" i="1"/>
  <c r="U345" i="1" s="1"/>
  <c r="AA345" i="1" s="1"/>
  <c r="X351" i="1" l="1"/>
  <c r="Z350" i="1"/>
  <c r="Y350" i="1" s="1"/>
  <c r="Q348" i="1"/>
  <c r="R348" i="1" s="1"/>
  <c r="S347" i="1"/>
  <c r="T346" i="1"/>
  <c r="U346" i="1" s="1"/>
  <c r="AA346" i="1" s="1"/>
  <c r="X352" i="1" l="1"/>
  <c r="Z351" i="1"/>
  <c r="Y351" i="1" s="1"/>
  <c r="Q349" i="1"/>
  <c r="R349" i="1" s="1"/>
  <c r="S348" i="1"/>
  <c r="T347" i="1"/>
  <c r="U347" i="1" s="1"/>
  <c r="AA347" i="1" s="1"/>
  <c r="X353" i="1" l="1"/>
  <c r="Z352" i="1"/>
  <c r="Y352" i="1" s="1"/>
  <c r="Q350" i="1"/>
  <c r="R350" i="1" s="1"/>
  <c r="S349" i="1"/>
  <c r="T348" i="1"/>
  <c r="U348" i="1" s="1"/>
  <c r="AA348" i="1" s="1"/>
  <c r="X354" i="1" l="1"/>
  <c r="Z353" i="1"/>
  <c r="Y353" i="1" s="1"/>
  <c r="Q351" i="1"/>
  <c r="R351" i="1" s="1"/>
  <c r="S350" i="1"/>
  <c r="T349" i="1"/>
  <c r="U349" i="1" s="1"/>
  <c r="AA349" i="1" s="1"/>
  <c r="X355" i="1" l="1"/>
  <c r="Z354" i="1"/>
  <c r="Y354" i="1" s="1"/>
  <c r="Q352" i="1"/>
  <c r="R352" i="1" s="1"/>
  <c r="S351" i="1"/>
  <c r="T350" i="1"/>
  <c r="U350" i="1" s="1"/>
  <c r="AA350" i="1" s="1"/>
  <c r="X356" i="1" l="1"/>
  <c r="Z355" i="1"/>
  <c r="Y355" i="1" s="1"/>
  <c r="Q353" i="1"/>
  <c r="R353" i="1" s="1"/>
  <c r="S352" i="1"/>
  <c r="T351" i="1"/>
  <c r="U351" i="1" s="1"/>
  <c r="AA351" i="1" s="1"/>
  <c r="Z356" i="1" l="1"/>
  <c r="X357" i="1"/>
  <c r="Y356" i="1"/>
  <c r="Q354" i="1"/>
  <c r="R354" i="1" s="1"/>
  <c r="S353" i="1"/>
  <c r="T352" i="1"/>
  <c r="U352" i="1" s="1"/>
  <c r="AA352" i="1" s="1"/>
  <c r="X358" i="1" l="1"/>
  <c r="Z357" i="1"/>
  <c r="Y357" i="1" s="1"/>
  <c r="Q355" i="1"/>
  <c r="R355" i="1" s="1"/>
  <c r="S354" i="1"/>
  <c r="T353" i="1"/>
  <c r="U353" i="1" s="1"/>
  <c r="AA353" i="1" s="1"/>
  <c r="X359" i="1" l="1"/>
  <c r="Z358" i="1"/>
  <c r="Y358" i="1" s="1"/>
  <c r="Q356" i="1"/>
  <c r="R356" i="1" s="1"/>
  <c r="S355" i="1"/>
  <c r="T354" i="1"/>
  <c r="U354" i="1" s="1"/>
  <c r="AA354" i="1" s="1"/>
  <c r="X360" i="1" l="1"/>
  <c r="Z359" i="1"/>
  <c r="Y359" i="1" s="1"/>
  <c r="Q357" i="1"/>
  <c r="R357" i="1" s="1"/>
  <c r="S356" i="1"/>
  <c r="T355" i="1"/>
  <c r="U355" i="1" s="1"/>
  <c r="AA355" i="1" s="1"/>
  <c r="X361" i="1" l="1"/>
  <c r="Z360" i="1"/>
  <c r="Y360" i="1" s="1"/>
  <c r="Q358" i="1"/>
  <c r="R358" i="1" s="1"/>
  <c r="S357" i="1"/>
  <c r="T356" i="1"/>
  <c r="U356" i="1" s="1"/>
  <c r="AA356" i="1" s="1"/>
  <c r="X362" i="1" l="1"/>
  <c r="Z361" i="1"/>
  <c r="Y361" i="1" s="1"/>
  <c r="Q359" i="1"/>
  <c r="R359" i="1" s="1"/>
  <c r="S358" i="1"/>
  <c r="T357" i="1"/>
  <c r="U357" i="1" s="1"/>
  <c r="AA357" i="1" s="1"/>
  <c r="Z362" i="1" l="1"/>
  <c r="Y362" i="1" s="1"/>
  <c r="X363" i="1"/>
  <c r="Q360" i="1"/>
  <c r="R360" i="1" s="1"/>
  <c r="S359" i="1"/>
  <c r="T358" i="1"/>
  <c r="U358" i="1" s="1"/>
  <c r="AA358" i="1" s="1"/>
  <c r="X364" i="1" l="1"/>
  <c r="Z363" i="1"/>
  <c r="Y363" i="1"/>
  <c r="Q361" i="1"/>
  <c r="R361" i="1" s="1"/>
  <c r="S360" i="1"/>
  <c r="T359" i="1"/>
  <c r="U359" i="1" s="1"/>
  <c r="AA359" i="1" s="1"/>
  <c r="X365" i="1" l="1"/>
  <c r="Z364" i="1"/>
  <c r="Y364" i="1" s="1"/>
  <c r="Q362" i="1"/>
  <c r="R362" i="1" s="1"/>
  <c r="S361" i="1"/>
  <c r="T360" i="1"/>
  <c r="U360" i="1" s="1"/>
  <c r="AA360" i="1" s="1"/>
  <c r="Z365" i="1" l="1"/>
  <c r="X366" i="1"/>
  <c r="Y365" i="1"/>
  <c r="Q363" i="1"/>
  <c r="R363" i="1" s="1"/>
  <c r="S362" i="1"/>
  <c r="T361" i="1"/>
  <c r="U361" i="1" s="1"/>
  <c r="AA361" i="1" s="1"/>
  <c r="Z366" i="1" l="1"/>
  <c r="X367" i="1"/>
  <c r="Y366" i="1"/>
  <c r="Q364" i="1"/>
  <c r="R364" i="1" s="1"/>
  <c r="S363" i="1"/>
  <c r="T362" i="1"/>
  <c r="U362" i="1" s="1"/>
  <c r="AA362" i="1" s="1"/>
  <c r="X368" i="1" l="1"/>
  <c r="Z367" i="1"/>
  <c r="Y367" i="1" s="1"/>
  <c r="Q365" i="1"/>
  <c r="R365" i="1" s="1"/>
  <c r="S364" i="1"/>
  <c r="T363" i="1"/>
  <c r="U363" i="1" s="1"/>
  <c r="AA363" i="1" s="1"/>
  <c r="Z368" i="1" l="1"/>
  <c r="Y368" i="1" s="1"/>
  <c r="X369" i="1"/>
  <c r="Q366" i="1"/>
  <c r="R366" i="1" s="1"/>
  <c r="S365" i="1"/>
  <c r="T364" i="1"/>
  <c r="U364" i="1" s="1"/>
  <c r="AA364" i="1" s="1"/>
  <c r="X370" i="1" l="1"/>
  <c r="Z369" i="1"/>
  <c r="Y369" i="1"/>
  <c r="Q367" i="1"/>
  <c r="R367" i="1" s="1"/>
  <c r="S366" i="1"/>
  <c r="T365" i="1"/>
  <c r="U365" i="1" s="1"/>
  <c r="AA365" i="1" s="1"/>
  <c r="X371" i="1" l="1"/>
  <c r="Z370" i="1"/>
  <c r="Y370" i="1" s="1"/>
  <c r="Q368" i="1"/>
  <c r="R368" i="1" s="1"/>
  <c r="S367" i="1"/>
  <c r="T366" i="1"/>
  <c r="U366" i="1" s="1"/>
  <c r="AA366" i="1" s="1"/>
  <c r="X372" i="1" l="1"/>
  <c r="Z371" i="1"/>
  <c r="Y371" i="1" s="1"/>
  <c r="Q369" i="1"/>
  <c r="R369" i="1" s="1"/>
  <c r="S368" i="1"/>
  <c r="T367" i="1"/>
  <c r="U367" i="1" s="1"/>
  <c r="AA367" i="1" s="1"/>
  <c r="X373" i="1" l="1"/>
  <c r="Z372" i="1"/>
  <c r="Y372" i="1"/>
  <c r="Q370" i="1"/>
  <c r="R370" i="1" s="1"/>
  <c r="S369" i="1"/>
  <c r="T368" i="1"/>
  <c r="U368" i="1" s="1"/>
  <c r="AA368" i="1" s="1"/>
  <c r="X374" i="1" l="1"/>
  <c r="Z373" i="1"/>
  <c r="Y373" i="1"/>
  <c r="Q371" i="1"/>
  <c r="R371" i="1" s="1"/>
  <c r="S370" i="1"/>
  <c r="T369" i="1"/>
  <c r="U369" i="1" s="1"/>
  <c r="AA369" i="1" s="1"/>
  <c r="X375" i="1" l="1"/>
  <c r="Z374" i="1"/>
  <c r="Y374" i="1"/>
  <c r="Q372" i="1"/>
  <c r="R372" i="1" s="1"/>
  <c r="S371" i="1"/>
  <c r="T370" i="1"/>
  <c r="U370" i="1" s="1"/>
  <c r="AA370" i="1" s="1"/>
  <c r="X376" i="1" l="1"/>
  <c r="Z375" i="1"/>
  <c r="Y375" i="1" s="1"/>
  <c r="Q373" i="1"/>
  <c r="R373" i="1" s="1"/>
  <c r="S372" i="1"/>
  <c r="T371" i="1"/>
  <c r="U371" i="1" s="1"/>
  <c r="AA371" i="1" s="1"/>
  <c r="X377" i="1" l="1"/>
  <c r="Z376" i="1"/>
  <c r="Y376" i="1" s="1"/>
  <c r="Q374" i="1"/>
  <c r="R374" i="1" s="1"/>
  <c r="S373" i="1"/>
  <c r="T372" i="1"/>
  <c r="U372" i="1" s="1"/>
  <c r="AA372" i="1" s="1"/>
  <c r="X378" i="1" l="1"/>
  <c r="Z377" i="1"/>
  <c r="Y377" i="1"/>
  <c r="Q375" i="1"/>
  <c r="R375" i="1" s="1"/>
  <c r="S374" i="1"/>
  <c r="T373" i="1"/>
  <c r="U373" i="1" s="1"/>
  <c r="AA373" i="1" s="1"/>
  <c r="Z378" i="1" l="1"/>
  <c r="Y378" i="1" s="1"/>
  <c r="X379" i="1"/>
  <c r="Q376" i="1"/>
  <c r="R376" i="1" s="1"/>
  <c r="S375" i="1"/>
  <c r="T374" i="1"/>
  <c r="U374" i="1" s="1"/>
  <c r="AA374" i="1" s="1"/>
  <c r="X380" i="1" l="1"/>
  <c r="Z379" i="1"/>
  <c r="Y379" i="1" s="1"/>
  <c r="Q377" i="1"/>
  <c r="R377" i="1" s="1"/>
  <c r="S376" i="1"/>
  <c r="T375" i="1"/>
  <c r="U375" i="1" s="1"/>
  <c r="AA375" i="1" s="1"/>
  <c r="X381" i="1" l="1"/>
  <c r="Z380" i="1"/>
  <c r="Y380" i="1" s="1"/>
  <c r="Q378" i="1"/>
  <c r="R378" i="1" s="1"/>
  <c r="S377" i="1"/>
  <c r="T376" i="1"/>
  <c r="U376" i="1" s="1"/>
  <c r="AA376" i="1" s="1"/>
  <c r="X382" i="1" l="1"/>
  <c r="Z381" i="1"/>
  <c r="Y381" i="1"/>
  <c r="Q379" i="1"/>
  <c r="R379" i="1" s="1"/>
  <c r="S378" i="1"/>
  <c r="T377" i="1"/>
  <c r="U377" i="1" s="1"/>
  <c r="AA377" i="1" s="1"/>
  <c r="X383" i="1" l="1"/>
  <c r="Z382" i="1"/>
  <c r="Y382" i="1"/>
  <c r="Q380" i="1"/>
  <c r="R380" i="1" s="1"/>
  <c r="S379" i="1"/>
  <c r="T378" i="1"/>
  <c r="U378" i="1" s="1"/>
  <c r="AA378" i="1" s="1"/>
  <c r="X384" i="1" l="1"/>
  <c r="Z383" i="1"/>
  <c r="Y383" i="1"/>
  <c r="Q381" i="1"/>
  <c r="R381" i="1" s="1"/>
  <c r="S380" i="1"/>
  <c r="T379" i="1"/>
  <c r="U379" i="1" s="1"/>
  <c r="AA379" i="1" s="1"/>
  <c r="X385" i="1" l="1"/>
  <c r="Z384" i="1"/>
  <c r="Y384" i="1"/>
  <c r="Q382" i="1"/>
  <c r="R382" i="1" s="1"/>
  <c r="S381" i="1"/>
  <c r="T380" i="1"/>
  <c r="U380" i="1" s="1"/>
  <c r="AA380" i="1" s="1"/>
  <c r="Z385" i="1" l="1"/>
  <c r="X386" i="1"/>
  <c r="Y385" i="1"/>
  <c r="Q383" i="1"/>
  <c r="R383" i="1" s="1"/>
  <c r="S382" i="1"/>
  <c r="T381" i="1"/>
  <c r="U381" i="1" s="1"/>
  <c r="AA381" i="1" s="1"/>
  <c r="X387" i="1" l="1"/>
  <c r="Z386" i="1"/>
  <c r="Y386" i="1"/>
  <c r="Q384" i="1"/>
  <c r="R384" i="1" s="1"/>
  <c r="S383" i="1"/>
  <c r="T382" i="1"/>
  <c r="U382" i="1" s="1"/>
  <c r="AA382" i="1" s="1"/>
  <c r="Z387" i="1" l="1"/>
  <c r="Y387" i="1" s="1"/>
  <c r="X388" i="1"/>
  <c r="Q385" i="1"/>
  <c r="R385" i="1" s="1"/>
  <c r="S384" i="1"/>
  <c r="T383" i="1"/>
  <c r="U383" i="1" s="1"/>
  <c r="AA383" i="1" s="1"/>
  <c r="X389" i="1" l="1"/>
  <c r="Z388" i="1"/>
  <c r="Y388" i="1" s="1"/>
  <c r="Q386" i="1"/>
  <c r="R386" i="1" s="1"/>
  <c r="S385" i="1"/>
  <c r="T384" i="1"/>
  <c r="U384" i="1" s="1"/>
  <c r="AA384" i="1" s="1"/>
  <c r="X390" i="1" l="1"/>
  <c r="Z389" i="1"/>
  <c r="Y389" i="1" s="1"/>
  <c r="Q387" i="1"/>
  <c r="R387" i="1" s="1"/>
  <c r="S386" i="1"/>
  <c r="T385" i="1"/>
  <c r="U385" i="1" s="1"/>
  <c r="AA385" i="1" s="1"/>
  <c r="X391" i="1" l="1"/>
  <c r="Z390" i="1"/>
  <c r="Y390" i="1" s="1"/>
  <c r="Q388" i="1"/>
  <c r="R388" i="1" s="1"/>
  <c r="S387" i="1"/>
  <c r="T386" i="1"/>
  <c r="U386" i="1" s="1"/>
  <c r="AA386" i="1" s="1"/>
  <c r="X392" i="1" l="1"/>
  <c r="Z391" i="1"/>
  <c r="Y391" i="1"/>
  <c r="Q389" i="1"/>
  <c r="R389" i="1" s="1"/>
  <c r="S388" i="1"/>
  <c r="T387" i="1"/>
  <c r="U387" i="1" s="1"/>
  <c r="AA387" i="1" s="1"/>
  <c r="X393" i="1" l="1"/>
  <c r="Z392" i="1"/>
  <c r="Y392" i="1"/>
  <c r="Q390" i="1"/>
  <c r="R390" i="1" s="1"/>
  <c r="S389" i="1"/>
  <c r="T388" i="1"/>
  <c r="U388" i="1" s="1"/>
  <c r="AA388" i="1" s="1"/>
  <c r="X394" i="1" l="1"/>
  <c r="Z393" i="1"/>
  <c r="Y393" i="1" s="1"/>
  <c r="Q391" i="1"/>
  <c r="R391" i="1" s="1"/>
  <c r="S390" i="1"/>
  <c r="T389" i="1"/>
  <c r="U389" i="1" s="1"/>
  <c r="AA389" i="1" s="1"/>
  <c r="X395" i="1" l="1"/>
  <c r="Z394" i="1"/>
  <c r="Y394" i="1"/>
  <c r="Q392" i="1"/>
  <c r="R392" i="1" s="1"/>
  <c r="S391" i="1"/>
  <c r="T390" i="1"/>
  <c r="U390" i="1" s="1"/>
  <c r="AA390" i="1" s="1"/>
  <c r="Z395" i="1" l="1"/>
  <c r="Y395" i="1" s="1"/>
  <c r="X396" i="1"/>
  <c r="Q393" i="1"/>
  <c r="R393" i="1" s="1"/>
  <c r="S392" i="1"/>
  <c r="T391" i="1"/>
  <c r="U391" i="1" s="1"/>
  <c r="AA391" i="1" s="1"/>
  <c r="X397" i="1" l="1"/>
  <c r="Z396" i="1"/>
  <c r="Y396" i="1" s="1"/>
  <c r="Q394" i="1"/>
  <c r="R394" i="1" s="1"/>
  <c r="S393" i="1"/>
  <c r="T392" i="1"/>
  <c r="U392" i="1" s="1"/>
  <c r="AA392" i="1" s="1"/>
  <c r="Z397" i="1" l="1"/>
  <c r="Y397" i="1" s="1"/>
  <c r="X398" i="1"/>
  <c r="Q395" i="1"/>
  <c r="R395" i="1" s="1"/>
  <c r="S394" i="1"/>
  <c r="T393" i="1"/>
  <c r="U393" i="1" s="1"/>
  <c r="AA393" i="1" s="1"/>
  <c r="X399" i="1" l="1"/>
  <c r="Z398" i="1"/>
  <c r="Y398" i="1"/>
  <c r="Q396" i="1"/>
  <c r="R396" i="1" s="1"/>
  <c r="S395" i="1"/>
  <c r="T394" i="1"/>
  <c r="U394" i="1" s="1"/>
  <c r="AA394" i="1" s="1"/>
  <c r="X400" i="1" l="1"/>
  <c r="Z399" i="1"/>
  <c r="Y399" i="1" s="1"/>
  <c r="Q397" i="1"/>
  <c r="R397" i="1" s="1"/>
  <c r="S396" i="1"/>
  <c r="T395" i="1"/>
  <c r="U395" i="1" s="1"/>
  <c r="AA395" i="1" s="1"/>
  <c r="X401" i="1" l="1"/>
  <c r="Z400" i="1"/>
  <c r="Y400" i="1" s="1"/>
  <c r="Q398" i="1"/>
  <c r="R398" i="1" s="1"/>
  <c r="S397" i="1"/>
  <c r="T396" i="1"/>
  <c r="U396" i="1" s="1"/>
  <c r="AA396" i="1" s="1"/>
  <c r="X402" i="1" l="1"/>
  <c r="Z401" i="1"/>
  <c r="Y401" i="1" s="1"/>
  <c r="Q399" i="1"/>
  <c r="R399" i="1" s="1"/>
  <c r="S398" i="1"/>
  <c r="T397" i="1"/>
  <c r="U397" i="1" s="1"/>
  <c r="AA397" i="1" s="1"/>
  <c r="Z402" i="1" l="1"/>
  <c r="Y402" i="1" s="1"/>
  <c r="X403" i="1"/>
  <c r="Q400" i="1"/>
  <c r="R400" i="1" s="1"/>
  <c r="S399" i="1"/>
  <c r="T398" i="1"/>
  <c r="U398" i="1" s="1"/>
  <c r="AA398" i="1" s="1"/>
  <c r="X404" i="1" l="1"/>
  <c r="Z403" i="1"/>
  <c r="Y403" i="1" s="1"/>
  <c r="Q401" i="1"/>
  <c r="R401" i="1" s="1"/>
  <c r="S400" i="1"/>
  <c r="T399" i="1"/>
  <c r="U399" i="1" s="1"/>
  <c r="AA399" i="1" s="1"/>
  <c r="X405" i="1" l="1"/>
  <c r="Z404" i="1"/>
  <c r="Y404" i="1" s="1"/>
  <c r="Q402" i="1"/>
  <c r="R402" i="1" s="1"/>
  <c r="S401" i="1"/>
  <c r="T400" i="1"/>
  <c r="U400" i="1" s="1"/>
  <c r="AA400" i="1" s="1"/>
  <c r="X406" i="1" l="1"/>
  <c r="Z405" i="1"/>
  <c r="Y405" i="1" s="1"/>
  <c r="Q403" i="1"/>
  <c r="R403" i="1" s="1"/>
  <c r="S402" i="1"/>
  <c r="T401" i="1"/>
  <c r="U401" i="1" s="1"/>
  <c r="AA401" i="1" s="1"/>
  <c r="X407" i="1" l="1"/>
  <c r="Z406" i="1"/>
  <c r="Y406" i="1" s="1"/>
  <c r="Q404" i="1"/>
  <c r="R404" i="1" s="1"/>
  <c r="S403" i="1"/>
  <c r="T402" i="1"/>
  <c r="U402" i="1" s="1"/>
  <c r="AA402" i="1" s="1"/>
  <c r="X408" i="1" l="1"/>
  <c r="Z407" i="1"/>
  <c r="Y407" i="1" s="1"/>
  <c r="Q405" i="1"/>
  <c r="R405" i="1" s="1"/>
  <c r="S404" i="1"/>
  <c r="T403" i="1"/>
  <c r="U403" i="1" s="1"/>
  <c r="AA403" i="1" s="1"/>
  <c r="Z408" i="1" l="1"/>
  <c r="X409" i="1"/>
  <c r="Y408" i="1"/>
  <c r="Q406" i="1"/>
  <c r="R406" i="1" s="1"/>
  <c r="S405" i="1"/>
  <c r="T404" i="1"/>
  <c r="U404" i="1" s="1"/>
  <c r="AA404" i="1" s="1"/>
  <c r="X410" i="1" l="1"/>
  <c r="Z409" i="1"/>
  <c r="Y409" i="1" s="1"/>
  <c r="Q407" i="1"/>
  <c r="R407" i="1" s="1"/>
  <c r="S406" i="1"/>
  <c r="T405" i="1"/>
  <c r="U405" i="1" s="1"/>
  <c r="AA405" i="1" s="1"/>
  <c r="X411" i="1" l="1"/>
  <c r="Z410" i="1"/>
  <c r="Y410" i="1"/>
  <c r="Q408" i="1"/>
  <c r="R408" i="1" s="1"/>
  <c r="S407" i="1"/>
  <c r="T406" i="1"/>
  <c r="U406" i="1" s="1"/>
  <c r="AA406" i="1" s="1"/>
  <c r="Z411" i="1" l="1"/>
  <c r="X412" i="1"/>
  <c r="Y411" i="1"/>
  <c r="Q409" i="1"/>
  <c r="R409" i="1" s="1"/>
  <c r="S408" i="1"/>
  <c r="T407" i="1"/>
  <c r="U407" i="1" s="1"/>
  <c r="AA407" i="1" s="1"/>
  <c r="X413" i="1" l="1"/>
  <c r="Z412" i="1"/>
  <c r="Y412" i="1"/>
  <c r="Q410" i="1"/>
  <c r="R410" i="1" s="1"/>
  <c r="S409" i="1"/>
  <c r="T408" i="1"/>
  <c r="U408" i="1" s="1"/>
  <c r="AA408" i="1" s="1"/>
  <c r="X414" i="1" l="1"/>
  <c r="Z413" i="1"/>
  <c r="Y413" i="1" s="1"/>
  <c r="Q411" i="1"/>
  <c r="R411" i="1" s="1"/>
  <c r="S410" i="1"/>
  <c r="T409" i="1"/>
  <c r="U409" i="1" s="1"/>
  <c r="AA409" i="1" s="1"/>
  <c r="X415" i="1" l="1"/>
  <c r="Z414" i="1"/>
  <c r="Y414" i="1" s="1"/>
  <c r="Q412" i="1"/>
  <c r="R412" i="1" s="1"/>
  <c r="S411" i="1"/>
  <c r="T410" i="1"/>
  <c r="U410" i="1" s="1"/>
  <c r="AA410" i="1" s="1"/>
  <c r="X416" i="1" l="1"/>
  <c r="Z415" i="1"/>
  <c r="Y415" i="1"/>
  <c r="Q413" i="1"/>
  <c r="R413" i="1" s="1"/>
  <c r="S412" i="1"/>
  <c r="T411" i="1"/>
  <c r="U411" i="1" s="1"/>
  <c r="AA411" i="1" s="1"/>
  <c r="X417" i="1" l="1"/>
  <c r="Z416" i="1"/>
  <c r="Y416" i="1" s="1"/>
  <c r="Q414" i="1"/>
  <c r="R414" i="1" s="1"/>
  <c r="S413" i="1"/>
  <c r="T412" i="1"/>
  <c r="U412" i="1" s="1"/>
  <c r="AA412" i="1" s="1"/>
  <c r="X418" i="1" l="1"/>
  <c r="Z417" i="1"/>
  <c r="Y417" i="1" s="1"/>
  <c r="Q415" i="1"/>
  <c r="R415" i="1" s="1"/>
  <c r="S414" i="1"/>
  <c r="T413" i="1"/>
  <c r="U413" i="1" s="1"/>
  <c r="AA413" i="1" s="1"/>
  <c r="X419" i="1" l="1"/>
  <c r="Z418" i="1"/>
  <c r="Y418" i="1" s="1"/>
  <c r="Q416" i="1"/>
  <c r="R416" i="1" s="1"/>
  <c r="S415" i="1"/>
  <c r="T414" i="1"/>
  <c r="U414" i="1" s="1"/>
  <c r="AA414" i="1" s="1"/>
  <c r="X420" i="1" l="1"/>
  <c r="Z419" i="1"/>
  <c r="Y419" i="1"/>
  <c r="Q417" i="1"/>
  <c r="R417" i="1" s="1"/>
  <c r="S416" i="1"/>
  <c r="T415" i="1"/>
  <c r="U415" i="1" s="1"/>
  <c r="AA415" i="1" s="1"/>
  <c r="X421" i="1" l="1"/>
  <c r="Z420" i="1"/>
  <c r="Y420" i="1" s="1"/>
  <c r="Q418" i="1"/>
  <c r="R418" i="1" s="1"/>
  <c r="S417" i="1"/>
  <c r="T416" i="1"/>
  <c r="U416" i="1" s="1"/>
  <c r="AA416" i="1" s="1"/>
  <c r="X422" i="1" l="1"/>
  <c r="Z421" i="1"/>
  <c r="Y421" i="1"/>
  <c r="Q419" i="1"/>
  <c r="R419" i="1" s="1"/>
  <c r="S418" i="1"/>
  <c r="T417" i="1"/>
  <c r="U417" i="1" s="1"/>
  <c r="AA417" i="1" s="1"/>
  <c r="X423" i="1" l="1"/>
  <c r="Z422" i="1"/>
  <c r="Y422" i="1" s="1"/>
  <c r="Q420" i="1"/>
  <c r="R420" i="1" s="1"/>
  <c r="S419" i="1"/>
  <c r="T418" i="1"/>
  <c r="U418" i="1" s="1"/>
  <c r="AA418" i="1" s="1"/>
  <c r="X424" i="1" l="1"/>
  <c r="Z423" i="1"/>
  <c r="Y423" i="1" s="1"/>
  <c r="Q421" i="1"/>
  <c r="R421" i="1" s="1"/>
  <c r="S420" i="1"/>
  <c r="T419" i="1"/>
  <c r="U419" i="1" s="1"/>
  <c r="AA419" i="1" s="1"/>
  <c r="X425" i="1" l="1"/>
  <c r="Z424" i="1"/>
  <c r="Y424" i="1"/>
  <c r="Q422" i="1"/>
  <c r="R422" i="1" s="1"/>
  <c r="S421" i="1"/>
  <c r="T420" i="1"/>
  <c r="U420" i="1" s="1"/>
  <c r="AA420" i="1" s="1"/>
  <c r="X426" i="1" l="1"/>
  <c r="Z425" i="1"/>
  <c r="Y425" i="1"/>
  <c r="Q423" i="1"/>
  <c r="R423" i="1" s="1"/>
  <c r="S422" i="1"/>
  <c r="T421" i="1"/>
  <c r="U421" i="1" s="1"/>
  <c r="AA421" i="1" s="1"/>
  <c r="X427" i="1" l="1"/>
  <c r="Z426" i="1"/>
  <c r="Y426" i="1" s="1"/>
  <c r="Q424" i="1"/>
  <c r="R424" i="1" s="1"/>
  <c r="S423" i="1"/>
  <c r="T422" i="1"/>
  <c r="U422" i="1" s="1"/>
  <c r="AA422" i="1" s="1"/>
  <c r="X428" i="1" l="1"/>
  <c r="Z427" i="1"/>
  <c r="Y427" i="1" s="1"/>
  <c r="Q425" i="1"/>
  <c r="R425" i="1" s="1"/>
  <c r="S424" i="1"/>
  <c r="T423" i="1"/>
  <c r="U423" i="1" s="1"/>
  <c r="AA423" i="1" s="1"/>
  <c r="X429" i="1" l="1"/>
  <c r="Z428" i="1"/>
  <c r="Y428" i="1" s="1"/>
  <c r="Q426" i="1"/>
  <c r="R426" i="1" s="1"/>
  <c r="S425" i="1"/>
  <c r="T424" i="1"/>
  <c r="U424" i="1" s="1"/>
  <c r="AA424" i="1" s="1"/>
  <c r="X430" i="1" l="1"/>
  <c r="Z429" i="1"/>
  <c r="Y429" i="1" s="1"/>
  <c r="Q427" i="1"/>
  <c r="R427" i="1" s="1"/>
  <c r="S426" i="1"/>
  <c r="T425" i="1"/>
  <c r="U425" i="1" s="1"/>
  <c r="AA425" i="1" s="1"/>
  <c r="X431" i="1" l="1"/>
  <c r="Z430" i="1"/>
  <c r="Y430" i="1" s="1"/>
  <c r="Q428" i="1"/>
  <c r="R428" i="1" s="1"/>
  <c r="S427" i="1"/>
  <c r="T426" i="1"/>
  <c r="U426" i="1" s="1"/>
  <c r="AA426" i="1" s="1"/>
  <c r="X432" i="1" l="1"/>
  <c r="Z431" i="1"/>
  <c r="Y431" i="1" s="1"/>
  <c r="Q429" i="1"/>
  <c r="R429" i="1" s="1"/>
  <c r="S428" i="1"/>
  <c r="T427" i="1"/>
  <c r="U427" i="1" s="1"/>
  <c r="AA427" i="1" s="1"/>
  <c r="Z432" i="1" l="1"/>
  <c r="X433" i="1"/>
  <c r="Y432" i="1"/>
  <c r="Q430" i="1"/>
  <c r="R430" i="1" s="1"/>
  <c r="S429" i="1"/>
  <c r="T428" i="1"/>
  <c r="U428" i="1" s="1"/>
  <c r="AA428" i="1" s="1"/>
  <c r="X434" i="1" l="1"/>
  <c r="Z433" i="1"/>
  <c r="Y433" i="1" s="1"/>
  <c r="Q431" i="1"/>
  <c r="R431" i="1" s="1"/>
  <c r="S430" i="1"/>
  <c r="T429" i="1"/>
  <c r="U429" i="1" s="1"/>
  <c r="AA429" i="1" s="1"/>
  <c r="X435" i="1" l="1"/>
  <c r="Z434" i="1"/>
  <c r="Y434" i="1"/>
  <c r="Q432" i="1"/>
  <c r="R432" i="1" s="1"/>
  <c r="S431" i="1"/>
  <c r="T430" i="1"/>
  <c r="U430" i="1" s="1"/>
  <c r="AA430" i="1" s="1"/>
  <c r="X436" i="1" l="1"/>
  <c r="Z435" i="1"/>
  <c r="Y435" i="1" s="1"/>
  <c r="Q433" i="1"/>
  <c r="R433" i="1" s="1"/>
  <c r="S432" i="1"/>
  <c r="T431" i="1"/>
  <c r="U431" i="1" s="1"/>
  <c r="AA431" i="1" s="1"/>
  <c r="X437" i="1" l="1"/>
  <c r="Z436" i="1"/>
  <c r="Y436" i="1" s="1"/>
  <c r="Q434" i="1"/>
  <c r="R434" i="1" s="1"/>
  <c r="S433" i="1"/>
  <c r="T432" i="1"/>
  <c r="U432" i="1" s="1"/>
  <c r="AA432" i="1" s="1"/>
  <c r="X438" i="1" l="1"/>
  <c r="Z437" i="1"/>
  <c r="Y437" i="1" s="1"/>
  <c r="Q435" i="1"/>
  <c r="R435" i="1" s="1"/>
  <c r="S434" i="1"/>
  <c r="T433" i="1"/>
  <c r="U433" i="1" s="1"/>
  <c r="AA433" i="1" s="1"/>
  <c r="X439" i="1" l="1"/>
  <c r="Z438" i="1"/>
  <c r="Y438" i="1" s="1"/>
  <c r="Q436" i="1"/>
  <c r="R436" i="1" s="1"/>
  <c r="S435" i="1"/>
  <c r="T434" i="1"/>
  <c r="U434" i="1" s="1"/>
  <c r="AA434" i="1" s="1"/>
  <c r="X440" i="1" l="1"/>
  <c r="Z439" i="1"/>
  <c r="Y439" i="1" s="1"/>
  <c r="Q437" i="1"/>
  <c r="R437" i="1" s="1"/>
  <c r="S436" i="1"/>
  <c r="T435" i="1"/>
  <c r="U435" i="1" s="1"/>
  <c r="AA435" i="1" s="1"/>
  <c r="X441" i="1" l="1"/>
  <c r="Z440" i="1"/>
  <c r="Y440" i="1" s="1"/>
  <c r="Q438" i="1"/>
  <c r="R438" i="1" s="1"/>
  <c r="S437" i="1"/>
  <c r="T436" i="1"/>
  <c r="U436" i="1" s="1"/>
  <c r="AA436" i="1" s="1"/>
  <c r="X442" i="1" l="1"/>
  <c r="Z441" i="1"/>
  <c r="Y441" i="1" s="1"/>
  <c r="Q439" i="1"/>
  <c r="R439" i="1" s="1"/>
  <c r="S438" i="1"/>
  <c r="T437" i="1"/>
  <c r="U437" i="1" s="1"/>
  <c r="AA437" i="1" s="1"/>
  <c r="Z442" i="1" l="1"/>
  <c r="Y442" i="1" s="1"/>
  <c r="X443" i="1"/>
  <c r="Q440" i="1"/>
  <c r="R440" i="1" s="1"/>
  <c r="S439" i="1"/>
  <c r="T438" i="1"/>
  <c r="U438" i="1" s="1"/>
  <c r="AA438" i="1" s="1"/>
  <c r="X444" i="1" l="1"/>
  <c r="Z443" i="1"/>
  <c r="Y443" i="1"/>
  <c r="Q441" i="1"/>
  <c r="R441" i="1" s="1"/>
  <c r="S440" i="1"/>
  <c r="T439" i="1"/>
  <c r="U439" i="1" s="1"/>
  <c r="AA439" i="1" s="1"/>
  <c r="X445" i="1" l="1"/>
  <c r="Z444" i="1"/>
  <c r="Y444" i="1" s="1"/>
  <c r="Q442" i="1"/>
  <c r="R442" i="1" s="1"/>
  <c r="S441" i="1"/>
  <c r="T440" i="1"/>
  <c r="U440" i="1" s="1"/>
  <c r="AA440" i="1" s="1"/>
  <c r="Z445" i="1" l="1"/>
  <c r="X446" i="1"/>
  <c r="Y445" i="1"/>
  <c r="Q443" i="1"/>
  <c r="R443" i="1" s="1"/>
  <c r="S442" i="1"/>
  <c r="T441" i="1"/>
  <c r="U441" i="1" s="1"/>
  <c r="AA441" i="1" s="1"/>
  <c r="X447" i="1" l="1"/>
  <c r="Z446" i="1"/>
  <c r="Y446" i="1" s="1"/>
  <c r="Q444" i="1"/>
  <c r="R444" i="1" s="1"/>
  <c r="S443" i="1"/>
  <c r="T442" i="1"/>
  <c r="U442" i="1" s="1"/>
  <c r="AA442" i="1" s="1"/>
  <c r="X448" i="1" l="1"/>
  <c r="Z447" i="1"/>
  <c r="Y447" i="1"/>
  <c r="Q445" i="1"/>
  <c r="R445" i="1" s="1"/>
  <c r="S444" i="1"/>
  <c r="T443" i="1"/>
  <c r="U443" i="1" s="1"/>
  <c r="AA443" i="1" s="1"/>
  <c r="X449" i="1" l="1"/>
  <c r="Z448" i="1"/>
  <c r="Y448" i="1"/>
  <c r="Q446" i="1"/>
  <c r="R446" i="1" s="1"/>
  <c r="S445" i="1"/>
  <c r="T444" i="1"/>
  <c r="U444" i="1" s="1"/>
  <c r="AA444" i="1" s="1"/>
  <c r="X450" i="1" l="1"/>
  <c r="Z449" i="1"/>
  <c r="Y449" i="1"/>
  <c r="Q447" i="1"/>
  <c r="R447" i="1" s="1"/>
  <c r="S446" i="1"/>
  <c r="T445" i="1"/>
  <c r="U445" i="1" s="1"/>
  <c r="AA445" i="1" s="1"/>
  <c r="X451" i="1" l="1"/>
  <c r="Z450" i="1"/>
  <c r="Y450" i="1"/>
  <c r="Q448" i="1"/>
  <c r="R448" i="1" s="1"/>
  <c r="S447" i="1"/>
  <c r="T446" i="1"/>
  <c r="U446" i="1" s="1"/>
  <c r="AA446" i="1" s="1"/>
  <c r="X452" i="1" l="1"/>
  <c r="Z451" i="1"/>
  <c r="Y451" i="1" s="1"/>
  <c r="Q449" i="1"/>
  <c r="R449" i="1" s="1"/>
  <c r="S448" i="1"/>
  <c r="T447" i="1"/>
  <c r="U447" i="1" s="1"/>
  <c r="AA447" i="1" s="1"/>
  <c r="X453" i="1" l="1"/>
  <c r="Z452" i="1"/>
  <c r="Y452" i="1" s="1"/>
  <c r="Q450" i="1"/>
  <c r="R450" i="1" s="1"/>
  <c r="S449" i="1"/>
  <c r="T448" i="1"/>
  <c r="U448" i="1" s="1"/>
  <c r="AA448" i="1" s="1"/>
  <c r="X454" i="1" l="1"/>
  <c r="Z453" i="1"/>
  <c r="Y453" i="1"/>
  <c r="Q451" i="1"/>
  <c r="R451" i="1" s="1"/>
  <c r="S450" i="1"/>
  <c r="T449" i="1"/>
  <c r="U449" i="1" s="1"/>
  <c r="AA449" i="1" s="1"/>
  <c r="X455" i="1" l="1"/>
  <c r="Z454" i="1"/>
  <c r="Y454" i="1" s="1"/>
  <c r="Q452" i="1"/>
  <c r="R452" i="1" s="1"/>
  <c r="S451" i="1"/>
  <c r="T450" i="1"/>
  <c r="U450" i="1" s="1"/>
  <c r="AA450" i="1" s="1"/>
  <c r="X456" i="1" l="1"/>
  <c r="Z455" i="1"/>
  <c r="Y455" i="1"/>
  <c r="Q453" i="1"/>
  <c r="R453" i="1" s="1"/>
  <c r="S452" i="1"/>
  <c r="T451" i="1"/>
  <c r="U451" i="1" s="1"/>
  <c r="AA451" i="1" s="1"/>
  <c r="X457" i="1" l="1"/>
  <c r="Z456" i="1"/>
  <c r="Y456" i="1" s="1"/>
  <c r="Q454" i="1"/>
  <c r="R454" i="1" s="1"/>
  <c r="S453" i="1"/>
  <c r="T452" i="1"/>
  <c r="U452" i="1" s="1"/>
  <c r="AA452" i="1" s="1"/>
  <c r="X458" i="1" l="1"/>
  <c r="Z457" i="1"/>
  <c r="Y457" i="1"/>
  <c r="Q455" i="1"/>
  <c r="R455" i="1" s="1"/>
  <c r="S454" i="1"/>
  <c r="T453" i="1"/>
  <c r="U453" i="1" s="1"/>
  <c r="AA453" i="1" s="1"/>
  <c r="X459" i="1" l="1"/>
  <c r="Z458" i="1"/>
  <c r="Y458" i="1" s="1"/>
  <c r="Q456" i="1"/>
  <c r="R456" i="1" s="1"/>
  <c r="S455" i="1"/>
  <c r="T454" i="1"/>
  <c r="U454" i="1" s="1"/>
  <c r="AA454" i="1" s="1"/>
  <c r="X460" i="1" l="1"/>
  <c r="Z459" i="1"/>
  <c r="Y459" i="1"/>
  <c r="Q457" i="1"/>
  <c r="R457" i="1" s="1"/>
  <c r="S456" i="1"/>
  <c r="T455" i="1"/>
  <c r="U455" i="1" s="1"/>
  <c r="AA455" i="1" s="1"/>
  <c r="X461" i="1" l="1"/>
  <c r="Z460" i="1"/>
  <c r="Y460" i="1" s="1"/>
  <c r="Q458" i="1"/>
  <c r="R458" i="1" s="1"/>
  <c r="S457" i="1"/>
  <c r="T456" i="1"/>
  <c r="U456" i="1" s="1"/>
  <c r="AA456" i="1" s="1"/>
  <c r="X462" i="1" l="1"/>
  <c r="Z461" i="1"/>
  <c r="Y461" i="1" s="1"/>
  <c r="Q459" i="1"/>
  <c r="R459" i="1" s="1"/>
  <c r="S458" i="1"/>
  <c r="T457" i="1"/>
  <c r="U457" i="1" s="1"/>
  <c r="AA457" i="1" s="1"/>
  <c r="X463" i="1" l="1"/>
  <c r="Z462" i="1"/>
  <c r="Y462" i="1"/>
  <c r="Q460" i="1"/>
  <c r="R460" i="1" s="1"/>
  <c r="S459" i="1"/>
  <c r="T458" i="1"/>
  <c r="U458" i="1" s="1"/>
  <c r="AA458" i="1" s="1"/>
  <c r="X464" i="1" l="1"/>
  <c r="Z463" i="1"/>
  <c r="Y463" i="1" s="1"/>
  <c r="Q461" i="1"/>
  <c r="R461" i="1" s="1"/>
  <c r="S460" i="1"/>
  <c r="T459" i="1"/>
  <c r="U459" i="1" s="1"/>
  <c r="AA459" i="1" s="1"/>
  <c r="X465" i="1" l="1"/>
  <c r="Z464" i="1"/>
  <c r="Y464" i="1"/>
  <c r="Q462" i="1"/>
  <c r="R462" i="1" s="1"/>
  <c r="S461" i="1"/>
  <c r="T460" i="1"/>
  <c r="U460" i="1" s="1"/>
  <c r="AA460" i="1" s="1"/>
  <c r="X466" i="1" l="1"/>
  <c r="Z465" i="1"/>
  <c r="Y465" i="1" s="1"/>
  <c r="Q463" i="1"/>
  <c r="R463" i="1" s="1"/>
  <c r="S462" i="1"/>
  <c r="T461" i="1"/>
  <c r="U461" i="1" s="1"/>
  <c r="AA461" i="1" s="1"/>
  <c r="X467" i="1" l="1"/>
  <c r="Z466" i="1"/>
  <c r="Y466" i="1" s="1"/>
  <c r="Q464" i="1"/>
  <c r="R464" i="1" s="1"/>
  <c r="S463" i="1"/>
  <c r="T462" i="1"/>
  <c r="U462" i="1" s="1"/>
  <c r="AA462" i="1" s="1"/>
  <c r="Z467" i="1" l="1"/>
  <c r="Y467" i="1" s="1"/>
  <c r="X468" i="1"/>
  <c r="Q465" i="1"/>
  <c r="R465" i="1" s="1"/>
  <c r="S464" i="1"/>
  <c r="T463" i="1"/>
  <c r="U463" i="1" s="1"/>
  <c r="AA463" i="1" s="1"/>
  <c r="X469" i="1" l="1"/>
  <c r="Z468" i="1"/>
  <c r="Y468" i="1" s="1"/>
  <c r="Q466" i="1"/>
  <c r="R466" i="1" s="1"/>
  <c r="S465" i="1"/>
  <c r="T464" i="1"/>
  <c r="U464" i="1" s="1"/>
  <c r="AA464" i="1" s="1"/>
  <c r="Z469" i="1" l="1"/>
  <c r="Y469" i="1" s="1"/>
  <c r="X470" i="1"/>
  <c r="Q467" i="1"/>
  <c r="R467" i="1" s="1"/>
  <c r="S466" i="1"/>
  <c r="T465" i="1"/>
  <c r="U465" i="1" s="1"/>
  <c r="AA465" i="1" s="1"/>
  <c r="X471" i="1" l="1"/>
  <c r="Z470" i="1"/>
  <c r="Y470" i="1" s="1"/>
  <c r="Q468" i="1"/>
  <c r="R468" i="1" s="1"/>
  <c r="S467" i="1"/>
  <c r="T466" i="1"/>
  <c r="U466" i="1" s="1"/>
  <c r="AA466" i="1" s="1"/>
  <c r="X472" i="1" l="1"/>
  <c r="Z471" i="1"/>
  <c r="Y471" i="1"/>
  <c r="Q469" i="1"/>
  <c r="R469" i="1" s="1"/>
  <c r="S468" i="1"/>
  <c r="T467" i="1"/>
  <c r="U467" i="1" s="1"/>
  <c r="AA467" i="1" s="1"/>
  <c r="X473" i="1" l="1"/>
  <c r="Z472" i="1"/>
  <c r="Y472" i="1" s="1"/>
  <c r="Q470" i="1"/>
  <c r="R470" i="1" s="1"/>
  <c r="S469" i="1"/>
  <c r="T468" i="1"/>
  <c r="U468" i="1" s="1"/>
  <c r="AA468" i="1" s="1"/>
  <c r="X474" i="1" l="1"/>
  <c r="Z473" i="1"/>
  <c r="Y473" i="1" s="1"/>
  <c r="Q471" i="1"/>
  <c r="R471" i="1" s="1"/>
  <c r="S470" i="1"/>
  <c r="T469" i="1"/>
  <c r="U469" i="1" s="1"/>
  <c r="AA469" i="1" s="1"/>
  <c r="X475" i="1" l="1"/>
  <c r="Z474" i="1"/>
  <c r="Y474" i="1" s="1"/>
  <c r="Q472" i="1"/>
  <c r="R472" i="1" s="1"/>
  <c r="S471" i="1"/>
  <c r="T470" i="1"/>
  <c r="U470" i="1" s="1"/>
  <c r="AA470" i="1" s="1"/>
  <c r="X476" i="1" l="1"/>
  <c r="Z475" i="1"/>
  <c r="Y475" i="1"/>
  <c r="Q473" i="1"/>
  <c r="R473" i="1" s="1"/>
  <c r="S472" i="1"/>
  <c r="T471" i="1"/>
  <c r="U471" i="1" s="1"/>
  <c r="AA471" i="1" s="1"/>
  <c r="X477" i="1" l="1"/>
  <c r="Z476" i="1"/>
  <c r="Y476" i="1" s="1"/>
  <c r="Q474" i="1"/>
  <c r="R474" i="1" s="1"/>
  <c r="S473" i="1"/>
  <c r="T472" i="1"/>
  <c r="U472" i="1" s="1"/>
  <c r="AA472" i="1" s="1"/>
  <c r="Z477" i="1" l="1"/>
  <c r="Y477" i="1" s="1"/>
  <c r="X478" i="1"/>
  <c r="Q475" i="1"/>
  <c r="R475" i="1" s="1"/>
  <c r="S474" i="1"/>
  <c r="T473" i="1"/>
  <c r="U473" i="1" s="1"/>
  <c r="AA473" i="1" s="1"/>
  <c r="X479" i="1" l="1"/>
  <c r="Z478" i="1"/>
  <c r="Y478" i="1" s="1"/>
  <c r="Q476" i="1"/>
  <c r="R476" i="1" s="1"/>
  <c r="S475" i="1"/>
  <c r="T474" i="1"/>
  <c r="U474" i="1" s="1"/>
  <c r="AA474" i="1" s="1"/>
  <c r="X480" i="1" l="1"/>
  <c r="Z479" i="1"/>
  <c r="Y479" i="1" s="1"/>
  <c r="Q477" i="1"/>
  <c r="R477" i="1" s="1"/>
  <c r="S476" i="1"/>
  <c r="T475" i="1"/>
  <c r="U475" i="1" s="1"/>
  <c r="AA475" i="1" s="1"/>
  <c r="X481" i="1" l="1"/>
  <c r="Z480" i="1"/>
  <c r="Y480" i="1"/>
  <c r="Q478" i="1"/>
  <c r="R478" i="1" s="1"/>
  <c r="S477" i="1"/>
  <c r="T476" i="1"/>
  <c r="U476" i="1" s="1"/>
  <c r="AA476" i="1" s="1"/>
  <c r="X482" i="1" l="1"/>
  <c r="Z481" i="1"/>
  <c r="Y481" i="1"/>
  <c r="Q479" i="1"/>
  <c r="R479" i="1" s="1"/>
  <c r="S478" i="1"/>
  <c r="T477" i="1"/>
  <c r="U477" i="1" s="1"/>
  <c r="AA477" i="1" s="1"/>
  <c r="X483" i="1" l="1"/>
  <c r="Z482" i="1"/>
  <c r="Y482" i="1" s="1"/>
  <c r="Q480" i="1"/>
  <c r="R480" i="1" s="1"/>
  <c r="S479" i="1"/>
  <c r="T478" i="1"/>
  <c r="U478" i="1" s="1"/>
  <c r="AA478" i="1" s="1"/>
  <c r="Z483" i="1" l="1"/>
  <c r="X484" i="1"/>
  <c r="Y483" i="1"/>
  <c r="Q481" i="1"/>
  <c r="R481" i="1" s="1"/>
  <c r="S480" i="1"/>
  <c r="T479" i="1"/>
  <c r="U479" i="1" s="1"/>
  <c r="AA479" i="1" s="1"/>
  <c r="X485" i="1" l="1"/>
  <c r="Z484" i="1"/>
  <c r="Y484" i="1"/>
  <c r="Q482" i="1"/>
  <c r="R482" i="1" s="1"/>
  <c r="S481" i="1"/>
  <c r="T480" i="1"/>
  <c r="U480" i="1" s="1"/>
  <c r="AA480" i="1" s="1"/>
  <c r="X486" i="1" l="1"/>
  <c r="Z485" i="1"/>
  <c r="Y485" i="1"/>
  <c r="Q483" i="1"/>
  <c r="R483" i="1" s="1"/>
  <c r="S482" i="1"/>
  <c r="T481" i="1"/>
  <c r="U481" i="1" s="1"/>
  <c r="AA481" i="1" s="1"/>
  <c r="X487" i="1" l="1"/>
  <c r="Z486" i="1"/>
  <c r="Y486" i="1" s="1"/>
  <c r="Q484" i="1"/>
  <c r="R484" i="1" s="1"/>
  <c r="S483" i="1"/>
  <c r="T482" i="1"/>
  <c r="U482" i="1" s="1"/>
  <c r="AA482" i="1" s="1"/>
  <c r="X488" i="1" l="1"/>
  <c r="Z487" i="1"/>
  <c r="Y487" i="1" s="1"/>
  <c r="Q485" i="1"/>
  <c r="R485" i="1" s="1"/>
  <c r="S484" i="1"/>
  <c r="T483" i="1"/>
  <c r="U483" i="1" s="1"/>
  <c r="AA483" i="1" s="1"/>
  <c r="X489" i="1" l="1"/>
  <c r="Z488" i="1"/>
  <c r="Y488" i="1"/>
  <c r="Q486" i="1"/>
  <c r="R486" i="1" s="1"/>
  <c r="S485" i="1"/>
  <c r="T484" i="1"/>
  <c r="U484" i="1" s="1"/>
  <c r="AA484" i="1" s="1"/>
  <c r="X490" i="1" l="1"/>
  <c r="Z489" i="1"/>
  <c r="Y489" i="1" s="1"/>
  <c r="Q487" i="1"/>
  <c r="R487" i="1" s="1"/>
  <c r="S486" i="1"/>
  <c r="T485" i="1"/>
  <c r="U485" i="1" s="1"/>
  <c r="AA485" i="1" s="1"/>
  <c r="X491" i="1" l="1"/>
  <c r="Z490" i="1"/>
  <c r="Y490" i="1"/>
  <c r="Q488" i="1"/>
  <c r="R488" i="1" s="1"/>
  <c r="S487" i="1"/>
  <c r="T486" i="1"/>
  <c r="U486" i="1" s="1"/>
  <c r="AA486" i="1" s="1"/>
  <c r="X492" i="1" l="1"/>
  <c r="Z491" i="1"/>
  <c r="Y491" i="1" s="1"/>
  <c r="Q489" i="1"/>
  <c r="R489" i="1" s="1"/>
  <c r="S488" i="1"/>
  <c r="T487" i="1"/>
  <c r="U487" i="1" s="1"/>
  <c r="AA487" i="1" s="1"/>
  <c r="X493" i="1" l="1"/>
  <c r="Z492" i="1"/>
  <c r="Y492" i="1"/>
  <c r="Q490" i="1"/>
  <c r="R490" i="1" s="1"/>
  <c r="S489" i="1"/>
  <c r="T488" i="1"/>
  <c r="U488" i="1" s="1"/>
  <c r="AA488" i="1" s="1"/>
  <c r="X494" i="1" l="1"/>
  <c r="Z493" i="1"/>
  <c r="Y493" i="1" s="1"/>
  <c r="Q491" i="1"/>
  <c r="R491" i="1" s="1"/>
  <c r="S490" i="1"/>
  <c r="T489" i="1"/>
  <c r="U489" i="1" s="1"/>
  <c r="AA489" i="1" s="1"/>
  <c r="X495" i="1" l="1"/>
  <c r="Z494" i="1"/>
  <c r="Y494" i="1" s="1"/>
  <c r="Q492" i="1"/>
  <c r="R492" i="1" s="1"/>
  <c r="S491" i="1"/>
  <c r="T490" i="1"/>
  <c r="U490" i="1" s="1"/>
  <c r="AA490" i="1" s="1"/>
  <c r="X496" i="1" l="1"/>
  <c r="Z495" i="1"/>
  <c r="Y495" i="1" s="1"/>
  <c r="Q493" i="1"/>
  <c r="R493" i="1" s="1"/>
  <c r="S492" i="1"/>
  <c r="T491" i="1"/>
  <c r="U491" i="1" s="1"/>
  <c r="AA491" i="1" s="1"/>
  <c r="X497" i="1" l="1"/>
  <c r="Z496" i="1"/>
  <c r="Y496" i="1" s="1"/>
  <c r="Q494" i="1"/>
  <c r="R494" i="1" s="1"/>
  <c r="S493" i="1"/>
  <c r="T492" i="1"/>
  <c r="U492" i="1" s="1"/>
  <c r="AA492" i="1" s="1"/>
  <c r="X498" i="1" l="1"/>
  <c r="Z497" i="1"/>
  <c r="Y497" i="1" s="1"/>
  <c r="Q495" i="1"/>
  <c r="R495" i="1" s="1"/>
  <c r="S494" i="1"/>
  <c r="T493" i="1"/>
  <c r="U493" i="1" s="1"/>
  <c r="AA493" i="1" s="1"/>
  <c r="X499" i="1" l="1"/>
  <c r="Z498" i="1"/>
  <c r="Y498" i="1" s="1"/>
  <c r="Q496" i="1"/>
  <c r="R496" i="1" s="1"/>
  <c r="S495" i="1"/>
  <c r="T494" i="1"/>
  <c r="U494" i="1" s="1"/>
  <c r="AA494" i="1" s="1"/>
  <c r="Z499" i="1" l="1"/>
  <c r="X500" i="1"/>
  <c r="Y499" i="1"/>
  <c r="Q497" i="1"/>
  <c r="R497" i="1" s="1"/>
  <c r="S496" i="1"/>
  <c r="T495" i="1"/>
  <c r="U495" i="1" s="1"/>
  <c r="AA495" i="1" s="1"/>
  <c r="X501" i="1" l="1"/>
  <c r="Z500" i="1"/>
  <c r="Y500" i="1" s="1"/>
  <c r="Q498" i="1"/>
  <c r="R498" i="1" s="1"/>
  <c r="S497" i="1"/>
  <c r="T496" i="1"/>
  <c r="U496" i="1" s="1"/>
  <c r="AA496" i="1" s="1"/>
  <c r="X502" i="1" l="1"/>
  <c r="Z501" i="1"/>
  <c r="Y501" i="1" s="1"/>
  <c r="Q499" i="1"/>
  <c r="R499" i="1" s="1"/>
  <c r="S498" i="1"/>
  <c r="T497" i="1"/>
  <c r="U497" i="1" s="1"/>
  <c r="AA497" i="1" s="1"/>
  <c r="Z502" i="1" l="1"/>
  <c r="X503" i="1"/>
  <c r="Y502" i="1"/>
  <c r="Q500" i="1"/>
  <c r="R500" i="1" s="1"/>
  <c r="S499" i="1"/>
  <c r="T498" i="1"/>
  <c r="U498" i="1" s="1"/>
  <c r="AA498" i="1" s="1"/>
  <c r="X504" i="1" l="1"/>
  <c r="Z503" i="1"/>
  <c r="Y503" i="1" s="1"/>
  <c r="Q501" i="1"/>
  <c r="R501" i="1" s="1"/>
  <c r="S500" i="1"/>
  <c r="T499" i="1"/>
  <c r="U499" i="1" s="1"/>
  <c r="AA499" i="1" s="1"/>
  <c r="X505" i="1" l="1"/>
  <c r="Z504" i="1"/>
  <c r="Y504" i="1"/>
  <c r="Q502" i="1"/>
  <c r="R502" i="1" s="1"/>
  <c r="S501" i="1"/>
  <c r="T500" i="1"/>
  <c r="U500" i="1" s="1"/>
  <c r="AA500" i="1" s="1"/>
  <c r="Z505" i="1" l="1"/>
  <c r="X506" i="1"/>
  <c r="Y505" i="1"/>
  <c r="Q503" i="1"/>
  <c r="R503" i="1" s="1"/>
  <c r="S502" i="1"/>
  <c r="T501" i="1"/>
  <c r="U501" i="1" s="1"/>
  <c r="AA501" i="1" s="1"/>
  <c r="Z506" i="1" l="1"/>
  <c r="X507" i="1"/>
  <c r="Y506" i="1"/>
  <c r="Q504" i="1"/>
  <c r="R504" i="1" s="1"/>
  <c r="S503" i="1"/>
  <c r="T502" i="1"/>
  <c r="U502" i="1" s="1"/>
  <c r="AA502" i="1" s="1"/>
  <c r="X508" i="1" l="1"/>
  <c r="Z507" i="1"/>
  <c r="Y507" i="1"/>
  <c r="Q505" i="1"/>
  <c r="R505" i="1" s="1"/>
  <c r="S504" i="1"/>
  <c r="T503" i="1"/>
  <c r="U503" i="1" s="1"/>
  <c r="AA503" i="1" s="1"/>
  <c r="X509" i="1" l="1"/>
  <c r="Z508" i="1"/>
  <c r="Y508" i="1"/>
  <c r="Q506" i="1"/>
  <c r="R506" i="1" s="1"/>
  <c r="S505" i="1"/>
  <c r="T504" i="1"/>
  <c r="U504" i="1" s="1"/>
  <c r="AA504" i="1" s="1"/>
  <c r="X510" i="1" l="1"/>
  <c r="Z509" i="1"/>
  <c r="Y509" i="1" s="1"/>
  <c r="Q507" i="1"/>
  <c r="R507" i="1" s="1"/>
  <c r="S506" i="1"/>
  <c r="T505" i="1"/>
  <c r="U505" i="1" s="1"/>
  <c r="AA505" i="1" s="1"/>
  <c r="X511" i="1" l="1"/>
  <c r="Z510" i="1"/>
  <c r="Y510" i="1" s="1"/>
  <c r="Q508" i="1"/>
  <c r="R508" i="1" s="1"/>
  <c r="S507" i="1"/>
  <c r="T506" i="1"/>
  <c r="U506" i="1" s="1"/>
  <c r="AA506" i="1" s="1"/>
  <c r="X512" i="1" l="1"/>
  <c r="Z511" i="1"/>
  <c r="Y511" i="1"/>
  <c r="Q509" i="1"/>
  <c r="R509" i="1" s="1"/>
  <c r="S508" i="1"/>
  <c r="T507" i="1"/>
  <c r="U507" i="1" s="1"/>
  <c r="AA507" i="1" s="1"/>
  <c r="X513" i="1" l="1"/>
  <c r="Z512" i="1"/>
  <c r="Y512" i="1" s="1"/>
  <c r="Q510" i="1"/>
  <c r="R510" i="1" s="1"/>
  <c r="S509" i="1"/>
  <c r="T508" i="1"/>
  <c r="U508" i="1" s="1"/>
  <c r="AA508" i="1" s="1"/>
  <c r="X514" i="1" l="1"/>
  <c r="Z513" i="1"/>
  <c r="Y513" i="1" s="1"/>
  <c r="Q511" i="1"/>
  <c r="R511" i="1" s="1"/>
  <c r="S510" i="1"/>
  <c r="T509" i="1"/>
  <c r="U509" i="1" s="1"/>
  <c r="AA509" i="1" s="1"/>
  <c r="X515" i="1" l="1"/>
  <c r="Z514" i="1"/>
  <c r="Y514" i="1" s="1"/>
  <c r="Q512" i="1"/>
  <c r="R512" i="1" s="1"/>
  <c r="S511" i="1"/>
  <c r="T510" i="1"/>
  <c r="U510" i="1" s="1"/>
  <c r="AA510" i="1" s="1"/>
  <c r="X516" i="1" l="1"/>
  <c r="Z515" i="1"/>
  <c r="Y515" i="1" s="1"/>
  <c r="Q513" i="1"/>
  <c r="R513" i="1" s="1"/>
  <c r="S512" i="1"/>
  <c r="T511" i="1"/>
  <c r="U511" i="1" s="1"/>
  <c r="AA511" i="1" s="1"/>
  <c r="X517" i="1" l="1"/>
  <c r="Z516" i="1"/>
  <c r="Y516" i="1"/>
  <c r="Q514" i="1"/>
  <c r="R514" i="1" s="1"/>
  <c r="S513" i="1"/>
  <c r="T512" i="1"/>
  <c r="U512" i="1" s="1"/>
  <c r="AA512" i="1" s="1"/>
  <c r="X518" i="1" l="1"/>
  <c r="Z517" i="1"/>
  <c r="Y517" i="1"/>
  <c r="Q515" i="1"/>
  <c r="R515" i="1" s="1"/>
  <c r="S514" i="1"/>
  <c r="T513" i="1"/>
  <c r="U513" i="1" s="1"/>
  <c r="AA513" i="1" s="1"/>
  <c r="X519" i="1" l="1"/>
  <c r="Z518" i="1"/>
  <c r="Y518" i="1"/>
  <c r="Q516" i="1"/>
  <c r="R516" i="1" s="1"/>
  <c r="S515" i="1"/>
  <c r="T514" i="1"/>
  <c r="U514" i="1" s="1"/>
  <c r="AA514" i="1" s="1"/>
  <c r="Z519" i="1" l="1"/>
  <c r="Y519" i="1" s="1"/>
  <c r="X520" i="1"/>
  <c r="Q517" i="1"/>
  <c r="R517" i="1" s="1"/>
  <c r="S516" i="1"/>
  <c r="T515" i="1"/>
  <c r="U515" i="1" s="1"/>
  <c r="AA515" i="1" s="1"/>
  <c r="X521" i="1" l="1"/>
  <c r="Z520" i="1"/>
  <c r="Y520" i="1" s="1"/>
  <c r="Q518" i="1"/>
  <c r="R518" i="1" s="1"/>
  <c r="S517" i="1"/>
  <c r="T516" i="1"/>
  <c r="U516" i="1" s="1"/>
  <c r="AA516" i="1" s="1"/>
  <c r="Z521" i="1" l="1"/>
  <c r="Y521" i="1" s="1"/>
  <c r="X522" i="1"/>
  <c r="Q519" i="1"/>
  <c r="R519" i="1" s="1"/>
  <c r="S518" i="1"/>
  <c r="T517" i="1"/>
  <c r="U517" i="1" s="1"/>
  <c r="AA517" i="1" s="1"/>
  <c r="X523" i="1" l="1"/>
  <c r="Z522" i="1"/>
  <c r="Y522" i="1"/>
  <c r="Q520" i="1"/>
  <c r="R520" i="1" s="1"/>
  <c r="S519" i="1"/>
  <c r="T518" i="1"/>
  <c r="U518" i="1" s="1"/>
  <c r="AA518" i="1" s="1"/>
  <c r="X524" i="1" l="1"/>
  <c r="Z523" i="1"/>
  <c r="Y523" i="1" s="1"/>
  <c r="Q521" i="1"/>
  <c r="R521" i="1" s="1"/>
  <c r="S520" i="1"/>
  <c r="T519" i="1"/>
  <c r="U519" i="1" s="1"/>
  <c r="AA519" i="1" s="1"/>
  <c r="X525" i="1" l="1"/>
  <c r="Z524" i="1"/>
  <c r="Y524" i="1" s="1"/>
  <c r="Q522" i="1"/>
  <c r="R522" i="1" s="1"/>
  <c r="S521" i="1"/>
  <c r="T520" i="1"/>
  <c r="U520" i="1" s="1"/>
  <c r="AA520" i="1" s="1"/>
  <c r="X526" i="1" l="1"/>
  <c r="Z525" i="1"/>
  <c r="Y525" i="1" s="1"/>
  <c r="Q523" i="1"/>
  <c r="R523" i="1" s="1"/>
  <c r="S522" i="1"/>
  <c r="T521" i="1"/>
  <c r="U521" i="1" s="1"/>
  <c r="AA521" i="1" s="1"/>
  <c r="X527" i="1" l="1"/>
  <c r="Z526" i="1"/>
  <c r="Y526" i="1" s="1"/>
  <c r="Q524" i="1"/>
  <c r="R524" i="1" s="1"/>
  <c r="S523" i="1"/>
  <c r="T522" i="1"/>
  <c r="U522" i="1" s="1"/>
  <c r="AA522" i="1" s="1"/>
  <c r="X528" i="1" l="1"/>
  <c r="Z527" i="1"/>
  <c r="Y527" i="1"/>
  <c r="Q525" i="1"/>
  <c r="R525" i="1" s="1"/>
  <c r="S524" i="1"/>
  <c r="T523" i="1"/>
  <c r="U523" i="1" s="1"/>
  <c r="AA523" i="1" s="1"/>
  <c r="X529" i="1" l="1"/>
  <c r="Z528" i="1"/>
  <c r="Y528" i="1" s="1"/>
  <c r="Q526" i="1"/>
  <c r="R526" i="1" s="1"/>
  <c r="S525" i="1"/>
  <c r="T524" i="1"/>
  <c r="U524" i="1" s="1"/>
  <c r="AA524" i="1" s="1"/>
  <c r="X530" i="1" l="1"/>
  <c r="Z529" i="1"/>
  <c r="Y529" i="1" s="1"/>
  <c r="Q527" i="1"/>
  <c r="R527" i="1" s="1"/>
  <c r="S526" i="1"/>
  <c r="T525" i="1"/>
  <c r="U525" i="1" s="1"/>
  <c r="AA525" i="1" s="1"/>
  <c r="X531" i="1" l="1"/>
  <c r="Z530" i="1"/>
  <c r="Y530" i="1" s="1"/>
  <c r="Q528" i="1"/>
  <c r="R528" i="1" s="1"/>
  <c r="S527" i="1"/>
  <c r="T526" i="1"/>
  <c r="U526" i="1" s="1"/>
  <c r="AA526" i="1" s="1"/>
  <c r="X532" i="1" l="1"/>
  <c r="Z531" i="1"/>
  <c r="Y531" i="1" s="1"/>
  <c r="Q529" i="1"/>
  <c r="R529" i="1" s="1"/>
  <c r="S528" i="1"/>
  <c r="T527" i="1"/>
  <c r="U527" i="1" s="1"/>
  <c r="AA527" i="1" s="1"/>
  <c r="X533" i="1" l="1"/>
  <c r="Z532" i="1"/>
  <c r="Y532" i="1" s="1"/>
  <c r="Q530" i="1"/>
  <c r="R530" i="1" s="1"/>
  <c r="S529" i="1"/>
  <c r="T528" i="1"/>
  <c r="U528" i="1" s="1"/>
  <c r="AA528" i="1" s="1"/>
  <c r="Z533" i="1" l="1"/>
  <c r="Y533" i="1" s="1"/>
  <c r="X534" i="1"/>
  <c r="Q531" i="1"/>
  <c r="R531" i="1" s="1"/>
  <c r="S530" i="1"/>
  <c r="T529" i="1"/>
  <c r="U529" i="1" s="1"/>
  <c r="AA529" i="1" s="1"/>
  <c r="X535" i="1" l="1"/>
  <c r="Z534" i="1"/>
  <c r="Y534" i="1" s="1"/>
  <c r="Q532" i="1"/>
  <c r="R532" i="1" s="1"/>
  <c r="S531" i="1"/>
  <c r="T530" i="1"/>
  <c r="U530" i="1" s="1"/>
  <c r="AA530" i="1" s="1"/>
  <c r="X536" i="1" l="1"/>
  <c r="Z535" i="1"/>
  <c r="Y535" i="1" s="1"/>
  <c r="Q533" i="1"/>
  <c r="R533" i="1" s="1"/>
  <c r="S532" i="1"/>
  <c r="T531" i="1"/>
  <c r="U531" i="1" s="1"/>
  <c r="AA531" i="1" s="1"/>
  <c r="X537" i="1" l="1"/>
  <c r="Z536" i="1"/>
  <c r="Y536" i="1"/>
  <c r="Q534" i="1"/>
  <c r="R534" i="1" s="1"/>
  <c r="S533" i="1"/>
  <c r="T532" i="1"/>
  <c r="U532" i="1" s="1"/>
  <c r="AA532" i="1" s="1"/>
  <c r="X538" i="1" l="1"/>
  <c r="Z537" i="1"/>
  <c r="Y537" i="1" s="1"/>
  <c r="Q535" i="1"/>
  <c r="R535" i="1" s="1"/>
  <c r="S534" i="1"/>
  <c r="T533" i="1"/>
  <c r="U533" i="1" s="1"/>
  <c r="AA533" i="1" s="1"/>
  <c r="Z538" i="1" l="1"/>
  <c r="X539" i="1"/>
  <c r="Y538" i="1"/>
  <c r="Q536" i="1"/>
  <c r="R536" i="1" s="1"/>
  <c r="S535" i="1"/>
  <c r="T534" i="1"/>
  <c r="U534" i="1" s="1"/>
  <c r="AA534" i="1" s="1"/>
  <c r="X540" i="1" l="1"/>
  <c r="Z539" i="1"/>
  <c r="Y539" i="1" s="1"/>
  <c r="Q537" i="1"/>
  <c r="R537" i="1" s="1"/>
  <c r="S536" i="1"/>
  <c r="T535" i="1"/>
  <c r="U535" i="1" s="1"/>
  <c r="AA535" i="1" s="1"/>
  <c r="X541" i="1" l="1"/>
  <c r="Z540" i="1"/>
  <c r="Y540" i="1"/>
  <c r="Q538" i="1"/>
  <c r="R538" i="1" s="1"/>
  <c r="S537" i="1"/>
  <c r="T536" i="1"/>
  <c r="U536" i="1" s="1"/>
  <c r="AA536" i="1" s="1"/>
  <c r="X542" i="1" l="1"/>
  <c r="Z541" i="1"/>
  <c r="Y541" i="1" s="1"/>
  <c r="Q539" i="1"/>
  <c r="R539" i="1" s="1"/>
  <c r="S538" i="1"/>
  <c r="T537" i="1"/>
  <c r="U537" i="1" s="1"/>
  <c r="AA537" i="1" s="1"/>
  <c r="X543" i="1" l="1"/>
  <c r="Z542" i="1"/>
  <c r="Y542" i="1" s="1"/>
  <c r="Q540" i="1"/>
  <c r="R540" i="1" s="1"/>
  <c r="S539" i="1"/>
  <c r="T538" i="1"/>
  <c r="U538" i="1" s="1"/>
  <c r="AA538" i="1" s="1"/>
  <c r="Z543" i="1" l="1"/>
  <c r="X544" i="1"/>
  <c r="Y543" i="1"/>
  <c r="Q541" i="1"/>
  <c r="R541" i="1" s="1"/>
  <c r="S540" i="1"/>
  <c r="T539" i="1"/>
  <c r="U539" i="1" s="1"/>
  <c r="AA539" i="1" s="1"/>
  <c r="X545" i="1" l="1"/>
  <c r="Z544" i="1"/>
  <c r="Y544" i="1"/>
  <c r="Q542" i="1"/>
  <c r="R542" i="1" s="1"/>
  <c r="S541" i="1"/>
  <c r="T540" i="1"/>
  <c r="U540" i="1" s="1"/>
  <c r="AA540" i="1" s="1"/>
  <c r="Z545" i="1" l="1"/>
  <c r="X546" i="1"/>
  <c r="Y545" i="1"/>
  <c r="Q543" i="1"/>
  <c r="R543" i="1" s="1"/>
  <c r="S542" i="1"/>
  <c r="T541" i="1"/>
  <c r="U541" i="1" s="1"/>
  <c r="AA541" i="1" s="1"/>
  <c r="Z546" i="1" l="1"/>
  <c r="X547" i="1"/>
  <c r="Y546" i="1"/>
  <c r="Q544" i="1"/>
  <c r="R544" i="1" s="1"/>
  <c r="S543" i="1"/>
  <c r="T542" i="1"/>
  <c r="U542" i="1" s="1"/>
  <c r="AA542" i="1" s="1"/>
  <c r="Z547" i="1" l="1"/>
  <c r="X548" i="1"/>
  <c r="Y547" i="1"/>
  <c r="Q545" i="1"/>
  <c r="R545" i="1" s="1"/>
  <c r="S544" i="1"/>
  <c r="T543" i="1"/>
  <c r="U543" i="1" s="1"/>
  <c r="AA543" i="1" s="1"/>
  <c r="Z548" i="1" l="1"/>
  <c r="X549" i="1"/>
  <c r="Y548" i="1"/>
  <c r="Q546" i="1"/>
  <c r="R546" i="1" s="1"/>
  <c r="S545" i="1"/>
  <c r="T544" i="1"/>
  <c r="U544" i="1" s="1"/>
  <c r="AA544" i="1" s="1"/>
  <c r="X550" i="1" l="1"/>
  <c r="Z549" i="1"/>
  <c r="Y549" i="1"/>
  <c r="Q547" i="1"/>
  <c r="R547" i="1" s="1"/>
  <c r="S546" i="1"/>
  <c r="T545" i="1"/>
  <c r="U545" i="1" s="1"/>
  <c r="AA545" i="1" s="1"/>
  <c r="X551" i="1" l="1"/>
  <c r="Z550" i="1"/>
  <c r="Y550" i="1"/>
  <c r="Q548" i="1"/>
  <c r="R548" i="1" s="1"/>
  <c r="S547" i="1"/>
  <c r="T546" i="1"/>
  <c r="U546" i="1" s="1"/>
  <c r="AA546" i="1" s="1"/>
  <c r="X552" i="1" l="1"/>
  <c r="Z551" i="1"/>
  <c r="Y551" i="1"/>
  <c r="Q549" i="1"/>
  <c r="R549" i="1" s="1"/>
  <c r="S548" i="1"/>
  <c r="T547" i="1"/>
  <c r="U547" i="1" s="1"/>
  <c r="AA547" i="1" s="1"/>
  <c r="X553" i="1" l="1"/>
  <c r="Z552" i="1"/>
  <c r="Y552" i="1"/>
  <c r="Q550" i="1"/>
  <c r="R550" i="1" s="1"/>
  <c r="S549" i="1"/>
  <c r="T548" i="1"/>
  <c r="U548" i="1" s="1"/>
  <c r="AA548" i="1" s="1"/>
  <c r="Z553" i="1" l="1"/>
  <c r="X554" i="1"/>
  <c r="Y553" i="1"/>
  <c r="Q551" i="1"/>
  <c r="R551" i="1" s="1"/>
  <c r="S550" i="1"/>
  <c r="T549" i="1"/>
  <c r="U549" i="1" s="1"/>
  <c r="AA549" i="1" s="1"/>
  <c r="X555" i="1" l="1"/>
  <c r="Z554" i="1"/>
  <c r="Y554" i="1"/>
  <c r="Q552" i="1"/>
  <c r="R552" i="1" s="1"/>
  <c r="S551" i="1"/>
  <c r="T550" i="1"/>
  <c r="U550" i="1" s="1"/>
  <c r="AA550" i="1" s="1"/>
  <c r="X556" i="1" l="1"/>
  <c r="Z555" i="1"/>
  <c r="Y555" i="1" s="1"/>
  <c r="Q553" i="1"/>
  <c r="R553" i="1" s="1"/>
  <c r="S552" i="1"/>
  <c r="T551" i="1"/>
  <c r="U551" i="1" s="1"/>
  <c r="AA551" i="1" s="1"/>
  <c r="Z556" i="1" l="1"/>
  <c r="X557" i="1"/>
  <c r="Y556" i="1"/>
  <c r="Q554" i="1"/>
  <c r="R554" i="1" s="1"/>
  <c r="S553" i="1"/>
  <c r="T552" i="1"/>
  <c r="U552" i="1" s="1"/>
  <c r="AA552" i="1" s="1"/>
  <c r="X558" i="1" l="1"/>
  <c r="Z557" i="1"/>
  <c r="Y557" i="1" s="1"/>
  <c r="Q555" i="1"/>
  <c r="R555" i="1" s="1"/>
  <c r="S554" i="1"/>
  <c r="T553" i="1"/>
  <c r="U553" i="1" s="1"/>
  <c r="AA553" i="1" s="1"/>
  <c r="X559" i="1" l="1"/>
  <c r="Z558" i="1"/>
  <c r="Y558" i="1"/>
  <c r="Q556" i="1"/>
  <c r="R556" i="1" s="1"/>
  <c r="S555" i="1"/>
  <c r="T554" i="1"/>
  <c r="U554" i="1" s="1"/>
  <c r="AA554" i="1" s="1"/>
  <c r="X560" i="1" l="1"/>
  <c r="Z559" i="1"/>
  <c r="Y559" i="1" s="1"/>
  <c r="Q557" i="1"/>
  <c r="R557" i="1" s="1"/>
  <c r="S556" i="1"/>
  <c r="T555" i="1"/>
  <c r="U555" i="1" s="1"/>
  <c r="AA555" i="1" s="1"/>
  <c r="X561" i="1" l="1"/>
  <c r="Z560" i="1"/>
  <c r="Y560" i="1" s="1"/>
  <c r="Q558" i="1"/>
  <c r="R558" i="1" s="1"/>
  <c r="S557" i="1"/>
  <c r="T556" i="1"/>
  <c r="U556" i="1" s="1"/>
  <c r="AA556" i="1" s="1"/>
  <c r="X562" i="1" l="1"/>
  <c r="Z561" i="1"/>
  <c r="Y561" i="1" s="1"/>
  <c r="Q559" i="1"/>
  <c r="R559" i="1" s="1"/>
  <c r="S558" i="1"/>
  <c r="T557" i="1"/>
  <c r="U557" i="1" s="1"/>
  <c r="AA557" i="1" s="1"/>
  <c r="X563" i="1" l="1"/>
  <c r="Z562" i="1"/>
  <c r="Y562" i="1" s="1"/>
  <c r="Q560" i="1"/>
  <c r="R560" i="1" s="1"/>
  <c r="S559" i="1"/>
  <c r="T558" i="1"/>
  <c r="U558" i="1" s="1"/>
  <c r="AA558" i="1" s="1"/>
  <c r="X564" i="1" l="1"/>
  <c r="Z563" i="1"/>
  <c r="Y563" i="1" s="1"/>
  <c r="Q561" i="1"/>
  <c r="R561" i="1" s="1"/>
  <c r="S560" i="1"/>
  <c r="T559" i="1"/>
  <c r="U559" i="1" s="1"/>
  <c r="AA559" i="1" s="1"/>
  <c r="X565" i="1" l="1"/>
  <c r="Z564" i="1"/>
  <c r="Y564" i="1" s="1"/>
  <c r="Q562" i="1"/>
  <c r="R562" i="1" s="1"/>
  <c r="S561" i="1"/>
  <c r="T560" i="1"/>
  <c r="U560" i="1" s="1"/>
  <c r="AA560" i="1" s="1"/>
  <c r="X566" i="1" l="1"/>
  <c r="Z565" i="1"/>
  <c r="Y565" i="1"/>
  <c r="Q563" i="1"/>
  <c r="R563" i="1" s="1"/>
  <c r="S562" i="1"/>
  <c r="T561" i="1"/>
  <c r="U561" i="1" s="1"/>
  <c r="AA561" i="1" s="1"/>
  <c r="X567" i="1" l="1"/>
  <c r="Z566" i="1"/>
  <c r="Y566" i="1"/>
  <c r="Q564" i="1"/>
  <c r="R564" i="1" s="1"/>
  <c r="S563" i="1"/>
  <c r="T562" i="1"/>
  <c r="U562" i="1" s="1"/>
  <c r="AA562" i="1" s="1"/>
  <c r="X568" i="1" l="1"/>
  <c r="Z567" i="1"/>
  <c r="Y567" i="1" s="1"/>
  <c r="Q565" i="1"/>
  <c r="R565" i="1" s="1"/>
  <c r="S564" i="1"/>
  <c r="T563" i="1"/>
  <c r="U563" i="1" s="1"/>
  <c r="AA563" i="1" s="1"/>
  <c r="Z568" i="1" l="1"/>
  <c r="X569" i="1"/>
  <c r="Y568" i="1"/>
  <c r="Q566" i="1"/>
  <c r="R566" i="1" s="1"/>
  <c r="S565" i="1"/>
  <c r="T564" i="1"/>
  <c r="U564" i="1" s="1"/>
  <c r="AA564" i="1" s="1"/>
  <c r="X570" i="1" l="1"/>
  <c r="Z569" i="1"/>
  <c r="Y569" i="1"/>
  <c r="Q567" i="1"/>
  <c r="R567" i="1" s="1"/>
  <c r="S566" i="1"/>
  <c r="T565" i="1"/>
  <c r="U565" i="1" s="1"/>
  <c r="AA565" i="1" s="1"/>
  <c r="X571" i="1" l="1"/>
  <c r="Z570" i="1"/>
  <c r="Y570" i="1" s="1"/>
  <c r="Q568" i="1"/>
  <c r="R568" i="1" s="1"/>
  <c r="S567" i="1"/>
  <c r="T566" i="1"/>
  <c r="U566" i="1" s="1"/>
  <c r="AA566" i="1" s="1"/>
  <c r="X572" i="1" l="1"/>
  <c r="Z571" i="1"/>
  <c r="Y571" i="1"/>
  <c r="Q569" i="1"/>
  <c r="R569" i="1" s="1"/>
  <c r="S568" i="1"/>
  <c r="T567" i="1"/>
  <c r="U567" i="1" s="1"/>
  <c r="AA567" i="1" s="1"/>
  <c r="X573" i="1" l="1"/>
  <c r="Z572" i="1"/>
  <c r="Y572" i="1"/>
  <c r="Q570" i="1"/>
  <c r="R570" i="1" s="1"/>
  <c r="S569" i="1"/>
  <c r="T568" i="1"/>
  <c r="U568" i="1" s="1"/>
  <c r="AA568" i="1" s="1"/>
  <c r="X574" i="1" l="1"/>
  <c r="Z573" i="1"/>
  <c r="Y573" i="1" s="1"/>
  <c r="Q571" i="1"/>
  <c r="R571" i="1" s="1"/>
  <c r="S570" i="1"/>
  <c r="T569" i="1"/>
  <c r="U569" i="1" s="1"/>
  <c r="AA569" i="1" s="1"/>
  <c r="X575" i="1" l="1"/>
  <c r="Z574" i="1"/>
  <c r="Y574" i="1"/>
  <c r="Q572" i="1"/>
  <c r="R572" i="1" s="1"/>
  <c r="S571" i="1"/>
  <c r="T570" i="1"/>
  <c r="U570" i="1" s="1"/>
  <c r="AA570" i="1" s="1"/>
  <c r="X576" i="1" l="1"/>
  <c r="Z575" i="1"/>
  <c r="Y575" i="1" s="1"/>
  <c r="Q573" i="1"/>
  <c r="R573" i="1" s="1"/>
  <c r="S572" i="1"/>
  <c r="T571" i="1"/>
  <c r="U571" i="1" s="1"/>
  <c r="AA571" i="1" s="1"/>
  <c r="X577" i="1" l="1"/>
  <c r="Z576" i="1"/>
  <c r="Y576" i="1" s="1"/>
  <c r="Q574" i="1"/>
  <c r="R574" i="1" s="1"/>
  <c r="S573" i="1"/>
  <c r="T572" i="1"/>
  <c r="U572" i="1" s="1"/>
  <c r="AA572" i="1" s="1"/>
  <c r="X578" i="1" l="1"/>
  <c r="Z577" i="1"/>
  <c r="Y577" i="1" s="1"/>
  <c r="Q575" i="1"/>
  <c r="R575" i="1" s="1"/>
  <c r="S574" i="1"/>
  <c r="T573" i="1"/>
  <c r="U573" i="1" s="1"/>
  <c r="AA573" i="1" s="1"/>
  <c r="X579" i="1" l="1"/>
  <c r="Z578" i="1"/>
  <c r="Y578" i="1" s="1"/>
  <c r="Q576" i="1"/>
  <c r="R576" i="1" s="1"/>
  <c r="S575" i="1"/>
  <c r="T574" i="1"/>
  <c r="U574" i="1" s="1"/>
  <c r="AA574" i="1" s="1"/>
  <c r="X580" i="1" l="1"/>
  <c r="Z579" i="1"/>
  <c r="Y579" i="1"/>
  <c r="Q577" i="1"/>
  <c r="R577" i="1" s="1"/>
  <c r="S576" i="1"/>
  <c r="T575" i="1"/>
  <c r="U575" i="1" s="1"/>
  <c r="AA575" i="1" s="1"/>
  <c r="X581" i="1" l="1"/>
  <c r="Z580" i="1"/>
  <c r="Y580" i="1"/>
  <c r="Q578" i="1"/>
  <c r="R578" i="1" s="1"/>
  <c r="S577" i="1"/>
  <c r="T576" i="1"/>
  <c r="U576" i="1" s="1"/>
  <c r="AA576" i="1" s="1"/>
  <c r="X582" i="1" l="1"/>
  <c r="Z581" i="1"/>
  <c r="Y581" i="1" s="1"/>
  <c r="Q579" i="1"/>
  <c r="R579" i="1" s="1"/>
  <c r="S578" i="1"/>
  <c r="T577" i="1"/>
  <c r="U577" i="1" s="1"/>
  <c r="AA577" i="1" s="1"/>
  <c r="X583" i="1" l="1"/>
  <c r="Z582" i="1"/>
  <c r="Y582" i="1"/>
  <c r="Q580" i="1"/>
  <c r="R580" i="1" s="1"/>
  <c r="S579" i="1"/>
  <c r="T578" i="1"/>
  <c r="U578" i="1" s="1"/>
  <c r="AA578" i="1" s="1"/>
  <c r="Z583" i="1" l="1"/>
  <c r="X584" i="1"/>
  <c r="Y583" i="1"/>
  <c r="Q581" i="1"/>
  <c r="R581" i="1" s="1"/>
  <c r="S580" i="1"/>
  <c r="T579" i="1"/>
  <c r="U579" i="1" s="1"/>
  <c r="AA579" i="1" s="1"/>
  <c r="X585" i="1" l="1"/>
  <c r="Z584" i="1"/>
  <c r="Y584" i="1" s="1"/>
  <c r="Q582" i="1"/>
  <c r="R582" i="1" s="1"/>
  <c r="S581" i="1"/>
  <c r="T580" i="1"/>
  <c r="U580" i="1" s="1"/>
  <c r="AA580" i="1" s="1"/>
  <c r="X586" i="1" l="1"/>
  <c r="Z585" i="1"/>
  <c r="Y585" i="1" s="1"/>
  <c r="Q583" i="1"/>
  <c r="R583" i="1" s="1"/>
  <c r="S582" i="1"/>
  <c r="T581" i="1"/>
  <c r="U581" i="1" s="1"/>
  <c r="AA581" i="1" s="1"/>
  <c r="X587" i="1" l="1"/>
  <c r="Z586" i="1"/>
  <c r="Y586" i="1"/>
  <c r="Q584" i="1"/>
  <c r="R584" i="1" s="1"/>
  <c r="S583" i="1"/>
  <c r="T582" i="1"/>
  <c r="U582" i="1" s="1"/>
  <c r="AA582" i="1" s="1"/>
  <c r="X588" i="1" l="1"/>
  <c r="Z587" i="1"/>
  <c r="Y587" i="1" s="1"/>
  <c r="Q585" i="1"/>
  <c r="R585" i="1" s="1"/>
  <c r="S584" i="1"/>
  <c r="T583" i="1"/>
  <c r="U583" i="1" s="1"/>
  <c r="AA583" i="1" s="1"/>
  <c r="X589" i="1" l="1"/>
  <c r="Z588" i="1"/>
  <c r="Y588" i="1"/>
  <c r="Q586" i="1"/>
  <c r="R586" i="1" s="1"/>
  <c r="S585" i="1"/>
  <c r="T584" i="1"/>
  <c r="U584" i="1" s="1"/>
  <c r="AA584" i="1" s="1"/>
  <c r="X590" i="1" l="1"/>
  <c r="Z589" i="1"/>
  <c r="Y589" i="1"/>
  <c r="Q587" i="1"/>
  <c r="R587" i="1" s="1"/>
  <c r="S586" i="1"/>
  <c r="T585" i="1"/>
  <c r="U585" i="1" s="1"/>
  <c r="AA585" i="1" s="1"/>
  <c r="X591" i="1" l="1"/>
  <c r="Z590" i="1"/>
  <c r="Y590" i="1"/>
  <c r="Q588" i="1"/>
  <c r="R588" i="1" s="1"/>
  <c r="S587" i="1"/>
  <c r="T586" i="1"/>
  <c r="U586" i="1" s="1"/>
  <c r="AA586" i="1" s="1"/>
  <c r="Z591" i="1" l="1"/>
  <c r="Y591" i="1" s="1"/>
  <c r="X592" i="1"/>
  <c r="Q589" i="1"/>
  <c r="R589" i="1" s="1"/>
  <c r="S588" i="1"/>
  <c r="T587" i="1"/>
  <c r="U587" i="1" s="1"/>
  <c r="AA587" i="1" s="1"/>
  <c r="Z592" i="1" l="1"/>
  <c r="X593" i="1"/>
  <c r="Y592" i="1"/>
  <c r="Q590" i="1"/>
  <c r="R590" i="1" s="1"/>
  <c r="S589" i="1"/>
  <c r="T588" i="1"/>
  <c r="U588" i="1" s="1"/>
  <c r="AA588" i="1" s="1"/>
  <c r="Z593" i="1" l="1"/>
  <c r="Y593" i="1" s="1"/>
  <c r="X594" i="1"/>
  <c r="Q591" i="1"/>
  <c r="R591" i="1" s="1"/>
  <c r="S590" i="1"/>
  <c r="T589" i="1"/>
  <c r="U589" i="1" s="1"/>
  <c r="AA589" i="1" s="1"/>
  <c r="X595" i="1" l="1"/>
  <c r="Z594" i="1"/>
  <c r="Y594" i="1"/>
  <c r="Q592" i="1"/>
  <c r="R592" i="1" s="1"/>
  <c r="S591" i="1"/>
  <c r="T590" i="1"/>
  <c r="U590" i="1" s="1"/>
  <c r="AA590" i="1" s="1"/>
  <c r="X596" i="1" l="1"/>
  <c r="Z595" i="1"/>
  <c r="Y595" i="1" s="1"/>
  <c r="Q593" i="1"/>
  <c r="R593" i="1" s="1"/>
  <c r="S592" i="1"/>
  <c r="T591" i="1"/>
  <c r="U591" i="1" s="1"/>
  <c r="AA591" i="1" s="1"/>
  <c r="X597" i="1" l="1"/>
  <c r="Z596" i="1"/>
  <c r="Y596" i="1"/>
  <c r="Q594" i="1"/>
  <c r="R594" i="1" s="1"/>
  <c r="S593" i="1"/>
  <c r="T592" i="1"/>
  <c r="U592" i="1" s="1"/>
  <c r="AA592" i="1" s="1"/>
  <c r="X598" i="1" l="1"/>
  <c r="Z597" i="1"/>
  <c r="Y597" i="1"/>
  <c r="Q595" i="1"/>
  <c r="R595" i="1" s="1"/>
  <c r="S594" i="1"/>
  <c r="T593" i="1"/>
  <c r="U593" i="1" s="1"/>
  <c r="AA593" i="1" s="1"/>
  <c r="X599" i="1" l="1"/>
  <c r="Z598" i="1"/>
  <c r="Y598" i="1" s="1"/>
  <c r="Q596" i="1"/>
  <c r="R596" i="1" s="1"/>
  <c r="S595" i="1"/>
  <c r="T594" i="1"/>
  <c r="U594" i="1" s="1"/>
  <c r="AA594" i="1" s="1"/>
  <c r="Z599" i="1" l="1"/>
  <c r="X600" i="1"/>
  <c r="Y599" i="1"/>
  <c r="Q597" i="1"/>
  <c r="R597" i="1" s="1"/>
  <c r="S596" i="1"/>
  <c r="T595" i="1"/>
  <c r="U595" i="1" s="1"/>
  <c r="AA595" i="1" s="1"/>
  <c r="Z600" i="1" l="1"/>
  <c r="X601" i="1"/>
  <c r="Y600" i="1"/>
  <c r="Q598" i="1"/>
  <c r="R598" i="1" s="1"/>
  <c r="S597" i="1"/>
  <c r="T596" i="1"/>
  <c r="U596" i="1" s="1"/>
  <c r="AA596" i="1" s="1"/>
  <c r="X602" i="1" l="1"/>
  <c r="Z601" i="1"/>
  <c r="Y601" i="1" s="1"/>
  <c r="Q599" i="1"/>
  <c r="R599" i="1" s="1"/>
  <c r="S598" i="1"/>
  <c r="T597" i="1"/>
  <c r="U597" i="1" s="1"/>
  <c r="AA597" i="1" s="1"/>
  <c r="X603" i="1" l="1"/>
  <c r="Z602" i="1"/>
  <c r="Y602" i="1" s="1"/>
  <c r="Q600" i="1"/>
  <c r="R600" i="1" s="1"/>
  <c r="S599" i="1"/>
  <c r="T598" i="1"/>
  <c r="U598" i="1" s="1"/>
  <c r="AA598" i="1" s="1"/>
  <c r="X604" i="1" l="1"/>
  <c r="Z603" i="1"/>
  <c r="Y603" i="1"/>
  <c r="Q601" i="1"/>
  <c r="R601" i="1" s="1"/>
  <c r="S600" i="1"/>
  <c r="T599" i="1"/>
  <c r="U599" i="1" s="1"/>
  <c r="AA599" i="1" s="1"/>
  <c r="X605" i="1" l="1"/>
  <c r="Z604" i="1"/>
  <c r="Y604" i="1" s="1"/>
  <c r="Q602" i="1"/>
  <c r="R602" i="1" s="1"/>
  <c r="S601" i="1"/>
  <c r="T600" i="1"/>
  <c r="U600" i="1" s="1"/>
  <c r="AA600" i="1" s="1"/>
  <c r="X606" i="1" l="1"/>
  <c r="Z605" i="1"/>
  <c r="Y605" i="1" s="1"/>
  <c r="AE4" i="1" s="1"/>
  <c r="AF4" i="1" s="1"/>
  <c r="AG4" i="1" s="1"/>
  <c r="Q603" i="1"/>
  <c r="R603" i="1" s="1"/>
  <c r="S602" i="1"/>
  <c r="T601" i="1"/>
  <c r="U601" i="1" s="1"/>
  <c r="AA601" i="1" s="1"/>
  <c r="Z606" i="1" l="1"/>
  <c r="X607" i="1"/>
  <c r="Y606" i="1"/>
  <c r="Q604" i="1"/>
  <c r="R604" i="1" s="1"/>
  <c r="S603" i="1"/>
  <c r="T602" i="1"/>
  <c r="U602" i="1" s="1"/>
  <c r="AA602" i="1" s="1"/>
  <c r="X608" i="1" l="1"/>
  <c r="Z607" i="1"/>
  <c r="Y607" i="1"/>
  <c r="Q605" i="1"/>
  <c r="R605" i="1" s="1"/>
  <c r="S604" i="1"/>
  <c r="T603" i="1"/>
  <c r="U603" i="1" s="1"/>
  <c r="AA603" i="1" s="1"/>
  <c r="AK4" i="1" l="1"/>
  <c r="AL4" i="1" s="1"/>
  <c r="X609" i="1"/>
  <c r="Z608" i="1"/>
  <c r="Y608" i="1"/>
  <c r="Q606" i="1"/>
  <c r="R606" i="1" s="1"/>
  <c r="S605" i="1"/>
  <c r="T604" i="1"/>
  <c r="U604" i="1" s="1"/>
  <c r="AA604" i="1" s="1"/>
  <c r="X610" i="1" l="1"/>
  <c r="Z609" i="1"/>
  <c r="Y609" i="1"/>
  <c r="Q607" i="1"/>
  <c r="R607" i="1" s="1"/>
  <c r="S606" i="1"/>
  <c r="T605" i="1"/>
  <c r="U605" i="1" s="1"/>
  <c r="AC4" i="1" s="1"/>
  <c r="X611" i="1" l="1"/>
  <c r="Z610" i="1"/>
  <c r="Y610" i="1" s="1"/>
  <c r="AM4" i="1"/>
  <c r="AN4" i="1" s="1"/>
  <c r="AA605" i="1"/>
  <c r="Q608" i="1"/>
  <c r="R608" i="1" s="1"/>
  <c r="S607" i="1"/>
  <c r="T606" i="1"/>
  <c r="U606" i="1" s="1"/>
  <c r="AA606" i="1" s="1"/>
  <c r="X612" i="1" l="1"/>
  <c r="Z611" i="1"/>
  <c r="Y611" i="1" s="1"/>
  <c r="Q609" i="1"/>
  <c r="R609" i="1" s="1"/>
  <c r="S608" i="1"/>
  <c r="T607" i="1"/>
  <c r="U607" i="1" s="1"/>
  <c r="AA607" i="1" s="1"/>
  <c r="X613" i="1" l="1"/>
  <c r="Z612" i="1"/>
  <c r="Y612" i="1" s="1"/>
  <c r="Q610" i="1"/>
  <c r="R610" i="1" s="1"/>
  <c r="S609" i="1"/>
  <c r="T608" i="1"/>
  <c r="U608" i="1" s="1"/>
  <c r="AA608" i="1" s="1"/>
  <c r="X614" i="1" l="1"/>
  <c r="Z613" i="1"/>
  <c r="Y613" i="1"/>
  <c r="Q611" i="1"/>
  <c r="R611" i="1" s="1"/>
  <c r="S610" i="1"/>
  <c r="T609" i="1"/>
  <c r="U609" i="1" s="1"/>
  <c r="AA609" i="1" s="1"/>
  <c r="X615" i="1" l="1"/>
  <c r="Z614" i="1"/>
  <c r="Y614" i="1"/>
  <c r="Q612" i="1"/>
  <c r="R612" i="1" s="1"/>
  <c r="S611" i="1"/>
  <c r="T610" i="1"/>
  <c r="U610" i="1" s="1"/>
  <c r="AA610" i="1" s="1"/>
  <c r="Z615" i="1" l="1"/>
  <c r="X616" i="1"/>
  <c r="Y615" i="1"/>
  <c r="Q613" i="1"/>
  <c r="R613" i="1" s="1"/>
  <c r="S612" i="1"/>
  <c r="T611" i="1"/>
  <c r="U611" i="1" s="1"/>
  <c r="AA611" i="1" s="1"/>
  <c r="X617" i="1" l="1"/>
  <c r="Z616" i="1"/>
  <c r="Y616" i="1"/>
  <c r="Q614" i="1"/>
  <c r="R614" i="1" s="1"/>
  <c r="S613" i="1"/>
  <c r="T612" i="1"/>
  <c r="U612" i="1" s="1"/>
  <c r="AA612" i="1" s="1"/>
  <c r="X618" i="1" l="1"/>
  <c r="Z617" i="1"/>
  <c r="Y617" i="1"/>
  <c r="Q615" i="1"/>
  <c r="R615" i="1" s="1"/>
  <c r="S614" i="1"/>
  <c r="T613" i="1"/>
  <c r="U613" i="1" s="1"/>
  <c r="AA613" i="1" s="1"/>
  <c r="X619" i="1" l="1"/>
  <c r="Z618" i="1"/>
  <c r="Y618" i="1"/>
  <c r="Q616" i="1"/>
  <c r="R616" i="1" s="1"/>
  <c r="S615" i="1"/>
  <c r="T614" i="1"/>
  <c r="U614" i="1" s="1"/>
  <c r="AA614" i="1" s="1"/>
  <c r="X620" i="1" l="1"/>
  <c r="Z619" i="1"/>
  <c r="Y619" i="1"/>
  <c r="Q617" i="1"/>
  <c r="R617" i="1" s="1"/>
  <c r="S616" i="1"/>
  <c r="T615" i="1"/>
  <c r="U615" i="1" s="1"/>
  <c r="AA615" i="1" s="1"/>
  <c r="X621" i="1" l="1"/>
  <c r="Z620" i="1"/>
  <c r="Y620" i="1"/>
  <c r="Q618" i="1"/>
  <c r="R618" i="1" s="1"/>
  <c r="S617" i="1"/>
  <c r="T616" i="1"/>
  <c r="U616" i="1" s="1"/>
  <c r="AA616" i="1" s="1"/>
  <c r="X622" i="1" l="1"/>
  <c r="Z621" i="1"/>
  <c r="Y621" i="1" s="1"/>
  <c r="Q619" i="1"/>
  <c r="R619" i="1" s="1"/>
  <c r="S618" i="1"/>
  <c r="T617" i="1"/>
  <c r="U617" i="1" s="1"/>
  <c r="AA617" i="1" s="1"/>
  <c r="X623" i="1" l="1"/>
  <c r="Z622" i="1"/>
  <c r="Y622" i="1"/>
  <c r="Q620" i="1"/>
  <c r="R620" i="1" s="1"/>
  <c r="S619" i="1"/>
  <c r="T618" i="1"/>
  <c r="U618" i="1" s="1"/>
  <c r="AA618" i="1" s="1"/>
  <c r="X624" i="1" l="1"/>
  <c r="Z623" i="1"/>
  <c r="Y623" i="1"/>
  <c r="Q621" i="1"/>
  <c r="R621" i="1" s="1"/>
  <c r="S620" i="1"/>
  <c r="T619" i="1"/>
  <c r="U619" i="1" s="1"/>
  <c r="AA619" i="1" s="1"/>
  <c r="Z624" i="1" l="1"/>
  <c r="X625" i="1"/>
  <c r="Y624" i="1"/>
  <c r="Q622" i="1"/>
  <c r="R622" i="1" s="1"/>
  <c r="S621" i="1"/>
  <c r="T620" i="1"/>
  <c r="U620" i="1" s="1"/>
  <c r="AA620" i="1" s="1"/>
  <c r="X626" i="1" l="1"/>
  <c r="Z625" i="1"/>
  <c r="Y625" i="1"/>
  <c r="Q623" i="1"/>
  <c r="R623" i="1" s="1"/>
  <c r="S622" i="1"/>
  <c r="T621" i="1"/>
  <c r="U621" i="1" s="1"/>
  <c r="AA621" i="1" s="1"/>
  <c r="X627" i="1" l="1"/>
  <c r="Z626" i="1"/>
  <c r="Y626" i="1"/>
  <c r="Q624" i="1"/>
  <c r="R624" i="1" s="1"/>
  <c r="S623" i="1"/>
  <c r="T622" i="1"/>
  <c r="U622" i="1" s="1"/>
  <c r="AA622" i="1" s="1"/>
  <c r="X628" i="1" l="1"/>
  <c r="Z627" i="1"/>
  <c r="Y627" i="1"/>
  <c r="Q625" i="1"/>
  <c r="R625" i="1" s="1"/>
  <c r="S624" i="1"/>
  <c r="T623" i="1"/>
  <c r="U623" i="1" s="1"/>
  <c r="AA623" i="1" s="1"/>
  <c r="X629" i="1" l="1"/>
  <c r="Z628" i="1"/>
  <c r="Y628" i="1" s="1"/>
  <c r="Q626" i="1"/>
  <c r="R626" i="1" s="1"/>
  <c r="S625" i="1"/>
  <c r="T624" i="1"/>
  <c r="U624" i="1" s="1"/>
  <c r="AA624" i="1" s="1"/>
  <c r="X630" i="1" l="1"/>
  <c r="Z629" i="1"/>
  <c r="Y629" i="1" s="1"/>
  <c r="Q627" i="1"/>
  <c r="R627" i="1" s="1"/>
  <c r="S626" i="1"/>
  <c r="T625" i="1"/>
  <c r="U625" i="1" s="1"/>
  <c r="AA625" i="1" s="1"/>
  <c r="X631" i="1" l="1"/>
  <c r="Z630" i="1"/>
  <c r="Y630" i="1"/>
  <c r="Q628" i="1"/>
  <c r="R628" i="1" s="1"/>
  <c r="S627" i="1"/>
  <c r="T626" i="1"/>
  <c r="U626" i="1" s="1"/>
  <c r="AA626" i="1" s="1"/>
  <c r="Z631" i="1" l="1"/>
  <c r="X632" i="1"/>
  <c r="Y631" i="1"/>
  <c r="Q629" i="1"/>
  <c r="R629" i="1" s="1"/>
  <c r="S628" i="1"/>
  <c r="T627" i="1"/>
  <c r="U627" i="1" s="1"/>
  <c r="AA627" i="1" s="1"/>
  <c r="X633" i="1" l="1"/>
  <c r="Z632" i="1"/>
  <c r="Y632" i="1" s="1"/>
  <c r="Q630" i="1"/>
  <c r="R630" i="1" s="1"/>
  <c r="S629" i="1"/>
  <c r="T628" i="1"/>
  <c r="U628" i="1" s="1"/>
  <c r="AA628" i="1" s="1"/>
  <c r="X634" i="1" l="1"/>
  <c r="Z633" i="1"/>
  <c r="Y633" i="1"/>
  <c r="Q631" i="1"/>
  <c r="R631" i="1" s="1"/>
  <c r="S630" i="1"/>
  <c r="T629" i="1"/>
  <c r="U629" i="1" s="1"/>
  <c r="AA629" i="1" s="1"/>
  <c r="X635" i="1" l="1"/>
  <c r="Z634" i="1"/>
  <c r="Y634" i="1"/>
  <c r="Q632" i="1"/>
  <c r="R632" i="1" s="1"/>
  <c r="S631" i="1"/>
  <c r="T630" i="1"/>
  <c r="U630" i="1" s="1"/>
  <c r="AA630" i="1" s="1"/>
  <c r="X636" i="1" l="1"/>
  <c r="Z635" i="1"/>
  <c r="Y635" i="1" s="1"/>
  <c r="Q633" i="1"/>
  <c r="R633" i="1" s="1"/>
  <c r="S632" i="1"/>
  <c r="T631" i="1"/>
  <c r="U631" i="1" s="1"/>
  <c r="AA631" i="1" s="1"/>
  <c r="X637" i="1" l="1"/>
  <c r="Z636" i="1"/>
  <c r="Y636" i="1"/>
  <c r="Q634" i="1"/>
  <c r="R634" i="1" s="1"/>
  <c r="S633" i="1"/>
  <c r="T632" i="1"/>
  <c r="U632" i="1" s="1"/>
  <c r="AA632" i="1" s="1"/>
  <c r="X638" i="1" l="1"/>
  <c r="Z637" i="1"/>
  <c r="Y637" i="1" s="1"/>
  <c r="Q635" i="1"/>
  <c r="R635" i="1" s="1"/>
  <c r="S634" i="1"/>
  <c r="T633" i="1"/>
  <c r="U633" i="1" s="1"/>
  <c r="AA633" i="1" s="1"/>
  <c r="X639" i="1" l="1"/>
  <c r="Z638" i="1"/>
  <c r="Y638" i="1"/>
  <c r="Q636" i="1"/>
  <c r="R636" i="1" s="1"/>
  <c r="S635" i="1"/>
  <c r="T634" i="1"/>
  <c r="U634" i="1" s="1"/>
  <c r="AA634" i="1" s="1"/>
  <c r="Z639" i="1" l="1"/>
  <c r="X640" i="1"/>
  <c r="Y639" i="1"/>
  <c r="Q637" i="1"/>
  <c r="R637" i="1" s="1"/>
  <c r="S636" i="1"/>
  <c r="T635" i="1"/>
  <c r="U635" i="1" s="1"/>
  <c r="AA635" i="1" s="1"/>
  <c r="X641" i="1" l="1"/>
  <c r="Z640" i="1"/>
  <c r="Y640" i="1" s="1"/>
  <c r="Q638" i="1"/>
  <c r="R638" i="1" s="1"/>
  <c r="S637" i="1"/>
  <c r="T636" i="1"/>
  <c r="U636" i="1" s="1"/>
  <c r="AA636" i="1" s="1"/>
  <c r="X642" i="1" l="1"/>
  <c r="Z641" i="1"/>
  <c r="Y641" i="1" s="1"/>
  <c r="Q639" i="1"/>
  <c r="R639" i="1" s="1"/>
  <c r="S638" i="1"/>
  <c r="T637" i="1"/>
  <c r="U637" i="1" s="1"/>
  <c r="AA637" i="1" s="1"/>
  <c r="X643" i="1" l="1"/>
  <c r="Z642" i="1"/>
  <c r="Y642" i="1" s="1"/>
  <c r="Q640" i="1"/>
  <c r="R640" i="1" s="1"/>
  <c r="S639" i="1"/>
  <c r="T638" i="1"/>
  <c r="U638" i="1" s="1"/>
  <c r="AA638" i="1" s="1"/>
  <c r="X644" i="1" l="1"/>
  <c r="Z643" i="1"/>
  <c r="Y643" i="1" s="1"/>
  <c r="Q641" i="1"/>
  <c r="R641" i="1" s="1"/>
  <c r="S640" i="1"/>
  <c r="T639" i="1"/>
  <c r="U639" i="1" s="1"/>
  <c r="AA639" i="1" s="1"/>
  <c r="X645" i="1" l="1"/>
  <c r="Z644" i="1"/>
  <c r="Y644" i="1"/>
  <c r="Q642" i="1"/>
  <c r="R642" i="1" s="1"/>
  <c r="S641" i="1"/>
  <c r="T640" i="1"/>
  <c r="U640" i="1" s="1"/>
  <c r="AA640" i="1" s="1"/>
  <c r="Z645" i="1" l="1"/>
  <c r="X646" i="1"/>
  <c r="Y645" i="1"/>
  <c r="Q643" i="1"/>
  <c r="R643" i="1" s="1"/>
  <c r="S642" i="1"/>
  <c r="T641" i="1"/>
  <c r="U641" i="1" s="1"/>
  <c r="AA641" i="1" s="1"/>
  <c r="X647" i="1" l="1"/>
  <c r="Z646" i="1"/>
  <c r="Y646" i="1"/>
  <c r="Q644" i="1"/>
  <c r="R644" i="1" s="1"/>
  <c r="S643" i="1"/>
  <c r="T642" i="1"/>
  <c r="U642" i="1" s="1"/>
  <c r="AA642" i="1" s="1"/>
  <c r="X648" i="1" l="1"/>
  <c r="Z647" i="1"/>
  <c r="Y647" i="1" s="1"/>
  <c r="Q645" i="1"/>
  <c r="R645" i="1" s="1"/>
  <c r="S644" i="1"/>
  <c r="T643" i="1"/>
  <c r="U643" i="1" s="1"/>
  <c r="AA643" i="1" s="1"/>
  <c r="Z648" i="1" l="1"/>
  <c r="X649" i="1"/>
  <c r="Y648" i="1"/>
  <c r="Q646" i="1"/>
  <c r="R646" i="1" s="1"/>
  <c r="S645" i="1"/>
  <c r="T644" i="1"/>
  <c r="U644" i="1" s="1"/>
  <c r="AA644" i="1" s="1"/>
  <c r="X650" i="1" l="1"/>
  <c r="Z649" i="1"/>
  <c r="Y649" i="1" s="1"/>
  <c r="Q647" i="1"/>
  <c r="R647" i="1" s="1"/>
  <c r="S646" i="1"/>
  <c r="T645" i="1"/>
  <c r="U645" i="1" s="1"/>
  <c r="AA645" i="1" s="1"/>
  <c r="X651" i="1" l="1"/>
  <c r="Z650" i="1"/>
  <c r="Y650" i="1"/>
  <c r="Q648" i="1"/>
  <c r="R648" i="1" s="1"/>
  <c r="S647" i="1"/>
  <c r="T646" i="1"/>
  <c r="U646" i="1" s="1"/>
  <c r="AA646" i="1" s="1"/>
  <c r="X652" i="1" l="1"/>
  <c r="Z651" i="1"/>
  <c r="Y651" i="1" s="1"/>
  <c r="Q649" i="1"/>
  <c r="R649" i="1" s="1"/>
  <c r="S648" i="1"/>
  <c r="T647" i="1"/>
  <c r="U647" i="1" s="1"/>
  <c r="AA647" i="1" s="1"/>
  <c r="X653" i="1" l="1"/>
  <c r="Z652" i="1"/>
  <c r="Y652" i="1"/>
  <c r="Q650" i="1"/>
  <c r="R650" i="1" s="1"/>
  <c r="S649" i="1"/>
  <c r="T648" i="1"/>
  <c r="U648" i="1" s="1"/>
  <c r="AA648" i="1" s="1"/>
  <c r="X654" i="1" l="1"/>
  <c r="Z653" i="1"/>
  <c r="Y653" i="1"/>
  <c r="Q651" i="1"/>
  <c r="R651" i="1" s="1"/>
  <c r="S650" i="1"/>
  <c r="T649" i="1"/>
  <c r="U649" i="1" s="1"/>
  <c r="AA649" i="1" s="1"/>
  <c r="X655" i="1" l="1"/>
  <c r="Z654" i="1"/>
  <c r="Y654" i="1"/>
  <c r="Q652" i="1"/>
  <c r="R652" i="1" s="1"/>
  <c r="S651" i="1"/>
  <c r="T650" i="1"/>
  <c r="U650" i="1" s="1"/>
  <c r="AA650" i="1" s="1"/>
  <c r="X656" i="1" l="1"/>
  <c r="Z655" i="1"/>
  <c r="Y655" i="1"/>
  <c r="Q653" i="1"/>
  <c r="R653" i="1" s="1"/>
  <c r="S652" i="1"/>
  <c r="T651" i="1"/>
  <c r="U651" i="1" s="1"/>
  <c r="AA651" i="1" s="1"/>
  <c r="Z656" i="1" l="1"/>
  <c r="X657" i="1"/>
  <c r="Y656" i="1"/>
  <c r="Q654" i="1"/>
  <c r="R654" i="1" s="1"/>
  <c r="S653" i="1"/>
  <c r="T652" i="1"/>
  <c r="U652" i="1" s="1"/>
  <c r="AA652" i="1" s="1"/>
  <c r="X658" i="1" l="1"/>
  <c r="Z657" i="1"/>
  <c r="Y657" i="1"/>
  <c r="Q655" i="1"/>
  <c r="R655" i="1" s="1"/>
  <c r="S654" i="1"/>
  <c r="T653" i="1"/>
  <c r="U653" i="1" s="1"/>
  <c r="AA653" i="1" s="1"/>
  <c r="Z658" i="1" l="1"/>
  <c r="X659" i="1"/>
  <c r="Y658" i="1"/>
  <c r="Q656" i="1"/>
  <c r="R656" i="1" s="1"/>
  <c r="S655" i="1"/>
  <c r="T654" i="1"/>
  <c r="U654" i="1" s="1"/>
  <c r="AA654" i="1" s="1"/>
  <c r="X660" i="1" l="1"/>
  <c r="Z659" i="1"/>
  <c r="Y659" i="1" s="1"/>
  <c r="Q657" i="1"/>
  <c r="R657" i="1" s="1"/>
  <c r="S656" i="1"/>
  <c r="T655" i="1"/>
  <c r="U655" i="1" s="1"/>
  <c r="AA655" i="1" s="1"/>
  <c r="X661" i="1" l="1"/>
  <c r="Z660" i="1"/>
  <c r="Y660" i="1" s="1"/>
  <c r="Q658" i="1"/>
  <c r="R658" i="1" s="1"/>
  <c r="S657" i="1"/>
  <c r="T656" i="1"/>
  <c r="U656" i="1" s="1"/>
  <c r="AA656" i="1" s="1"/>
  <c r="X662" i="1" l="1"/>
  <c r="Z661" i="1"/>
  <c r="Y661" i="1" s="1"/>
  <c r="Q659" i="1"/>
  <c r="R659" i="1" s="1"/>
  <c r="S658" i="1"/>
  <c r="T657" i="1"/>
  <c r="U657" i="1" s="1"/>
  <c r="AA657" i="1" s="1"/>
  <c r="X663" i="1" l="1"/>
  <c r="Z662" i="1"/>
  <c r="Y662" i="1" s="1"/>
  <c r="Q660" i="1"/>
  <c r="R660" i="1" s="1"/>
  <c r="S659" i="1"/>
  <c r="T658" i="1"/>
  <c r="U658" i="1" s="1"/>
  <c r="AA658" i="1" s="1"/>
  <c r="X664" i="1" l="1"/>
  <c r="Z663" i="1"/>
  <c r="Y663" i="1"/>
  <c r="Q661" i="1"/>
  <c r="R661" i="1" s="1"/>
  <c r="S660" i="1"/>
  <c r="T659" i="1"/>
  <c r="U659" i="1" s="1"/>
  <c r="AA659" i="1" s="1"/>
  <c r="Z664" i="1" l="1"/>
  <c r="Y664" i="1" s="1"/>
  <c r="X665" i="1"/>
  <c r="Q662" i="1"/>
  <c r="R662" i="1" s="1"/>
  <c r="S661" i="1"/>
  <c r="T660" i="1"/>
  <c r="U660" i="1" s="1"/>
  <c r="AA660" i="1" s="1"/>
  <c r="X666" i="1" l="1"/>
  <c r="Z665" i="1"/>
  <c r="Y665" i="1"/>
  <c r="Q663" i="1"/>
  <c r="R663" i="1" s="1"/>
  <c r="S662" i="1"/>
  <c r="T661" i="1"/>
  <c r="U661" i="1" s="1"/>
  <c r="AA661" i="1" s="1"/>
  <c r="X667" i="1" l="1"/>
  <c r="Z666" i="1"/>
  <c r="Y666" i="1" s="1"/>
  <c r="Q664" i="1"/>
  <c r="R664" i="1" s="1"/>
  <c r="S663" i="1"/>
  <c r="T662" i="1"/>
  <c r="U662" i="1" s="1"/>
  <c r="AA662" i="1" s="1"/>
  <c r="X668" i="1" l="1"/>
  <c r="Z667" i="1"/>
  <c r="Y667" i="1" s="1"/>
  <c r="Q665" i="1"/>
  <c r="R665" i="1" s="1"/>
  <c r="S664" i="1"/>
  <c r="T663" i="1"/>
  <c r="U663" i="1" s="1"/>
  <c r="AA663" i="1" s="1"/>
  <c r="X669" i="1" l="1"/>
  <c r="Z668" i="1"/>
  <c r="Y668" i="1" s="1"/>
  <c r="Q666" i="1"/>
  <c r="R666" i="1" s="1"/>
  <c r="S665" i="1"/>
  <c r="T664" i="1"/>
  <c r="U664" i="1" s="1"/>
  <c r="AA664" i="1" s="1"/>
  <c r="X670" i="1" l="1"/>
  <c r="Z669" i="1"/>
  <c r="Y669" i="1"/>
  <c r="Q667" i="1"/>
  <c r="R667" i="1" s="1"/>
  <c r="S666" i="1"/>
  <c r="T665" i="1"/>
  <c r="U665" i="1" s="1"/>
  <c r="AA665" i="1" s="1"/>
  <c r="X671" i="1" l="1"/>
  <c r="Z670" i="1"/>
  <c r="Y670" i="1"/>
  <c r="Q668" i="1"/>
  <c r="R668" i="1" s="1"/>
  <c r="S667" i="1"/>
  <c r="T666" i="1"/>
  <c r="U666" i="1" s="1"/>
  <c r="AA666" i="1" s="1"/>
  <c r="X672" i="1" l="1"/>
  <c r="Z671" i="1"/>
  <c r="Y671" i="1"/>
  <c r="Q669" i="1"/>
  <c r="R669" i="1" s="1"/>
  <c r="S668" i="1"/>
  <c r="T667" i="1"/>
  <c r="U667" i="1" s="1"/>
  <c r="AA667" i="1" s="1"/>
  <c r="X673" i="1" l="1"/>
  <c r="Z672" i="1"/>
  <c r="Y672" i="1"/>
  <c r="Q670" i="1"/>
  <c r="R670" i="1" s="1"/>
  <c r="S669" i="1"/>
  <c r="T668" i="1"/>
  <c r="U668" i="1" s="1"/>
  <c r="AA668" i="1" s="1"/>
  <c r="X674" i="1" l="1"/>
  <c r="Z673" i="1"/>
  <c r="Y673" i="1"/>
  <c r="Q671" i="1"/>
  <c r="R671" i="1" s="1"/>
  <c r="S670" i="1"/>
  <c r="T669" i="1"/>
  <c r="U669" i="1" s="1"/>
  <c r="AA669" i="1" s="1"/>
  <c r="X675" i="1" l="1"/>
  <c r="Z674" i="1"/>
  <c r="Y674" i="1" s="1"/>
  <c r="Q672" i="1"/>
  <c r="R672" i="1" s="1"/>
  <c r="S671" i="1"/>
  <c r="T670" i="1"/>
  <c r="U670" i="1" s="1"/>
  <c r="AA670" i="1" s="1"/>
  <c r="X676" i="1" l="1"/>
  <c r="Z675" i="1"/>
  <c r="Y675" i="1" s="1"/>
  <c r="Q673" i="1"/>
  <c r="R673" i="1" s="1"/>
  <c r="S672" i="1"/>
  <c r="T671" i="1"/>
  <c r="U671" i="1" s="1"/>
  <c r="AA671" i="1" s="1"/>
  <c r="X677" i="1" l="1"/>
  <c r="Z676" i="1"/>
  <c r="Y676" i="1" s="1"/>
  <c r="Q674" i="1"/>
  <c r="R674" i="1" s="1"/>
  <c r="S673" i="1"/>
  <c r="T672" i="1"/>
  <c r="U672" i="1" s="1"/>
  <c r="AA672" i="1" s="1"/>
  <c r="X678" i="1" l="1"/>
  <c r="Z677" i="1"/>
  <c r="Y677" i="1"/>
  <c r="Q675" i="1"/>
  <c r="R675" i="1" s="1"/>
  <c r="S674" i="1"/>
  <c r="T673" i="1"/>
  <c r="U673" i="1" s="1"/>
  <c r="AA673" i="1" s="1"/>
  <c r="X679" i="1" l="1"/>
  <c r="Z678" i="1"/>
  <c r="Y678" i="1"/>
  <c r="Q676" i="1"/>
  <c r="R676" i="1" s="1"/>
  <c r="S675" i="1"/>
  <c r="T674" i="1"/>
  <c r="U674" i="1" s="1"/>
  <c r="AA674" i="1" s="1"/>
  <c r="X680" i="1" l="1"/>
  <c r="Z679" i="1"/>
  <c r="Y679" i="1" s="1"/>
  <c r="Q677" i="1"/>
  <c r="R677" i="1" s="1"/>
  <c r="S676" i="1"/>
  <c r="T675" i="1"/>
  <c r="U675" i="1" s="1"/>
  <c r="AA675" i="1" s="1"/>
  <c r="X681" i="1" l="1"/>
  <c r="Z680" i="1"/>
  <c r="Y680" i="1"/>
  <c r="Q678" i="1"/>
  <c r="R678" i="1" s="1"/>
  <c r="S677" i="1"/>
  <c r="T676" i="1"/>
  <c r="U676" i="1" s="1"/>
  <c r="AA676" i="1" s="1"/>
  <c r="X682" i="1" l="1"/>
  <c r="Z681" i="1"/>
  <c r="Y681" i="1" s="1"/>
  <c r="Q679" i="1"/>
  <c r="R679" i="1" s="1"/>
  <c r="S678" i="1"/>
  <c r="T677" i="1"/>
  <c r="U677" i="1" s="1"/>
  <c r="AA677" i="1" s="1"/>
  <c r="X683" i="1" l="1"/>
  <c r="Z682" i="1"/>
  <c r="Y682" i="1"/>
  <c r="Q680" i="1"/>
  <c r="R680" i="1" s="1"/>
  <c r="S679" i="1"/>
  <c r="T678" i="1"/>
  <c r="U678" i="1" s="1"/>
  <c r="AA678" i="1" s="1"/>
  <c r="Z683" i="1" l="1"/>
  <c r="X684" i="1"/>
  <c r="Y683" i="1"/>
  <c r="Q681" i="1"/>
  <c r="R681" i="1" s="1"/>
  <c r="S680" i="1"/>
  <c r="T679" i="1"/>
  <c r="U679" i="1" s="1"/>
  <c r="AA679" i="1" s="1"/>
  <c r="X685" i="1" l="1"/>
  <c r="Z684" i="1"/>
  <c r="Y684" i="1"/>
  <c r="Q682" i="1"/>
  <c r="R682" i="1" s="1"/>
  <c r="S681" i="1"/>
  <c r="T680" i="1"/>
  <c r="U680" i="1" s="1"/>
  <c r="AA680" i="1" s="1"/>
  <c r="X686" i="1" l="1"/>
  <c r="Z685" i="1"/>
  <c r="Y685" i="1" s="1"/>
  <c r="Q683" i="1"/>
  <c r="R683" i="1" s="1"/>
  <c r="S682" i="1"/>
  <c r="T681" i="1"/>
  <c r="U681" i="1" s="1"/>
  <c r="AA681" i="1" s="1"/>
  <c r="X687" i="1" l="1"/>
  <c r="Z686" i="1"/>
  <c r="Y686" i="1"/>
  <c r="Q684" i="1"/>
  <c r="R684" i="1" s="1"/>
  <c r="S683" i="1"/>
  <c r="T682" i="1"/>
  <c r="U682" i="1" s="1"/>
  <c r="AA682" i="1" s="1"/>
  <c r="X688" i="1" l="1"/>
  <c r="Z687" i="1"/>
  <c r="Y687" i="1"/>
  <c r="Q685" i="1"/>
  <c r="R685" i="1" s="1"/>
  <c r="S684" i="1"/>
  <c r="T683" i="1"/>
  <c r="U683" i="1" s="1"/>
  <c r="AA683" i="1" s="1"/>
  <c r="X689" i="1" l="1"/>
  <c r="Z688" i="1"/>
  <c r="Y688" i="1" s="1"/>
  <c r="Q686" i="1"/>
  <c r="R686" i="1" s="1"/>
  <c r="S685" i="1"/>
  <c r="T684" i="1"/>
  <c r="U684" i="1" s="1"/>
  <c r="AA684" i="1" s="1"/>
  <c r="X690" i="1" l="1"/>
  <c r="Z689" i="1"/>
  <c r="Y689" i="1"/>
  <c r="Q687" i="1"/>
  <c r="R687" i="1" s="1"/>
  <c r="S686" i="1"/>
  <c r="T685" i="1"/>
  <c r="U685" i="1" s="1"/>
  <c r="AA685" i="1" s="1"/>
  <c r="X691" i="1" l="1"/>
  <c r="Z690" i="1"/>
  <c r="Y690" i="1" s="1"/>
  <c r="Q688" i="1"/>
  <c r="R688" i="1" s="1"/>
  <c r="S687" i="1"/>
  <c r="T686" i="1"/>
  <c r="U686" i="1" s="1"/>
  <c r="AA686" i="1" s="1"/>
  <c r="X692" i="1" l="1"/>
  <c r="Z691" i="1"/>
  <c r="Y691" i="1"/>
  <c r="Q689" i="1"/>
  <c r="R689" i="1" s="1"/>
  <c r="S688" i="1"/>
  <c r="T687" i="1"/>
  <c r="U687" i="1" s="1"/>
  <c r="AA687" i="1" s="1"/>
  <c r="X693" i="1" l="1"/>
  <c r="Z692" i="1"/>
  <c r="Y692" i="1" s="1"/>
  <c r="Q690" i="1"/>
  <c r="R690" i="1" s="1"/>
  <c r="S689" i="1"/>
  <c r="T688" i="1"/>
  <c r="U688" i="1" s="1"/>
  <c r="AA688" i="1" s="1"/>
  <c r="X694" i="1" l="1"/>
  <c r="Z693" i="1"/>
  <c r="Y693" i="1"/>
  <c r="Q691" i="1"/>
  <c r="R691" i="1" s="1"/>
  <c r="S690" i="1"/>
  <c r="T689" i="1"/>
  <c r="U689" i="1" s="1"/>
  <c r="AA689" i="1" s="1"/>
  <c r="X695" i="1" l="1"/>
  <c r="Z694" i="1"/>
  <c r="Y694" i="1" s="1"/>
  <c r="Q692" i="1"/>
  <c r="R692" i="1" s="1"/>
  <c r="S691" i="1"/>
  <c r="T690" i="1"/>
  <c r="U690" i="1" s="1"/>
  <c r="AA690" i="1" s="1"/>
  <c r="X696" i="1" l="1"/>
  <c r="Z695" i="1"/>
  <c r="Y695" i="1" s="1"/>
  <c r="Q693" i="1"/>
  <c r="R693" i="1" s="1"/>
  <c r="S692" i="1"/>
  <c r="T691" i="1"/>
  <c r="U691" i="1" s="1"/>
  <c r="AA691" i="1" s="1"/>
  <c r="X697" i="1" l="1"/>
  <c r="Z696" i="1"/>
  <c r="Y696" i="1"/>
  <c r="Q694" i="1"/>
  <c r="R694" i="1" s="1"/>
  <c r="S693" i="1"/>
  <c r="T692" i="1"/>
  <c r="U692" i="1" s="1"/>
  <c r="AA692" i="1" s="1"/>
  <c r="X698" i="1" l="1"/>
  <c r="Z697" i="1"/>
  <c r="Y697" i="1" s="1"/>
  <c r="Q695" i="1"/>
  <c r="R695" i="1" s="1"/>
  <c r="S694" i="1"/>
  <c r="T693" i="1"/>
  <c r="U693" i="1" s="1"/>
  <c r="AA693" i="1" s="1"/>
  <c r="X699" i="1" l="1"/>
  <c r="Z698" i="1"/>
  <c r="Y698" i="1" s="1"/>
  <c r="Q696" i="1"/>
  <c r="R696" i="1" s="1"/>
  <c r="S695" i="1"/>
  <c r="T694" i="1"/>
  <c r="U694" i="1" s="1"/>
  <c r="AA694" i="1" s="1"/>
  <c r="X700" i="1" l="1"/>
  <c r="Z699" i="1"/>
  <c r="Y699" i="1" s="1"/>
  <c r="Q697" i="1"/>
  <c r="R697" i="1" s="1"/>
  <c r="S696" i="1"/>
  <c r="T695" i="1"/>
  <c r="U695" i="1" s="1"/>
  <c r="AA695" i="1" s="1"/>
  <c r="X701" i="1" l="1"/>
  <c r="Z700" i="1"/>
  <c r="Y700" i="1"/>
  <c r="Q698" i="1"/>
  <c r="R698" i="1" s="1"/>
  <c r="S697" i="1"/>
  <c r="T696" i="1"/>
  <c r="U696" i="1" s="1"/>
  <c r="AA696" i="1" s="1"/>
  <c r="X702" i="1" l="1"/>
  <c r="Z701" i="1"/>
  <c r="Y701" i="1" s="1"/>
  <c r="Q699" i="1"/>
  <c r="R699" i="1" s="1"/>
  <c r="S698" i="1"/>
  <c r="T697" i="1"/>
  <c r="U697" i="1" s="1"/>
  <c r="AA697" i="1" s="1"/>
  <c r="X703" i="1" l="1"/>
  <c r="Z702" i="1"/>
  <c r="Y702" i="1" s="1"/>
  <c r="Q700" i="1"/>
  <c r="R700" i="1" s="1"/>
  <c r="S699" i="1"/>
  <c r="T698" i="1"/>
  <c r="U698" i="1" s="1"/>
  <c r="AA698" i="1" s="1"/>
  <c r="X704" i="1" l="1"/>
  <c r="Z703" i="1"/>
  <c r="Y703" i="1"/>
  <c r="Q701" i="1"/>
  <c r="R701" i="1" s="1"/>
  <c r="S700" i="1"/>
  <c r="T699" i="1"/>
  <c r="U699" i="1" s="1"/>
  <c r="AA699" i="1" s="1"/>
  <c r="X705" i="1" l="1"/>
  <c r="Z704" i="1"/>
  <c r="Y704" i="1"/>
  <c r="Q702" i="1"/>
  <c r="R702" i="1" s="1"/>
  <c r="S701" i="1"/>
  <c r="T700" i="1"/>
  <c r="U700" i="1" s="1"/>
  <c r="AA700" i="1" s="1"/>
  <c r="X706" i="1" l="1"/>
  <c r="Z705" i="1"/>
  <c r="Y705" i="1" s="1"/>
  <c r="Q703" i="1"/>
  <c r="R703" i="1" s="1"/>
  <c r="S702" i="1"/>
  <c r="T701" i="1"/>
  <c r="U701" i="1" s="1"/>
  <c r="AA701" i="1" s="1"/>
  <c r="X707" i="1" l="1"/>
  <c r="Z706" i="1"/>
  <c r="Y706" i="1" s="1"/>
  <c r="Q704" i="1"/>
  <c r="R704" i="1" s="1"/>
  <c r="S703" i="1"/>
  <c r="T702" i="1"/>
  <c r="U702" i="1" s="1"/>
  <c r="AA702" i="1" s="1"/>
  <c r="X708" i="1" l="1"/>
  <c r="Z707" i="1"/>
  <c r="Y707" i="1" s="1"/>
  <c r="Q705" i="1"/>
  <c r="R705" i="1" s="1"/>
  <c r="S704" i="1"/>
  <c r="T703" i="1"/>
  <c r="U703" i="1" s="1"/>
  <c r="AA703" i="1" s="1"/>
  <c r="X709" i="1" l="1"/>
  <c r="Z708" i="1"/>
  <c r="Y708" i="1"/>
  <c r="Q706" i="1"/>
  <c r="R706" i="1" s="1"/>
  <c r="S705" i="1"/>
  <c r="T704" i="1"/>
  <c r="U704" i="1" s="1"/>
  <c r="AA704" i="1" s="1"/>
  <c r="X710" i="1" l="1"/>
  <c r="Z709" i="1"/>
  <c r="Y709" i="1"/>
  <c r="Q707" i="1"/>
  <c r="R707" i="1" s="1"/>
  <c r="S706" i="1"/>
  <c r="T705" i="1"/>
  <c r="U705" i="1" s="1"/>
  <c r="AA705" i="1" s="1"/>
  <c r="X711" i="1" l="1"/>
  <c r="Z710" i="1"/>
  <c r="Y710" i="1" s="1"/>
  <c r="Q708" i="1"/>
  <c r="R708" i="1" s="1"/>
  <c r="S707" i="1"/>
  <c r="T706" i="1"/>
  <c r="U706" i="1" s="1"/>
  <c r="AA706" i="1" s="1"/>
  <c r="X712" i="1" l="1"/>
  <c r="Z711" i="1"/>
  <c r="Y711" i="1"/>
  <c r="Q709" i="1"/>
  <c r="R709" i="1" s="1"/>
  <c r="S708" i="1"/>
  <c r="T707" i="1"/>
  <c r="U707" i="1" s="1"/>
  <c r="AA707" i="1" s="1"/>
  <c r="X713" i="1" l="1"/>
  <c r="Z712" i="1"/>
  <c r="Y712" i="1"/>
  <c r="Q710" i="1"/>
  <c r="R710" i="1" s="1"/>
  <c r="S709" i="1"/>
  <c r="T708" i="1"/>
  <c r="U708" i="1" s="1"/>
  <c r="AA708" i="1" s="1"/>
  <c r="X714" i="1" l="1"/>
  <c r="Z713" i="1"/>
  <c r="Y713" i="1"/>
  <c r="Q711" i="1"/>
  <c r="R711" i="1" s="1"/>
  <c r="S710" i="1"/>
  <c r="T709" i="1"/>
  <c r="U709" i="1" s="1"/>
  <c r="AA709" i="1" s="1"/>
  <c r="X715" i="1" l="1"/>
  <c r="Z714" i="1"/>
  <c r="Y714" i="1"/>
  <c r="Q712" i="1"/>
  <c r="R712" i="1" s="1"/>
  <c r="S711" i="1"/>
  <c r="T710" i="1"/>
  <c r="U710" i="1" s="1"/>
  <c r="AA710" i="1" s="1"/>
  <c r="X716" i="1" l="1"/>
  <c r="Z715" i="1"/>
  <c r="Y715" i="1"/>
  <c r="Q713" i="1"/>
  <c r="R713" i="1" s="1"/>
  <c r="S712" i="1"/>
  <c r="T711" i="1"/>
  <c r="U711" i="1" s="1"/>
  <c r="AA711" i="1" s="1"/>
  <c r="X717" i="1" l="1"/>
  <c r="Z716" i="1"/>
  <c r="Y716" i="1" s="1"/>
  <c r="Q714" i="1"/>
  <c r="R714" i="1" s="1"/>
  <c r="S713" i="1"/>
  <c r="T712" i="1"/>
  <c r="U712" i="1" s="1"/>
  <c r="AA712" i="1" s="1"/>
  <c r="X718" i="1" l="1"/>
  <c r="Z717" i="1"/>
  <c r="Y717" i="1" s="1"/>
  <c r="Q715" i="1"/>
  <c r="R715" i="1" s="1"/>
  <c r="S714" i="1"/>
  <c r="T713" i="1"/>
  <c r="U713" i="1" s="1"/>
  <c r="AA713" i="1" s="1"/>
  <c r="X719" i="1" l="1"/>
  <c r="Z718" i="1"/>
  <c r="Y718" i="1" s="1"/>
  <c r="Q716" i="1"/>
  <c r="R716" i="1" s="1"/>
  <c r="S715" i="1"/>
  <c r="T714" i="1"/>
  <c r="U714" i="1" s="1"/>
  <c r="AA714" i="1" s="1"/>
  <c r="X720" i="1" l="1"/>
  <c r="Z719" i="1"/>
  <c r="Y719" i="1" s="1"/>
  <c r="Q717" i="1"/>
  <c r="R717" i="1" s="1"/>
  <c r="S716" i="1"/>
  <c r="T715" i="1"/>
  <c r="U715" i="1" s="1"/>
  <c r="AA715" i="1" s="1"/>
  <c r="X721" i="1" l="1"/>
  <c r="Z720" i="1"/>
  <c r="Y720" i="1"/>
  <c r="Q718" i="1"/>
  <c r="R718" i="1" s="1"/>
  <c r="S717" i="1"/>
  <c r="T716" i="1"/>
  <c r="U716" i="1" s="1"/>
  <c r="AA716" i="1" s="1"/>
  <c r="X722" i="1" l="1"/>
  <c r="Z721" i="1"/>
  <c r="Y721" i="1" s="1"/>
  <c r="Q719" i="1"/>
  <c r="R719" i="1" s="1"/>
  <c r="S718" i="1"/>
  <c r="T717" i="1"/>
  <c r="U717" i="1" s="1"/>
  <c r="AA717" i="1" s="1"/>
  <c r="X723" i="1" l="1"/>
  <c r="Z722" i="1"/>
  <c r="Y722" i="1" s="1"/>
  <c r="Q720" i="1"/>
  <c r="R720" i="1" s="1"/>
  <c r="S719" i="1"/>
  <c r="T718" i="1"/>
  <c r="U718" i="1" s="1"/>
  <c r="AA718" i="1" s="1"/>
  <c r="X724" i="1" l="1"/>
  <c r="Z723" i="1"/>
  <c r="Y723" i="1" s="1"/>
  <c r="Q721" i="1"/>
  <c r="R721" i="1" s="1"/>
  <c r="S720" i="1"/>
  <c r="T719" i="1"/>
  <c r="U719" i="1" s="1"/>
  <c r="AA719" i="1" s="1"/>
  <c r="X725" i="1" l="1"/>
  <c r="Z724" i="1"/>
  <c r="Y724" i="1" s="1"/>
  <c r="Q722" i="1"/>
  <c r="R722" i="1" s="1"/>
  <c r="S721" i="1"/>
  <c r="T720" i="1"/>
  <c r="U720" i="1" s="1"/>
  <c r="AA720" i="1" s="1"/>
  <c r="X726" i="1" l="1"/>
  <c r="Z725" i="1"/>
  <c r="Y725" i="1"/>
  <c r="Q723" i="1"/>
  <c r="R723" i="1" s="1"/>
  <c r="S722" i="1"/>
  <c r="T721" i="1"/>
  <c r="U721" i="1" s="1"/>
  <c r="AA721" i="1" s="1"/>
  <c r="X727" i="1" l="1"/>
  <c r="Z726" i="1"/>
  <c r="Y726" i="1"/>
  <c r="Q724" i="1"/>
  <c r="R724" i="1" s="1"/>
  <c r="S723" i="1"/>
  <c r="T722" i="1"/>
  <c r="U722" i="1" s="1"/>
  <c r="AA722" i="1" s="1"/>
  <c r="X728" i="1" l="1"/>
  <c r="Z727" i="1"/>
  <c r="Y727" i="1"/>
  <c r="Q725" i="1"/>
  <c r="R725" i="1" s="1"/>
  <c r="S724" i="1"/>
  <c r="T723" i="1"/>
  <c r="U723" i="1" s="1"/>
  <c r="AA723" i="1" s="1"/>
  <c r="X729" i="1" l="1"/>
  <c r="Z728" i="1"/>
  <c r="Y728" i="1"/>
  <c r="Q726" i="1"/>
  <c r="R726" i="1" s="1"/>
  <c r="S725" i="1"/>
  <c r="T724" i="1"/>
  <c r="U724" i="1" s="1"/>
  <c r="AA724" i="1" s="1"/>
  <c r="X730" i="1" l="1"/>
  <c r="Z729" i="1"/>
  <c r="Y729" i="1" s="1"/>
  <c r="Q727" i="1"/>
  <c r="R727" i="1" s="1"/>
  <c r="S726" i="1"/>
  <c r="T725" i="1"/>
  <c r="U725" i="1" s="1"/>
  <c r="AA725" i="1" s="1"/>
  <c r="X731" i="1" l="1"/>
  <c r="Z730" i="1"/>
  <c r="Y730" i="1"/>
  <c r="Q728" i="1"/>
  <c r="R728" i="1" s="1"/>
  <c r="S727" i="1"/>
  <c r="T726" i="1"/>
  <c r="U726" i="1" s="1"/>
  <c r="AA726" i="1" s="1"/>
  <c r="X732" i="1" l="1"/>
  <c r="Z731" i="1"/>
  <c r="Y731" i="1" s="1"/>
  <c r="Q729" i="1"/>
  <c r="R729" i="1" s="1"/>
  <c r="S728" i="1"/>
  <c r="T727" i="1"/>
  <c r="U727" i="1" s="1"/>
  <c r="AA727" i="1" s="1"/>
  <c r="X733" i="1" l="1"/>
  <c r="Z732" i="1"/>
  <c r="Y732" i="1" s="1"/>
  <c r="Q730" i="1"/>
  <c r="R730" i="1" s="1"/>
  <c r="S729" i="1"/>
  <c r="T728" i="1"/>
  <c r="U728" i="1" s="1"/>
  <c r="AA728" i="1" s="1"/>
  <c r="X734" i="1" l="1"/>
  <c r="Z733" i="1"/>
  <c r="Y733" i="1"/>
  <c r="Q731" i="1"/>
  <c r="R731" i="1" s="1"/>
  <c r="S730" i="1"/>
  <c r="T729" i="1"/>
  <c r="U729" i="1" s="1"/>
  <c r="AA729" i="1" s="1"/>
  <c r="X735" i="1" l="1"/>
  <c r="Z734" i="1"/>
  <c r="Y734" i="1" s="1"/>
  <c r="Q732" i="1"/>
  <c r="R732" i="1" s="1"/>
  <c r="S731" i="1"/>
  <c r="T730" i="1"/>
  <c r="U730" i="1" s="1"/>
  <c r="AA730" i="1" s="1"/>
  <c r="X736" i="1" l="1"/>
  <c r="Z735" i="1"/>
  <c r="Y735" i="1" s="1"/>
  <c r="Q733" i="1"/>
  <c r="R733" i="1" s="1"/>
  <c r="S732" i="1"/>
  <c r="T731" i="1"/>
  <c r="U731" i="1" s="1"/>
  <c r="AA731" i="1" s="1"/>
  <c r="X737" i="1" l="1"/>
  <c r="Z736" i="1"/>
  <c r="Y736" i="1"/>
  <c r="Q734" i="1"/>
  <c r="R734" i="1" s="1"/>
  <c r="S733" i="1"/>
  <c r="T732" i="1"/>
  <c r="U732" i="1" s="1"/>
  <c r="AA732" i="1" s="1"/>
  <c r="X738" i="1" l="1"/>
  <c r="Z737" i="1"/>
  <c r="Y737" i="1" s="1"/>
  <c r="Q735" i="1"/>
  <c r="R735" i="1" s="1"/>
  <c r="S734" i="1"/>
  <c r="T733" i="1"/>
  <c r="U733" i="1" s="1"/>
  <c r="AA733" i="1" s="1"/>
  <c r="X739" i="1" l="1"/>
  <c r="Z738" i="1"/>
  <c r="Y738" i="1"/>
  <c r="Q736" i="1"/>
  <c r="R736" i="1" s="1"/>
  <c r="S735" i="1"/>
  <c r="T734" i="1"/>
  <c r="U734" i="1" s="1"/>
  <c r="AA734" i="1" s="1"/>
  <c r="X740" i="1" l="1"/>
  <c r="Z739" i="1"/>
  <c r="Y739" i="1" s="1"/>
  <c r="Q737" i="1"/>
  <c r="R737" i="1" s="1"/>
  <c r="S736" i="1"/>
  <c r="T735" i="1"/>
  <c r="U735" i="1" s="1"/>
  <c r="AA735" i="1" s="1"/>
  <c r="X741" i="1" l="1"/>
  <c r="Z740" i="1"/>
  <c r="Y740" i="1"/>
  <c r="Q738" i="1"/>
  <c r="R738" i="1" s="1"/>
  <c r="S737" i="1"/>
  <c r="T736" i="1"/>
  <c r="U736" i="1" s="1"/>
  <c r="AA736" i="1" s="1"/>
  <c r="Z741" i="1" l="1"/>
  <c r="X742" i="1"/>
  <c r="Y741" i="1"/>
  <c r="Q739" i="1"/>
  <c r="R739" i="1" s="1"/>
  <c r="S738" i="1"/>
  <c r="T737" i="1"/>
  <c r="U737" i="1" s="1"/>
  <c r="AA737" i="1" s="1"/>
  <c r="X743" i="1" l="1"/>
  <c r="Z742" i="1"/>
  <c r="Y742" i="1"/>
  <c r="Q740" i="1"/>
  <c r="R740" i="1" s="1"/>
  <c r="S739" i="1"/>
  <c r="T738" i="1"/>
  <c r="U738" i="1" s="1"/>
  <c r="AA738" i="1" s="1"/>
  <c r="Z743" i="1" l="1"/>
  <c r="X744" i="1"/>
  <c r="Y743" i="1"/>
  <c r="Q741" i="1"/>
  <c r="R741" i="1" s="1"/>
  <c r="S740" i="1"/>
  <c r="T739" i="1"/>
  <c r="U739" i="1" s="1"/>
  <c r="AA739" i="1" s="1"/>
  <c r="X745" i="1" l="1"/>
  <c r="Z744" i="1"/>
  <c r="Y744" i="1"/>
  <c r="Q742" i="1"/>
  <c r="R742" i="1" s="1"/>
  <c r="S741" i="1"/>
  <c r="T740" i="1"/>
  <c r="U740" i="1" s="1"/>
  <c r="AA740" i="1" s="1"/>
  <c r="Z745" i="1" l="1"/>
  <c r="X746" i="1"/>
  <c r="Y745" i="1"/>
  <c r="Q743" i="1"/>
  <c r="R743" i="1" s="1"/>
  <c r="S742" i="1"/>
  <c r="T741" i="1"/>
  <c r="U741" i="1" s="1"/>
  <c r="AA741" i="1" s="1"/>
  <c r="Z746" i="1" l="1"/>
  <c r="X747" i="1"/>
  <c r="Y746" i="1"/>
  <c r="Q744" i="1"/>
  <c r="R744" i="1" s="1"/>
  <c r="S743" i="1"/>
  <c r="T742" i="1"/>
  <c r="U742" i="1" s="1"/>
  <c r="AA742" i="1" s="1"/>
  <c r="X748" i="1" l="1"/>
  <c r="Z747" i="1"/>
  <c r="Y747" i="1" s="1"/>
  <c r="Q745" i="1"/>
  <c r="R745" i="1" s="1"/>
  <c r="S744" i="1"/>
  <c r="T743" i="1"/>
  <c r="U743" i="1" s="1"/>
  <c r="AA743" i="1" s="1"/>
  <c r="X749" i="1" l="1"/>
  <c r="Z748" i="1"/>
  <c r="Y748" i="1" s="1"/>
  <c r="Q746" i="1"/>
  <c r="R746" i="1" s="1"/>
  <c r="S745" i="1"/>
  <c r="T744" i="1"/>
  <c r="U744" i="1" s="1"/>
  <c r="AA744" i="1" s="1"/>
  <c r="X750" i="1" l="1"/>
  <c r="Z749" i="1"/>
  <c r="Y749" i="1"/>
  <c r="Q747" i="1"/>
  <c r="R747" i="1" s="1"/>
  <c r="S746" i="1"/>
  <c r="T745" i="1"/>
  <c r="U745" i="1" s="1"/>
  <c r="AA745" i="1" s="1"/>
  <c r="X751" i="1" l="1"/>
  <c r="Z750" i="1"/>
  <c r="Y750" i="1" s="1"/>
  <c r="Q748" i="1"/>
  <c r="R748" i="1" s="1"/>
  <c r="S747" i="1"/>
  <c r="T746" i="1"/>
  <c r="U746" i="1" s="1"/>
  <c r="AA746" i="1" s="1"/>
  <c r="Z751" i="1" l="1"/>
  <c r="Y751" i="1" s="1"/>
  <c r="X752" i="1"/>
  <c r="Q749" i="1"/>
  <c r="R749" i="1" s="1"/>
  <c r="S748" i="1"/>
  <c r="T747" i="1"/>
  <c r="U747" i="1" s="1"/>
  <c r="AA747" i="1" s="1"/>
  <c r="X753" i="1" l="1"/>
  <c r="Z752" i="1"/>
  <c r="Y752" i="1"/>
  <c r="Q750" i="1"/>
  <c r="R750" i="1" s="1"/>
  <c r="S749" i="1"/>
  <c r="T748" i="1"/>
  <c r="U748" i="1" s="1"/>
  <c r="AA748" i="1" s="1"/>
  <c r="X754" i="1" l="1"/>
  <c r="Z753" i="1"/>
  <c r="Y753" i="1"/>
  <c r="Q751" i="1"/>
  <c r="R751" i="1" s="1"/>
  <c r="S750" i="1"/>
  <c r="T749" i="1"/>
  <c r="U749" i="1" s="1"/>
  <c r="AA749" i="1" s="1"/>
  <c r="X755" i="1" l="1"/>
  <c r="Z754" i="1"/>
  <c r="Y754" i="1" s="1"/>
  <c r="Q752" i="1"/>
  <c r="R752" i="1" s="1"/>
  <c r="S751" i="1"/>
  <c r="T750" i="1"/>
  <c r="U750" i="1" s="1"/>
  <c r="AA750" i="1" s="1"/>
  <c r="X756" i="1" l="1"/>
  <c r="Z755" i="1"/>
  <c r="Y755" i="1" s="1"/>
  <c r="Q753" i="1"/>
  <c r="R753" i="1" s="1"/>
  <c r="S752" i="1"/>
  <c r="T751" i="1"/>
  <c r="U751" i="1" s="1"/>
  <c r="AA751" i="1" s="1"/>
  <c r="X757" i="1" l="1"/>
  <c r="Z756" i="1"/>
  <c r="Y756" i="1"/>
  <c r="Q754" i="1"/>
  <c r="R754" i="1" s="1"/>
  <c r="S753" i="1"/>
  <c r="T752" i="1"/>
  <c r="U752" i="1" s="1"/>
  <c r="AA752" i="1" s="1"/>
  <c r="X758" i="1" l="1"/>
  <c r="Z757" i="1"/>
  <c r="Y757" i="1" s="1"/>
  <c r="Q755" i="1"/>
  <c r="R755" i="1" s="1"/>
  <c r="S754" i="1"/>
  <c r="T753" i="1"/>
  <c r="U753" i="1" s="1"/>
  <c r="AA753" i="1" s="1"/>
  <c r="Z758" i="1" l="1"/>
  <c r="Y758" i="1" s="1"/>
  <c r="X759" i="1"/>
  <c r="Q756" i="1"/>
  <c r="R756" i="1" s="1"/>
  <c r="S755" i="1"/>
  <c r="T754" i="1"/>
  <c r="U754" i="1" s="1"/>
  <c r="AA754" i="1" s="1"/>
  <c r="X760" i="1" l="1"/>
  <c r="Z759" i="1"/>
  <c r="Y759" i="1" s="1"/>
  <c r="Q757" i="1"/>
  <c r="R757" i="1" s="1"/>
  <c r="S756" i="1"/>
  <c r="T755" i="1"/>
  <c r="U755" i="1" s="1"/>
  <c r="AA755" i="1" s="1"/>
  <c r="X761" i="1" l="1"/>
  <c r="Z760" i="1"/>
  <c r="Y760" i="1" s="1"/>
  <c r="Q758" i="1"/>
  <c r="R758" i="1" s="1"/>
  <c r="S757" i="1"/>
  <c r="T756" i="1"/>
  <c r="U756" i="1" s="1"/>
  <c r="AA756" i="1" s="1"/>
  <c r="X762" i="1" l="1"/>
  <c r="Z761" i="1"/>
  <c r="Y761" i="1" s="1"/>
  <c r="Q759" i="1"/>
  <c r="R759" i="1" s="1"/>
  <c r="S758" i="1"/>
  <c r="T757" i="1"/>
  <c r="U757" i="1" s="1"/>
  <c r="AA757" i="1" s="1"/>
  <c r="X763" i="1" l="1"/>
  <c r="Z762" i="1"/>
  <c r="Y762" i="1"/>
  <c r="Q760" i="1"/>
  <c r="R760" i="1" s="1"/>
  <c r="S759" i="1"/>
  <c r="T758" i="1"/>
  <c r="U758" i="1" s="1"/>
  <c r="AA758" i="1" s="1"/>
  <c r="X764" i="1" l="1"/>
  <c r="Z763" i="1"/>
  <c r="Y763" i="1" s="1"/>
  <c r="Q761" i="1"/>
  <c r="R761" i="1" s="1"/>
  <c r="S760" i="1"/>
  <c r="T759" i="1"/>
  <c r="U759" i="1" s="1"/>
  <c r="AA759" i="1" s="1"/>
  <c r="X765" i="1" l="1"/>
  <c r="Z764" i="1"/>
  <c r="Y764" i="1" s="1"/>
  <c r="Q762" i="1"/>
  <c r="R762" i="1" s="1"/>
  <c r="S761" i="1"/>
  <c r="T760" i="1"/>
  <c r="U760" i="1" s="1"/>
  <c r="AA760" i="1" s="1"/>
  <c r="X766" i="1" l="1"/>
  <c r="Z765" i="1"/>
  <c r="Y765" i="1"/>
  <c r="Q763" i="1"/>
  <c r="R763" i="1" s="1"/>
  <c r="S762" i="1"/>
  <c r="T761" i="1"/>
  <c r="U761" i="1" s="1"/>
  <c r="AA761" i="1" s="1"/>
  <c r="X767" i="1" l="1"/>
  <c r="Z766" i="1"/>
  <c r="Y766" i="1"/>
  <c r="Q764" i="1"/>
  <c r="R764" i="1" s="1"/>
  <c r="S763" i="1"/>
  <c r="T762" i="1"/>
  <c r="U762" i="1" s="1"/>
  <c r="AA762" i="1" s="1"/>
  <c r="X768" i="1" l="1"/>
  <c r="Z767" i="1"/>
  <c r="Y767" i="1" s="1"/>
  <c r="Q765" i="1"/>
  <c r="R765" i="1" s="1"/>
  <c r="S764" i="1"/>
  <c r="T763" i="1"/>
  <c r="U763" i="1" s="1"/>
  <c r="AA763" i="1" s="1"/>
  <c r="X769" i="1" l="1"/>
  <c r="Z768" i="1"/>
  <c r="Y768" i="1" s="1"/>
  <c r="Q766" i="1"/>
  <c r="R766" i="1" s="1"/>
  <c r="S765" i="1"/>
  <c r="T764" i="1"/>
  <c r="U764" i="1" s="1"/>
  <c r="AA764" i="1" s="1"/>
  <c r="Z769" i="1" l="1"/>
  <c r="X770" i="1"/>
  <c r="Y769" i="1"/>
  <c r="Q767" i="1"/>
  <c r="R767" i="1" s="1"/>
  <c r="S766" i="1"/>
  <c r="T765" i="1"/>
  <c r="U765" i="1" s="1"/>
  <c r="AA765" i="1" s="1"/>
  <c r="Z770" i="1" l="1"/>
  <c r="X771" i="1"/>
  <c r="Y770" i="1"/>
  <c r="Q768" i="1"/>
  <c r="R768" i="1" s="1"/>
  <c r="S767" i="1"/>
  <c r="T766" i="1"/>
  <c r="U766" i="1" s="1"/>
  <c r="AA766" i="1" s="1"/>
  <c r="Z771" i="1" l="1"/>
  <c r="Y771" i="1" s="1"/>
  <c r="X772" i="1"/>
  <c r="Q769" i="1"/>
  <c r="R769" i="1" s="1"/>
  <c r="S768" i="1"/>
  <c r="T767" i="1"/>
  <c r="U767" i="1" s="1"/>
  <c r="AA767" i="1" s="1"/>
  <c r="X773" i="1" l="1"/>
  <c r="Z772" i="1"/>
  <c r="Y772" i="1" s="1"/>
  <c r="Q770" i="1"/>
  <c r="R770" i="1" s="1"/>
  <c r="S769" i="1"/>
  <c r="T768" i="1"/>
  <c r="U768" i="1" s="1"/>
  <c r="AA768" i="1" s="1"/>
  <c r="X774" i="1" l="1"/>
  <c r="Z773" i="1"/>
  <c r="Y773" i="1" s="1"/>
  <c r="Q771" i="1"/>
  <c r="R771" i="1" s="1"/>
  <c r="S770" i="1"/>
  <c r="T769" i="1"/>
  <c r="U769" i="1" s="1"/>
  <c r="AA769" i="1" s="1"/>
  <c r="X775" i="1" l="1"/>
  <c r="Z774" i="1"/>
  <c r="Y774" i="1" s="1"/>
  <c r="Q772" i="1"/>
  <c r="R772" i="1" s="1"/>
  <c r="S771" i="1"/>
  <c r="T770" i="1"/>
  <c r="U770" i="1" s="1"/>
  <c r="AA770" i="1" s="1"/>
  <c r="X776" i="1" l="1"/>
  <c r="Z775" i="1"/>
  <c r="Y775" i="1"/>
  <c r="Q773" i="1"/>
  <c r="R773" i="1" s="1"/>
  <c r="S772" i="1"/>
  <c r="T771" i="1"/>
  <c r="U771" i="1" s="1"/>
  <c r="AA771" i="1" s="1"/>
  <c r="Z776" i="1" l="1"/>
  <c r="X777" i="1"/>
  <c r="Y776" i="1"/>
  <c r="Q774" i="1"/>
  <c r="R774" i="1" s="1"/>
  <c r="S773" i="1"/>
  <c r="T772" i="1"/>
  <c r="U772" i="1" s="1"/>
  <c r="AA772" i="1" s="1"/>
  <c r="X778" i="1" l="1"/>
  <c r="Z777" i="1"/>
  <c r="Y777" i="1" s="1"/>
  <c r="Q775" i="1"/>
  <c r="R775" i="1" s="1"/>
  <c r="S774" i="1"/>
  <c r="T773" i="1"/>
  <c r="U773" i="1" s="1"/>
  <c r="AA773" i="1" s="1"/>
  <c r="X779" i="1" l="1"/>
  <c r="Z778" i="1"/>
  <c r="Y778" i="1"/>
  <c r="Q776" i="1"/>
  <c r="R776" i="1" s="1"/>
  <c r="S775" i="1"/>
  <c r="T774" i="1"/>
  <c r="U774" i="1" s="1"/>
  <c r="AA774" i="1" s="1"/>
  <c r="X780" i="1" l="1"/>
  <c r="Z779" i="1"/>
  <c r="Y779" i="1" s="1"/>
  <c r="Q777" i="1"/>
  <c r="R777" i="1" s="1"/>
  <c r="S776" i="1"/>
  <c r="T775" i="1"/>
  <c r="U775" i="1" s="1"/>
  <c r="AA775" i="1" s="1"/>
  <c r="X781" i="1" l="1"/>
  <c r="Z780" i="1"/>
  <c r="Y780" i="1" s="1"/>
  <c r="Q778" i="1"/>
  <c r="R778" i="1" s="1"/>
  <c r="S777" i="1"/>
  <c r="T776" i="1"/>
  <c r="U776" i="1" s="1"/>
  <c r="AA776" i="1" s="1"/>
  <c r="X782" i="1" l="1"/>
  <c r="Z781" i="1"/>
  <c r="Y781" i="1" s="1"/>
  <c r="Q779" i="1"/>
  <c r="R779" i="1" s="1"/>
  <c r="S778" i="1"/>
  <c r="T777" i="1"/>
  <c r="U777" i="1" s="1"/>
  <c r="AA777" i="1" s="1"/>
  <c r="X783" i="1" l="1"/>
  <c r="Z782" i="1"/>
  <c r="Y782" i="1" s="1"/>
  <c r="Q780" i="1"/>
  <c r="R780" i="1" s="1"/>
  <c r="S779" i="1"/>
  <c r="T778" i="1"/>
  <c r="U778" i="1" s="1"/>
  <c r="AA778" i="1" s="1"/>
  <c r="X784" i="1" l="1"/>
  <c r="Z783" i="1"/>
  <c r="Y783" i="1" s="1"/>
  <c r="Q781" i="1"/>
  <c r="R781" i="1" s="1"/>
  <c r="S780" i="1"/>
  <c r="T779" i="1"/>
  <c r="U779" i="1" s="1"/>
  <c r="AA779" i="1" s="1"/>
  <c r="X785" i="1" l="1"/>
  <c r="Z784" i="1"/>
  <c r="Y784" i="1"/>
  <c r="Q782" i="1"/>
  <c r="R782" i="1" s="1"/>
  <c r="S781" i="1"/>
  <c r="T780" i="1"/>
  <c r="U780" i="1" s="1"/>
  <c r="AA780" i="1" s="1"/>
  <c r="X786" i="1" l="1"/>
  <c r="Z785" i="1"/>
  <c r="Y785" i="1"/>
  <c r="Q783" i="1"/>
  <c r="R783" i="1" s="1"/>
  <c r="S782" i="1"/>
  <c r="T781" i="1"/>
  <c r="U781" i="1" s="1"/>
  <c r="AA781" i="1" s="1"/>
  <c r="X787" i="1" l="1"/>
  <c r="Z786" i="1"/>
  <c r="Y786" i="1"/>
  <c r="Q784" i="1"/>
  <c r="R784" i="1" s="1"/>
  <c r="S783" i="1"/>
  <c r="T782" i="1"/>
  <c r="U782" i="1" s="1"/>
  <c r="AA782" i="1" s="1"/>
  <c r="X788" i="1" l="1"/>
  <c r="Z787" i="1"/>
  <c r="Y787" i="1" s="1"/>
  <c r="Q785" i="1"/>
  <c r="R785" i="1" s="1"/>
  <c r="S784" i="1"/>
  <c r="T783" i="1"/>
  <c r="U783" i="1" s="1"/>
  <c r="AA783" i="1" s="1"/>
  <c r="X789" i="1" l="1"/>
  <c r="Z788" i="1"/>
  <c r="Y788" i="1" s="1"/>
  <c r="Q786" i="1"/>
  <c r="R786" i="1" s="1"/>
  <c r="S785" i="1"/>
  <c r="T784" i="1"/>
  <c r="U784" i="1" s="1"/>
  <c r="AA784" i="1" s="1"/>
  <c r="X790" i="1" l="1"/>
  <c r="Z789" i="1"/>
  <c r="Y789" i="1" s="1"/>
  <c r="Q787" i="1"/>
  <c r="R787" i="1" s="1"/>
  <c r="S786" i="1"/>
  <c r="T785" i="1"/>
  <c r="U785" i="1" s="1"/>
  <c r="AA785" i="1" s="1"/>
  <c r="Z790" i="1" l="1"/>
  <c r="X791" i="1"/>
  <c r="Y790" i="1"/>
  <c r="Q788" i="1"/>
  <c r="R788" i="1" s="1"/>
  <c r="S787" i="1"/>
  <c r="T786" i="1"/>
  <c r="U786" i="1" s="1"/>
  <c r="AA786" i="1" s="1"/>
  <c r="X792" i="1" l="1"/>
  <c r="Z791" i="1"/>
  <c r="Y791" i="1" s="1"/>
  <c r="Q789" i="1"/>
  <c r="R789" i="1" s="1"/>
  <c r="S788" i="1"/>
  <c r="T787" i="1"/>
  <c r="U787" i="1" s="1"/>
  <c r="AA787" i="1" s="1"/>
  <c r="X793" i="1" l="1"/>
  <c r="Z792" i="1"/>
  <c r="Y792" i="1"/>
  <c r="Q790" i="1"/>
  <c r="R790" i="1" s="1"/>
  <c r="S789" i="1"/>
  <c r="T788" i="1"/>
  <c r="U788" i="1" s="1"/>
  <c r="AA788" i="1" s="1"/>
  <c r="X794" i="1" l="1"/>
  <c r="Z793" i="1"/>
  <c r="Y793" i="1" s="1"/>
  <c r="Q791" i="1"/>
  <c r="R791" i="1" s="1"/>
  <c r="S790" i="1"/>
  <c r="T789" i="1"/>
  <c r="U789" i="1" s="1"/>
  <c r="AA789" i="1" s="1"/>
  <c r="X795" i="1" l="1"/>
  <c r="Z794" i="1"/>
  <c r="Y794" i="1" s="1"/>
  <c r="Q792" i="1"/>
  <c r="R792" i="1" s="1"/>
  <c r="S791" i="1"/>
  <c r="T790" i="1"/>
  <c r="U790" i="1" s="1"/>
  <c r="AA790" i="1" s="1"/>
  <c r="X796" i="1" l="1"/>
  <c r="Z795" i="1"/>
  <c r="Y795" i="1" s="1"/>
  <c r="Q793" i="1"/>
  <c r="R793" i="1" s="1"/>
  <c r="S792" i="1"/>
  <c r="T791" i="1"/>
  <c r="U791" i="1" s="1"/>
  <c r="AA791" i="1" s="1"/>
  <c r="X797" i="1" l="1"/>
  <c r="Z796" i="1"/>
  <c r="Y796" i="1" s="1"/>
  <c r="Q794" i="1"/>
  <c r="R794" i="1" s="1"/>
  <c r="S793" i="1"/>
  <c r="T792" i="1"/>
  <c r="U792" i="1" s="1"/>
  <c r="AA792" i="1" s="1"/>
  <c r="X798" i="1" l="1"/>
  <c r="Z797" i="1"/>
  <c r="Y797" i="1"/>
  <c r="Q795" i="1"/>
  <c r="R795" i="1" s="1"/>
  <c r="S794" i="1"/>
  <c r="T793" i="1"/>
  <c r="U793" i="1" s="1"/>
  <c r="AA793" i="1" s="1"/>
  <c r="X799" i="1" l="1"/>
  <c r="Z798" i="1"/>
  <c r="Y798" i="1" s="1"/>
  <c r="Q796" i="1"/>
  <c r="R796" i="1" s="1"/>
  <c r="S795" i="1"/>
  <c r="T794" i="1"/>
  <c r="U794" i="1" s="1"/>
  <c r="AA794" i="1" s="1"/>
  <c r="X800" i="1" l="1"/>
  <c r="Z799" i="1"/>
  <c r="Y799" i="1" s="1"/>
  <c r="Q797" i="1"/>
  <c r="R797" i="1" s="1"/>
  <c r="S796" i="1"/>
  <c r="T795" i="1"/>
  <c r="U795" i="1" s="1"/>
  <c r="AA795" i="1" s="1"/>
  <c r="X801" i="1" l="1"/>
  <c r="Z800" i="1"/>
  <c r="Y800" i="1"/>
  <c r="Q798" i="1"/>
  <c r="R798" i="1" s="1"/>
  <c r="S797" i="1"/>
  <c r="T796" i="1"/>
  <c r="U796" i="1" s="1"/>
  <c r="AA796" i="1" s="1"/>
  <c r="X802" i="1" l="1"/>
  <c r="Z801" i="1"/>
  <c r="Y801" i="1" s="1"/>
  <c r="Q799" i="1"/>
  <c r="R799" i="1" s="1"/>
  <c r="S798" i="1"/>
  <c r="T797" i="1"/>
  <c r="U797" i="1" s="1"/>
  <c r="AA797" i="1" s="1"/>
  <c r="X803" i="1" l="1"/>
  <c r="Z802" i="1"/>
  <c r="Y802" i="1" s="1"/>
  <c r="Q800" i="1"/>
  <c r="R800" i="1" s="1"/>
  <c r="S799" i="1"/>
  <c r="T798" i="1"/>
  <c r="U798" i="1" s="1"/>
  <c r="AA798" i="1" s="1"/>
  <c r="X804" i="1" l="1"/>
  <c r="Z803" i="1"/>
  <c r="Y803" i="1"/>
  <c r="Q801" i="1"/>
  <c r="R801" i="1" s="1"/>
  <c r="S800" i="1"/>
  <c r="T799" i="1"/>
  <c r="U799" i="1" s="1"/>
  <c r="AA799" i="1" s="1"/>
  <c r="Z804" i="1" l="1"/>
  <c r="X805" i="1"/>
  <c r="Y804" i="1"/>
  <c r="Q802" i="1"/>
  <c r="R802" i="1" s="1"/>
  <c r="S801" i="1"/>
  <c r="T800" i="1"/>
  <c r="U800" i="1" s="1"/>
  <c r="AA800" i="1" s="1"/>
  <c r="X806" i="1" l="1"/>
  <c r="Z805" i="1"/>
  <c r="Y805" i="1" s="1"/>
  <c r="Q803" i="1"/>
  <c r="R803" i="1" s="1"/>
  <c r="S802" i="1"/>
  <c r="T801" i="1"/>
  <c r="U801" i="1" s="1"/>
  <c r="AA801" i="1" s="1"/>
  <c r="X807" i="1" l="1"/>
  <c r="Z806" i="1"/>
  <c r="Y806" i="1" s="1"/>
  <c r="Q804" i="1"/>
  <c r="R804" i="1" s="1"/>
  <c r="S803" i="1"/>
  <c r="T802" i="1"/>
  <c r="U802" i="1" s="1"/>
  <c r="AA802" i="1" s="1"/>
  <c r="X808" i="1" l="1"/>
  <c r="Z807" i="1"/>
  <c r="Y807" i="1" s="1"/>
  <c r="Q805" i="1"/>
  <c r="R805" i="1" s="1"/>
  <c r="S804" i="1"/>
  <c r="T803" i="1"/>
  <c r="U803" i="1" s="1"/>
  <c r="AA803" i="1" s="1"/>
  <c r="X809" i="1" l="1"/>
  <c r="Z808" i="1"/>
  <c r="Y808" i="1" s="1"/>
  <c r="Q806" i="1"/>
  <c r="R806" i="1" s="1"/>
  <c r="S805" i="1"/>
  <c r="T804" i="1"/>
  <c r="U804" i="1" s="1"/>
  <c r="AA804" i="1" s="1"/>
  <c r="X810" i="1" l="1"/>
  <c r="Z809" i="1"/>
  <c r="Y809" i="1" s="1"/>
  <c r="Q807" i="1"/>
  <c r="R807" i="1" s="1"/>
  <c r="S806" i="1"/>
  <c r="T805" i="1"/>
  <c r="U805" i="1" s="1"/>
  <c r="AA805" i="1" s="1"/>
  <c r="Z810" i="1" l="1"/>
  <c r="X811" i="1"/>
  <c r="Y810" i="1"/>
  <c r="Q808" i="1"/>
  <c r="R808" i="1" s="1"/>
  <c r="S807" i="1"/>
  <c r="T806" i="1"/>
  <c r="U806" i="1" s="1"/>
  <c r="AA806" i="1" s="1"/>
  <c r="X812" i="1" l="1"/>
  <c r="Z811" i="1"/>
  <c r="Y811" i="1"/>
  <c r="Q809" i="1"/>
  <c r="R809" i="1" s="1"/>
  <c r="S808" i="1"/>
  <c r="T807" i="1"/>
  <c r="U807" i="1" s="1"/>
  <c r="AA807" i="1" s="1"/>
  <c r="X813" i="1" l="1"/>
  <c r="Z812" i="1"/>
  <c r="Y812" i="1"/>
  <c r="Q810" i="1"/>
  <c r="R810" i="1" s="1"/>
  <c r="S809" i="1"/>
  <c r="T808" i="1"/>
  <c r="U808" i="1" s="1"/>
  <c r="AA808" i="1" s="1"/>
  <c r="X814" i="1" l="1"/>
  <c r="Z813" i="1"/>
  <c r="Y813" i="1"/>
  <c r="Q811" i="1"/>
  <c r="R811" i="1" s="1"/>
  <c r="S810" i="1"/>
  <c r="T809" i="1"/>
  <c r="U809" i="1" s="1"/>
  <c r="AA809" i="1" s="1"/>
  <c r="X815" i="1" l="1"/>
  <c r="Z814" i="1"/>
  <c r="Y814" i="1"/>
  <c r="Q812" i="1"/>
  <c r="R812" i="1" s="1"/>
  <c r="S811" i="1"/>
  <c r="T810" i="1"/>
  <c r="U810" i="1" s="1"/>
  <c r="AA810" i="1" s="1"/>
  <c r="X816" i="1" l="1"/>
  <c r="Z815" i="1"/>
  <c r="Y815" i="1"/>
  <c r="Q813" i="1"/>
  <c r="R813" i="1" s="1"/>
  <c r="S812" i="1"/>
  <c r="T811" i="1"/>
  <c r="U811" i="1" s="1"/>
  <c r="AA811" i="1" s="1"/>
  <c r="X817" i="1" l="1"/>
  <c r="Z816" i="1"/>
  <c r="Y816" i="1" s="1"/>
  <c r="Q814" i="1"/>
  <c r="R814" i="1" s="1"/>
  <c r="S813" i="1"/>
  <c r="T812" i="1"/>
  <c r="U812" i="1" s="1"/>
  <c r="AA812" i="1" s="1"/>
  <c r="X818" i="1" l="1"/>
  <c r="Z817" i="1"/>
  <c r="Y817" i="1"/>
  <c r="Q815" i="1"/>
  <c r="R815" i="1" s="1"/>
  <c r="S814" i="1"/>
  <c r="T813" i="1"/>
  <c r="U813" i="1" s="1"/>
  <c r="AA813" i="1" s="1"/>
  <c r="X819" i="1" l="1"/>
  <c r="Z818" i="1"/>
  <c r="Y818" i="1" s="1"/>
  <c r="Q816" i="1"/>
  <c r="R816" i="1" s="1"/>
  <c r="S815" i="1"/>
  <c r="T814" i="1"/>
  <c r="U814" i="1" s="1"/>
  <c r="AA814" i="1" s="1"/>
  <c r="X820" i="1" l="1"/>
  <c r="Z819" i="1"/>
  <c r="Y819" i="1"/>
  <c r="Q817" i="1"/>
  <c r="R817" i="1" s="1"/>
  <c r="S816" i="1"/>
  <c r="T815" i="1"/>
  <c r="U815" i="1" s="1"/>
  <c r="AA815" i="1" s="1"/>
  <c r="X821" i="1" l="1"/>
  <c r="Z820" i="1"/>
  <c r="Y820" i="1" s="1"/>
  <c r="Q818" i="1"/>
  <c r="R818" i="1" s="1"/>
  <c r="S817" i="1"/>
  <c r="T816" i="1"/>
  <c r="U816" i="1" s="1"/>
  <c r="AA816" i="1" s="1"/>
  <c r="X822" i="1" l="1"/>
  <c r="Z821" i="1"/>
  <c r="Y821" i="1"/>
  <c r="Q819" i="1"/>
  <c r="R819" i="1" s="1"/>
  <c r="S818" i="1"/>
  <c r="T817" i="1"/>
  <c r="U817" i="1" s="1"/>
  <c r="AA817" i="1" s="1"/>
  <c r="X823" i="1" l="1"/>
  <c r="Z822" i="1"/>
  <c r="Y822" i="1" s="1"/>
  <c r="Q820" i="1"/>
  <c r="R820" i="1" s="1"/>
  <c r="S819" i="1"/>
  <c r="T818" i="1"/>
  <c r="U818" i="1" s="1"/>
  <c r="AA818" i="1" s="1"/>
  <c r="X824" i="1" l="1"/>
  <c r="Z823" i="1"/>
  <c r="Y823" i="1" s="1"/>
  <c r="Q821" i="1"/>
  <c r="R821" i="1" s="1"/>
  <c r="S820" i="1"/>
  <c r="T819" i="1"/>
  <c r="U819" i="1" s="1"/>
  <c r="AA819" i="1" s="1"/>
  <c r="X825" i="1" l="1"/>
  <c r="Z824" i="1"/>
  <c r="Y824" i="1"/>
  <c r="Q822" i="1"/>
  <c r="R822" i="1" s="1"/>
  <c r="S821" i="1"/>
  <c r="T820" i="1"/>
  <c r="U820" i="1" s="1"/>
  <c r="AA820" i="1" s="1"/>
  <c r="X826" i="1" l="1"/>
  <c r="Z825" i="1"/>
  <c r="Y825" i="1" s="1"/>
  <c r="Q823" i="1"/>
  <c r="R823" i="1" s="1"/>
  <c r="S822" i="1"/>
  <c r="T821" i="1"/>
  <c r="U821" i="1" s="1"/>
  <c r="AA821" i="1" s="1"/>
  <c r="X827" i="1" l="1"/>
  <c r="Z826" i="1"/>
  <c r="Y826" i="1" s="1"/>
  <c r="Q824" i="1"/>
  <c r="R824" i="1" s="1"/>
  <c r="S823" i="1"/>
  <c r="T822" i="1"/>
  <c r="U822" i="1" s="1"/>
  <c r="AA822" i="1" s="1"/>
  <c r="X828" i="1" l="1"/>
  <c r="Z827" i="1"/>
  <c r="Y827" i="1"/>
  <c r="Q825" i="1"/>
  <c r="R825" i="1" s="1"/>
  <c r="S824" i="1"/>
  <c r="T823" i="1"/>
  <c r="U823" i="1" s="1"/>
  <c r="AA823" i="1" s="1"/>
  <c r="X829" i="1" l="1"/>
  <c r="Z828" i="1"/>
  <c r="Y828" i="1"/>
  <c r="Q826" i="1"/>
  <c r="R826" i="1" s="1"/>
  <c r="S825" i="1"/>
  <c r="T824" i="1"/>
  <c r="U824" i="1" s="1"/>
  <c r="AA824" i="1" s="1"/>
  <c r="X830" i="1" l="1"/>
  <c r="Z829" i="1"/>
  <c r="Y829" i="1" s="1"/>
  <c r="Q827" i="1"/>
  <c r="R827" i="1" s="1"/>
  <c r="S826" i="1"/>
  <c r="T825" i="1"/>
  <c r="U825" i="1" s="1"/>
  <c r="AA825" i="1" s="1"/>
  <c r="X831" i="1" l="1"/>
  <c r="Z830" i="1"/>
  <c r="Y830" i="1" s="1"/>
  <c r="Q828" i="1"/>
  <c r="R828" i="1" s="1"/>
  <c r="S827" i="1"/>
  <c r="T826" i="1"/>
  <c r="U826" i="1" s="1"/>
  <c r="AA826" i="1" s="1"/>
  <c r="X832" i="1" l="1"/>
  <c r="Z831" i="1"/>
  <c r="Y831" i="1" s="1"/>
  <c r="Q829" i="1"/>
  <c r="R829" i="1" s="1"/>
  <c r="S828" i="1"/>
  <c r="T827" i="1"/>
  <c r="U827" i="1" s="1"/>
  <c r="AA827" i="1" s="1"/>
  <c r="X833" i="1" l="1"/>
  <c r="Z832" i="1"/>
  <c r="Y832" i="1" s="1"/>
  <c r="Q830" i="1"/>
  <c r="R830" i="1" s="1"/>
  <c r="S829" i="1"/>
  <c r="T828" i="1"/>
  <c r="U828" i="1" s="1"/>
  <c r="AA828" i="1" s="1"/>
  <c r="Z833" i="1" l="1"/>
  <c r="X834" i="1"/>
  <c r="Y833" i="1"/>
  <c r="Q831" i="1"/>
  <c r="R831" i="1" s="1"/>
  <c r="S830" i="1"/>
  <c r="T829" i="1"/>
  <c r="U829" i="1" s="1"/>
  <c r="AA829" i="1" s="1"/>
  <c r="X835" i="1" l="1"/>
  <c r="Z834" i="1"/>
  <c r="Y834" i="1" s="1"/>
  <c r="Q832" i="1"/>
  <c r="R832" i="1" s="1"/>
  <c r="S831" i="1"/>
  <c r="T830" i="1"/>
  <c r="U830" i="1" s="1"/>
  <c r="AA830" i="1" s="1"/>
  <c r="X836" i="1" l="1"/>
  <c r="Z835" i="1"/>
  <c r="Y835" i="1"/>
  <c r="Q833" i="1"/>
  <c r="R833" i="1" s="1"/>
  <c r="S832" i="1"/>
  <c r="T831" i="1"/>
  <c r="U831" i="1" s="1"/>
  <c r="AA831" i="1" s="1"/>
  <c r="Z836" i="1" l="1"/>
  <c r="X837" i="1"/>
  <c r="Y836" i="1"/>
  <c r="Q834" i="1"/>
  <c r="R834" i="1" s="1"/>
  <c r="S833" i="1"/>
  <c r="T832" i="1"/>
  <c r="U832" i="1" s="1"/>
  <c r="AA832" i="1" s="1"/>
  <c r="X838" i="1" l="1"/>
  <c r="Z837" i="1"/>
  <c r="Y837" i="1" s="1"/>
  <c r="Q835" i="1"/>
  <c r="R835" i="1" s="1"/>
  <c r="S834" i="1"/>
  <c r="T833" i="1"/>
  <c r="U833" i="1" s="1"/>
  <c r="AA833" i="1" s="1"/>
  <c r="X839" i="1" l="1"/>
  <c r="Z838" i="1"/>
  <c r="Y838" i="1" s="1"/>
  <c r="Q836" i="1"/>
  <c r="R836" i="1" s="1"/>
  <c r="S835" i="1"/>
  <c r="T834" i="1"/>
  <c r="U834" i="1" s="1"/>
  <c r="AA834" i="1" s="1"/>
  <c r="X840" i="1" l="1"/>
  <c r="Z839" i="1"/>
  <c r="Y839" i="1" s="1"/>
  <c r="Q837" i="1"/>
  <c r="R837" i="1" s="1"/>
  <c r="S836" i="1"/>
  <c r="T835" i="1"/>
  <c r="U835" i="1" s="1"/>
  <c r="AA835" i="1" s="1"/>
  <c r="X841" i="1" l="1"/>
  <c r="Z840" i="1"/>
  <c r="Y840" i="1"/>
  <c r="Q838" i="1"/>
  <c r="R838" i="1" s="1"/>
  <c r="S837" i="1"/>
  <c r="T836" i="1"/>
  <c r="U836" i="1" s="1"/>
  <c r="AA836" i="1" s="1"/>
  <c r="X842" i="1" l="1"/>
  <c r="Z841" i="1"/>
  <c r="Y841" i="1"/>
  <c r="Q839" i="1"/>
  <c r="R839" i="1" s="1"/>
  <c r="S838" i="1"/>
  <c r="T837" i="1"/>
  <c r="U837" i="1" s="1"/>
  <c r="AA837" i="1" s="1"/>
  <c r="X843" i="1" l="1"/>
  <c r="Z842" i="1"/>
  <c r="Y842" i="1" s="1"/>
  <c r="Q840" i="1"/>
  <c r="R840" i="1" s="1"/>
  <c r="S839" i="1"/>
  <c r="T838" i="1"/>
  <c r="U838" i="1" s="1"/>
  <c r="AA838" i="1" s="1"/>
  <c r="X844" i="1" l="1"/>
  <c r="Z843" i="1"/>
  <c r="Y843" i="1" s="1"/>
  <c r="Q841" i="1"/>
  <c r="R841" i="1" s="1"/>
  <c r="S840" i="1"/>
  <c r="T839" i="1"/>
  <c r="U839" i="1" s="1"/>
  <c r="AA839" i="1" s="1"/>
  <c r="X845" i="1" l="1"/>
  <c r="Z844" i="1"/>
  <c r="Y844" i="1"/>
  <c r="Q842" i="1"/>
  <c r="R842" i="1" s="1"/>
  <c r="S841" i="1"/>
  <c r="T840" i="1"/>
  <c r="U840" i="1" s="1"/>
  <c r="AA840" i="1" s="1"/>
  <c r="X846" i="1" l="1"/>
  <c r="Z845" i="1"/>
  <c r="Y845" i="1" s="1"/>
  <c r="Q843" i="1"/>
  <c r="R843" i="1" s="1"/>
  <c r="S842" i="1"/>
  <c r="T841" i="1"/>
  <c r="U841" i="1" s="1"/>
  <c r="AA841" i="1" s="1"/>
  <c r="X847" i="1" l="1"/>
  <c r="Z846" i="1"/>
  <c r="Y846" i="1"/>
  <c r="Q844" i="1"/>
  <c r="R844" i="1" s="1"/>
  <c r="S843" i="1"/>
  <c r="T842" i="1"/>
  <c r="U842" i="1" s="1"/>
  <c r="AA842" i="1" s="1"/>
  <c r="X848" i="1" l="1"/>
  <c r="Z847" i="1"/>
  <c r="Y847" i="1"/>
  <c r="Q845" i="1"/>
  <c r="R845" i="1" s="1"/>
  <c r="S844" i="1"/>
  <c r="T843" i="1"/>
  <c r="U843" i="1" s="1"/>
  <c r="AA843" i="1" s="1"/>
  <c r="X849" i="1" l="1"/>
  <c r="Z848" i="1"/>
  <c r="Y848" i="1"/>
  <c r="Q846" i="1"/>
  <c r="R846" i="1" s="1"/>
  <c r="S845" i="1"/>
  <c r="T844" i="1"/>
  <c r="U844" i="1" s="1"/>
  <c r="AA844" i="1" s="1"/>
  <c r="X850" i="1" l="1"/>
  <c r="Z849" i="1"/>
  <c r="Y849" i="1"/>
  <c r="Q847" i="1"/>
  <c r="R847" i="1" s="1"/>
  <c r="S846" i="1"/>
  <c r="T845" i="1"/>
  <c r="U845" i="1" s="1"/>
  <c r="AA845" i="1" s="1"/>
  <c r="X851" i="1" l="1"/>
  <c r="Z850" i="1"/>
  <c r="Y850" i="1" s="1"/>
  <c r="Q848" i="1"/>
  <c r="R848" i="1" s="1"/>
  <c r="S847" i="1"/>
  <c r="T846" i="1"/>
  <c r="U846" i="1" s="1"/>
  <c r="AA846" i="1" s="1"/>
  <c r="X852" i="1" l="1"/>
  <c r="Z851" i="1"/>
  <c r="Y851" i="1" s="1"/>
  <c r="Q849" i="1"/>
  <c r="R849" i="1" s="1"/>
  <c r="S848" i="1"/>
  <c r="T847" i="1"/>
  <c r="U847" i="1" s="1"/>
  <c r="AA847" i="1" s="1"/>
  <c r="X853" i="1" l="1"/>
  <c r="Z852" i="1"/>
  <c r="Y852" i="1"/>
  <c r="Q850" i="1"/>
  <c r="R850" i="1" s="1"/>
  <c r="S849" i="1"/>
  <c r="T848" i="1"/>
  <c r="U848" i="1" s="1"/>
  <c r="AA848" i="1" s="1"/>
  <c r="X854" i="1" l="1"/>
  <c r="Z853" i="1"/>
  <c r="Y853" i="1" s="1"/>
  <c r="Q851" i="1"/>
  <c r="R851" i="1" s="1"/>
  <c r="S850" i="1"/>
  <c r="T849" i="1"/>
  <c r="U849" i="1" s="1"/>
  <c r="AA849" i="1" s="1"/>
  <c r="X855" i="1" l="1"/>
  <c r="Z854" i="1"/>
  <c r="Y854" i="1"/>
  <c r="Q852" i="1"/>
  <c r="R852" i="1" s="1"/>
  <c r="S851" i="1"/>
  <c r="T850" i="1"/>
  <c r="U850" i="1" s="1"/>
  <c r="AA850" i="1" s="1"/>
  <c r="Z855" i="1" l="1"/>
  <c r="X856" i="1"/>
  <c r="Y855" i="1"/>
  <c r="Q853" i="1"/>
  <c r="R853" i="1" s="1"/>
  <c r="S852" i="1"/>
  <c r="T851" i="1"/>
  <c r="U851" i="1" s="1"/>
  <c r="AA851" i="1" s="1"/>
  <c r="X857" i="1" l="1"/>
  <c r="Z856" i="1"/>
  <c r="Y856" i="1" s="1"/>
  <c r="Q854" i="1"/>
  <c r="R854" i="1" s="1"/>
  <c r="S853" i="1"/>
  <c r="T852" i="1"/>
  <c r="U852" i="1" s="1"/>
  <c r="AA852" i="1" s="1"/>
  <c r="X858" i="1" l="1"/>
  <c r="Z857" i="1"/>
  <c r="Y857" i="1"/>
  <c r="Q855" i="1"/>
  <c r="R855" i="1" s="1"/>
  <c r="S854" i="1"/>
  <c r="T853" i="1"/>
  <c r="U853" i="1" s="1"/>
  <c r="AA853" i="1" s="1"/>
  <c r="X859" i="1" l="1"/>
  <c r="Z858" i="1"/>
  <c r="Y858" i="1"/>
  <c r="Q856" i="1"/>
  <c r="R856" i="1" s="1"/>
  <c r="S855" i="1"/>
  <c r="T854" i="1"/>
  <c r="U854" i="1" s="1"/>
  <c r="AA854" i="1" s="1"/>
  <c r="X860" i="1" l="1"/>
  <c r="Z859" i="1"/>
  <c r="Y859" i="1" s="1"/>
  <c r="Q857" i="1"/>
  <c r="R857" i="1" s="1"/>
  <c r="S856" i="1"/>
  <c r="T855" i="1"/>
  <c r="U855" i="1" s="1"/>
  <c r="AA855" i="1" s="1"/>
  <c r="X861" i="1" l="1"/>
  <c r="Z860" i="1"/>
  <c r="Y860" i="1" s="1"/>
  <c r="Q858" i="1"/>
  <c r="R858" i="1" s="1"/>
  <c r="S857" i="1"/>
  <c r="T856" i="1"/>
  <c r="U856" i="1" s="1"/>
  <c r="AA856" i="1" s="1"/>
  <c r="X862" i="1" l="1"/>
  <c r="Z861" i="1"/>
  <c r="Y861" i="1" s="1"/>
  <c r="Q859" i="1"/>
  <c r="R859" i="1" s="1"/>
  <c r="S858" i="1"/>
  <c r="T857" i="1"/>
  <c r="U857" i="1" s="1"/>
  <c r="AA857" i="1" s="1"/>
  <c r="X863" i="1" l="1"/>
  <c r="Z862" i="1"/>
  <c r="Y862" i="1"/>
  <c r="Q860" i="1"/>
  <c r="R860" i="1" s="1"/>
  <c r="S859" i="1"/>
  <c r="T858" i="1"/>
  <c r="U858" i="1" s="1"/>
  <c r="AA858" i="1" s="1"/>
  <c r="X864" i="1" l="1"/>
  <c r="Z863" i="1"/>
  <c r="Y863" i="1"/>
  <c r="Q861" i="1"/>
  <c r="R861" i="1" s="1"/>
  <c r="S860" i="1"/>
  <c r="T859" i="1"/>
  <c r="U859" i="1" s="1"/>
  <c r="AA859" i="1" s="1"/>
  <c r="Z864" i="1" l="1"/>
  <c r="X865" i="1"/>
  <c r="Y864" i="1"/>
  <c r="Q862" i="1"/>
  <c r="R862" i="1" s="1"/>
  <c r="S861" i="1"/>
  <c r="T860" i="1"/>
  <c r="U860" i="1" s="1"/>
  <c r="AA860" i="1" s="1"/>
  <c r="X866" i="1" l="1"/>
  <c r="Z865" i="1"/>
  <c r="Y865" i="1"/>
  <c r="Q863" i="1"/>
  <c r="R863" i="1" s="1"/>
  <c r="S862" i="1"/>
  <c r="T861" i="1"/>
  <c r="U861" i="1" s="1"/>
  <c r="AA861" i="1" s="1"/>
  <c r="Z866" i="1" l="1"/>
  <c r="X867" i="1"/>
  <c r="Y866" i="1"/>
  <c r="Q864" i="1"/>
  <c r="R864" i="1" s="1"/>
  <c r="S863" i="1"/>
  <c r="T862" i="1"/>
  <c r="U862" i="1" s="1"/>
  <c r="AA862" i="1" s="1"/>
  <c r="Z867" i="1" l="1"/>
  <c r="X868" i="1"/>
  <c r="Y867" i="1"/>
  <c r="Q865" i="1"/>
  <c r="R865" i="1" s="1"/>
  <c r="S864" i="1"/>
  <c r="T863" i="1"/>
  <c r="U863" i="1" s="1"/>
  <c r="AA863" i="1" s="1"/>
  <c r="X869" i="1" l="1"/>
  <c r="Z868" i="1"/>
  <c r="Y868" i="1"/>
  <c r="Q866" i="1"/>
  <c r="R866" i="1" s="1"/>
  <c r="S865" i="1"/>
  <c r="T864" i="1"/>
  <c r="U864" i="1" s="1"/>
  <c r="AA864" i="1" s="1"/>
  <c r="X870" i="1" l="1"/>
  <c r="Z869" i="1"/>
  <c r="Y869" i="1" s="1"/>
  <c r="Q867" i="1"/>
  <c r="R867" i="1" s="1"/>
  <c r="S866" i="1"/>
  <c r="T865" i="1"/>
  <c r="U865" i="1" s="1"/>
  <c r="AA865" i="1" s="1"/>
  <c r="X871" i="1" l="1"/>
  <c r="Z870" i="1"/>
  <c r="Y870" i="1" s="1"/>
  <c r="Q868" i="1"/>
  <c r="R868" i="1" s="1"/>
  <c r="S867" i="1"/>
  <c r="T866" i="1"/>
  <c r="U866" i="1" s="1"/>
  <c r="AA866" i="1" s="1"/>
  <c r="X872" i="1" l="1"/>
  <c r="Z871" i="1"/>
  <c r="Y871" i="1" s="1"/>
  <c r="Q869" i="1"/>
  <c r="R869" i="1" s="1"/>
  <c r="S868" i="1"/>
  <c r="T867" i="1"/>
  <c r="U867" i="1" s="1"/>
  <c r="AA867" i="1" s="1"/>
  <c r="X873" i="1" l="1"/>
  <c r="Z872" i="1"/>
  <c r="Y872" i="1" s="1"/>
  <c r="Q870" i="1"/>
  <c r="R870" i="1" s="1"/>
  <c r="S869" i="1"/>
  <c r="T868" i="1"/>
  <c r="U868" i="1" s="1"/>
  <c r="AA868" i="1" s="1"/>
  <c r="X874" i="1" l="1"/>
  <c r="Z873" i="1"/>
  <c r="Y873" i="1"/>
  <c r="Q871" i="1"/>
  <c r="R871" i="1" s="1"/>
  <c r="S870" i="1"/>
  <c r="T869" i="1"/>
  <c r="U869" i="1" s="1"/>
  <c r="AA869" i="1" s="1"/>
  <c r="X875" i="1" l="1"/>
  <c r="Z874" i="1"/>
  <c r="Y874" i="1" s="1"/>
  <c r="Q872" i="1"/>
  <c r="R872" i="1" s="1"/>
  <c r="S871" i="1"/>
  <c r="T870" i="1"/>
  <c r="U870" i="1" s="1"/>
  <c r="AA870" i="1" s="1"/>
  <c r="X876" i="1" l="1"/>
  <c r="Z875" i="1"/>
  <c r="Y875" i="1" s="1"/>
  <c r="Q873" i="1"/>
  <c r="R873" i="1" s="1"/>
  <c r="S872" i="1"/>
  <c r="T871" i="1"/>
  <c r="U871" i="1" s="1"/>
  <c r="AA871" i="1" s="1"/>
  <c r="X877" i="1" l="1"/>
  <c r="Z876" i="1"/>
  <c r="Y876" i="1"/>
  <c r="Q874" i="1"/>
  <c r="R874" i="1" s="1"/>
  <c r="S873" i="1"/>
  <c r="T872" i="1"/>
  <c r="U872" i="1" s="1"/>
  <c r="AA872" i="1" s="1"/>
  <c r="X878" i="1" l="1"/>
  <c r="Z877" i="1"/>
  <c r="Y877" i="1"/>
  <c r="Q875" i="1"/>
  <c r="R875" i="1" s="1"/>
  <c r="S874" i="1"/>
  <c r="T873" i="1"/>
  <c r="U873" i="1" s="1"/>
  <c r="AA873" i="1" s="1"/>
  <c r="X879" i="1" l="1"/>
  <c r="Z878" i="1"/>
  <c r="Y878" i="1" s="1"/>
  <c r="Q876" i="1"/>
  <c r="R876" i="1" s="1"/>
  <c r="S875" i="1"/>
  <c r="T874" i="1"/>
  <c r="U874" i="1" s="1"/>
  <c r="AA874" i="1" s="1"/>
  <c r="Z879" i="1" l="1"/>
  <c r="X880" i="1"/>
  <c r="Y879" i="1"/>
  <c r="Q877" i="1"/>
  <c r="R877" i="1" s="1"/>
  <c r="S876" i="1"/>
  <c r="T875" i="1"/>
  <c r="U875" i="1" s="1"/>
  <c r="AA875" i="1" s="1"/>
  <c r="Z880" i="1" l="1"/>
  <c r="Y880" i="1" s="1"/>
  <c r="X881" i="1"/>
  <c r="Q878" i="1"/>
  <c r="R878" i="1" s="1"/>
  <c r="S877" i="1"/>
  <c r="T876" i="1"/>
  <c r="U876" i="1" s="1"/>
  <c r="AA876" i="1" s="1"/>
  <c r="X882" i="1" l="1"/>
  <c r="Z881" i="1"/>
  <c r="Y881" i="1" s="1"/>
  <c r="Q879" i="1"/>
  <c r="R879" i="1" s="1"/>
  <c r="S878" i="1"/>
  <c r="T877" i="1"/>
  <c r="U877" i="1" s="1"/>
  <c r="AA877" i="1" s="1"/>
  <c r="X883" i="1" l="1"/>
  <c r="Z882" i="1"/>
  <c r="Y882" i="1" s="1"/>
  <c r="Q880" i="1"/>
  <c r="R880" i="1" s="1"/>
  <c r="S879" i="1"/>
  <c r="T878" i="1"/>
  <c r="U878" i="1" s="1"/>
  <c r="AA878" i="1" s="1"/>
  <c r="X884" i="1" l="1"/>
  <c r="Z883" i="1"/>
  <c r="Y883" i="1" s="1"/>
  <c r="Q881" i="1"/>
  <c r="R881" i="1" s="1"/>
  <c r="S880" i="1"/>
  <c r="T879" i="1"/>
  <c r="U879" i="1" s="1"/>
  <c r="AA879" i="1" s="1"/>
  <c r="X885" i="1" l="1"/>
  <c r="Z884" i="1"/>
  <c r="Y884" i="1"/>
  <c r="Q882" i="1"/>
  <c r="R882" i="1" s="1"/>
  <c r="S881" i="1"/>
  <c r="T880" i="1"/>
  <c r="U880" i="1" s="1"/>
  <c r="AA880" i="1" s="1"/>
  <c r="X886" i="1" l="1"/>
  <c r="Z885" i="1"/>
  <c r="Y885" i="1" s="1"/>
  <c r="Q883" i="1"/>
  <c r="R883" i="1" s="1"/>
  <c r="S882" i="1"/>
  <c r="T881" i="1"/>
  <c r="U881" i="1" s="1"/>
  <c r="AA881" i="1" s="1"/>
  <c r="X887" i="1" l="1"/>
  <c r="Z886" i="1"/>
  <c r="Y886" i="1" s="1"/>
  <c r="Q884" i="1"/>
  <c r="R884" i="1" s="1"/>
  <c r="S883" i="1"/>
  <c r="T882" i="1"/>
  <c r="U882" i="1" s="1"/>
  <c r="AA882" i="1" s="1"/>
  <c r="X888" i="1" l="1"/>
  <c r="Z887" i="1"/>
  <c r="Y887" i="1"/>
  <c r="Q885" i="1"/>
  <c r="R885" i="1" s="1"/>
  <c r="S884" i="1"/>
  <c r="T883" i="1"/>
  <c r="U883" i="1" s="1"/>
  <c r="AA883" i="1" s="1"/>
  <c r="X889" i="1" l="1"/>
  <c r="Z888" i="1"/>
  <c r="Y888" i="1" s="1"/>
  <c r="Q886" i="1"/>
  <c r="R886" i="1" s="1"/>
  <c r="S885" i="1"/>
  <c r="T884" i="1"/>
  <c r="U884" i="1" s="1"/>
  <c r="AA884" i="1" s="1"/>
  <c r="X890" i="1" l="1"/>
  <c r="Z889" i="1"/>
  <c r="Y889" i="1" s="1"/>
  <c r="Q887" i="1"/>
  <c r="R887" i="1" s="1"/>
  <c r="S886" i="1"/>
  <c r="T885" i="1"/>
  <c r="U885" i="1" s="1"/>
  <c r="AA885" i="1" s="1"/>
  <c r="X891" i="1" l="1"/>
  <c r="Z890" i="1"/>
  <c r="Y890" i="1"/>
  <c r="Q888" i="1"/>
  <c r="R888" i="1" s="1"/>
  <c r="S887" i="1"/>
  <c r="T886" i="1"/>
  <c r="U886" i="1" s="1"/>
  <c r="AA886" i="1" s="1"/>
  <c r="X892" i="1" l="1"/>
  <c r="Z891" i="1"/>
  <c r="Y891" i="1" s="1"/>
  <c r="Q889" i="1"/>
  <c r="R889" i="1" s="1"/>
  <c r="S888" i="1"/>
  <c r="T887" i="1"/>
  <c r="U887" i="1" s="1"/>
  <c r="AA887" i="1" s="1"/>
  <c r="X893" i="1" l="1"/>
  <c r="Z892" i="1"/>
  <c r="Y892" i="1"/>
  <c r="Q890" i="1"/>
  <c r="R890" i="1" s="1"/>
  <c r="S889" i="1"/>
  <c r="T888" i="1"/>
  <c r="U888" i="1" s="1"/>
  <c r="AA888" i="1" s="1"/>
  <c r="X894" i="1" l="1"/>
  <c r="Z893" i="1"/>
  <c r="Y893" i="1" s="1"/>
  <c r="Q891" i="1"/>
  <c r="R891" i="1" s="1"/>
  <c r="S890" i="1"/>
  <c r="T889" i="1"/>
  <c r="U889" i="1" s="1"/>
  <c r="AA889" i="1" s="1"/>
  <c r="X895" i="1" l="1"/>
  <c r="Z894" i="1"/>
  <c r="Y894" i="1" s="1"/>
  <c r="Q892" i="1"/>
  <c r="R892" i="1" s="1"/>
  <c r="S891" i="1"/>
  <c r="T890" i="1"/>
  <c r="U890" i="1" s="1"/>
  <c r="AA890" i="1" s="1"/>
  <c r="X896" i="1" l="1"/>
  <c r="Z895" i="1"/>
  <c r="Y895" i="1"/>
  <c r="Q893" i="1"/>
  <c r="R893" i="1" s="1"/>
  <c r="S892" i="1"/>
  <c r="T891" i="1"/>
  <c r="U891" i="1" s="1"/>
  <c r="AA891" i="1" s="1"/>
  <c r="X897" i="1" l="1"/>
  <c r="Z896" i="1"/>
  <c r="Y896" i="1" s="1"/>
  <c r="Q894" i="1"/>
  <c r="R894" i="1" s="1"/>
  <c r="S893" i="1"/>
  <c r="T892" i="1"/>
  <c r="U892" i="1" s="1"/>
  <c r="AA892" i="1" s="1"/>
  <c r="X898" i="1" l="1"/>
  <c r="Z897" i="1"/>
  <c r="Y897" i="1"/>
  <c r="Q895" i="1"/>
  <c r="R895" i="1" s="1"/>
  <c r="S894" i="1"/>
  <c r="T893" i="1"/>
  <c r="U893" i="1" s="1"/>
  <c r="AA893" i="1" s="1"/>
  <c r="X899" i="1" l="1"/>
  <c r="Z898" i="1"/>
  <c r="Y898" i="1" s="1"/>
  <c r="Q896" i="1"/>
  <c r="R896" i="1" s="1"/>
  <c r="S895" i="1"/>
  <c r="T894" i="1"/>
  <c r="U894" i="1" s="1"/>
  <c r="AA894" i="1" s="1"/>
  <c r="X900" i="1" l="1"/>
  <c r="Z899" i="1"/>
  <c r="Y899" i="1"/>
  <c r="Q897" i="1"/>
  <c r="R897" i="1" s="1"/>
  <c r="S896" i="1"/>
  <c r="T895" i="1"/>
  <c r="U895" i="1" s="1"/>
  <c r="AA895" i="1" s="1"/>
  <c r="X901" i="1" l="1"/>
  <c r="Z900" i="1"/>
  <c r="Y900" i="1" s="1"/>
  <c r="Q898" i="1"/>
  <c r="R898" i="1" s="1"/>
  <c r="S897" i="1"/>
  <c r="T896" i="1"/>
  <c r="U896" i="1" s="1"/>
  <c r="AA896" i="1" s="1"/>
  <c r="X902" i="1" l="1"/>
  <c r="Z901" i="1"/>
  <c r="Y901" i="1" s="1"/>
  <c r="Q899" i="1"/>
  <c r="R899" i="1" s="1"/>
  <c r="S898" i="1"/>
  <c r="T897" i="1"/>
  <c r="U897" i="1" s="1"/>
  <c r="AA897" i="1" s="1"/>
  <c r="X903" i="1" l="1"/>
  <c r="Z902" i="1"/>
  <c r="Y902" i="1"/>
  <c r="Q900" i="1"/>
  <c r="R900" i="1" s="1"/>
  <c r="S899" i="1"/>
  <c r="T898" i="1"/>
  <c r="U898" i="1" s="1"/>
  <c r="AA898" i="1" s="1"/>
  <c r="X904" i="1" l="1"/>
  <c r="Z903" i="1"/>
  <c r="Y903" i="1" s="1"/>
  <c r="Q901" i="1"/>
  <c r="R901" i="1" s="1"/>
  <c r="S900" i="1"/>
  <c r="T899" i="1"/>
  <c r="U899" i="1" s="1"/>
  <c r="AA899" i="1" s="1"/>
  <c r="Z904" i="1" l="1"/>
  <c r="X905" i="1"/>
  <c r="Y904" i="1"/>
  <c r="Q902" i="1"/>
  <c r="R902" i="1" s="1"/>
  <c r="S901" i="1"/>
  <c r="T900" i="1"/>
  <c r="U900" i="1" s="1"/>
  <c r="AA900" i="1" s="1"/>
  <c r="X906" i="1" l="1"/>
  <c r="Z905" i="1"/>
  <c r="Y905" i="1" s="1"/>
  <c r="Q903" i="1"/>
  <c r="R903" i="1" s="1"/>
  <c r="S902" i="1"/>
  <c r="T901" i="1"/>
  <c r="U901" i="1" s="1"/>
  <c r="AA901" i="1" s="1"/>
  <c r="X907" i="1" l="1"/>
  <c r="Z906" i="1"/>
  <c r="Y906" i="1" s="1"/>
  <c r="Q904" i="1"/>
  <c r="R904" i="1" s="1"/>
  <c r="S903" i="1"/>
  <c r="T902" i="1"/>
  <c r="U902" i="1" s="1"/>
  <c r="AA902" i="1" s="1"/>
  <c r="Z907" i="1" l="1"/>
  <c r="Y907" i="1" s="1"/>
  <c r="X908" i="1"/>
  <c r="Q905" i="1"/>
  <c r="R905" i="1" s="1"/>
  <c r="S904" i="1"/>
  <c r="T903" i="1"/>
  <c r="U903" i="1" s="1"/>
  <c r="AA903" i="1" s="1"/>
  <c r="X909" i="1" l="1"/>
  <c r="Z908" i="1"/>
  <c r="Y908" i="1"/>
  <c r="Q906" i="1"/>
  <c r="R906" i="1" s="1"/>
  <c r="S905" i="1"/>
  <c r="T904" i="1"/>
  <c r="U904" i="1" s="1"/>
  <c r="AA904" i="1" s="1"/>
  <c r="X910" i="1" l="1"/>
  <c r="Z909" i="1"/>
  <c r="Y909" i="1"/>
  <c r="Q907" i="1"/>
  <c r="R907" i="1" s="1"/>
  <c r="S906" i="1"/>
  <c r="T905" i="1"/>
  <c r="U905" i="1" s="1"/>
  <c r="AA905" i="1" s="1"/>
  <c r="X911" i="1" l="1"/>
  <c r="Z910" i="1"/>
  <c r="Y910" i="1" s="1"/>
  <c r="Q908" i="1"/>
  <c r="R908" i="1" s="1"/>
  <c r="S907" i="1"/>
  <c r="T906" i="1"/>
  <c r="U906" i="1" s="1"/>
  <c r="AA906" i="1" s="1"/>
  <c r="X912" i="1" l="1"/>
  <c r="Z911" i="1"/>
  <c r="Y911" i="1" s="1"/>
  <c r="Q909" i="1"/>
  <c r="R909" i="1" s="1"/>
  <c r="S908" i="1"/>
  <c r="T907" i="1"/>
  <c r="U907" i="1" s="1"/>
  <c r="AA907" i="1" s="1"/>
  <c r="X913" i="1" l="1"/>
  <c r="Z912" i="1"/>
  <c r="Y912" i="1"/>
  <c r="Q910" i="1"/>
  <c r="R910" i="1" s="1"/>
  <c r="S909" i="1"/>
  <c r="T908" i="1"/>
  <c r="U908" i="1" s="1"/>
  <c r="AA908" i="1" s="1"/>
  <c r="X914" i="1" l="1"/>
  <c r="Z913" i="1"/>
  <c r="Y913" i="1"/>
  <c r="Q911" i="1"/>
  <c r="R911" i="1" s="1"/>
  <c r="S910" i="1"/>
  <c r="T909" i="1"/>
  <c r="U909" i="1" s="1"/>
  <c r="AA909" i="1" s="1"/>
  <c r="X915" i="1" l="1"/>
  <c r="Z914" i="1"/>
  <c r="Y914" i="1" s="1"/>
  <c r="Q912" i="1"/>
  <c r="R912" i="1" s="1"/>
  <c r="S911" i="1"/>
  <c r="T910" i="1"/>
  <c r="U910" i="1" s="1"/>
  <c r="AA910" i="1" s="1"/>
  <c r="X916" i="1" l="1"/>
  <c r="Z915" i="1"/>
  <c r="Y915" i="1" s="1"/>
  <c r="Q913" i="1"/>
  <c r="R913" i="1" s="1"/>
  <c r="S912" i="1"/>
  <c r="T911" i="1"/>
  <c r="U911" i="1" s="1"/>
  <c r="AA911" i="1" s="1"/>
  <c r="X917" i="1" l="1"/>
  <c r="Z916" i="1"/>
  <c r="Y916" i="1" s="1"/>
  <c r="Q914" i="1"/>
  <c r="R914" i="1" s="1"/>
  <c r="S913" i="1"/>
  <c r="T912" i="1"/>
  <c r="U912" i="1" s="1"/>
  <c r="AA912" i="1" s="1"/>
  <c r="X918" i="1" l="1"/>
  <c r="Z917" i="1"/>
  <c r="Y917" i="1" s="1"/>
  <c r="Q915" i="1"/>
  <c r="R915" i="1" s="1"/>
  <c r="S914" i="1"/>
  <c r="T913" i="1"/>
  <c r="U913" i="1" s="1"/>
  <c r="AA913" i="1" s="1"/>
  <c r="X919" i="1" l="1"/>
  <c r="Z918" i="1"/>
  <c r="Y918" i="1" s="1"/>
  <c r="Q916" i="1"/>
  <c r="R916" i="1" s="1"/>
  <c r="S915" i="1"/>
  <c r="T914" i="1"/>
  <c r="U914" i="1" s="1"/>
  <c r="AA914" i="1" s="1"/>
  <c r="X920" i="1" l="1"/>
  <c r="Z919" i="1"/>
  <c r="Y919" i="1" s="1"/>
  <c r="Q917" i="1"/>
  <c r="R917" i="1" s="1"/>
  <c r="S916" i="1"/>
  <c r="T915" i="1"/>
  <c r="U915" i="1" s="1"/>
  <c r="AA915" i="1" s="1"/>
  <c r="X921" i="1" l="1"/>
  <c r="Z920" i="1"/>
  <c r="Y920" i="1" s="1"/>
  <c r="Q918" i="1"/>
  <c r="R918" i="1" s="1"/>
  <c r="S917" i="1"/>
  <c r="T916" i="1"/>
  <c r="U916" i="1" s="1"/>
  <c r="AA916" i="1" s="1"/>
  <c r="X922" i="1" l="1"/>
  <c r="Z921" i="1"/>
  <c r="Y921" i="1" s="1"/>
  <c r="Q919" i="1"/>
  <c r="R919" i="1" s="1"/>
  <c r="S918" i="1"/>
  <c r="T917" i="1"/>
  <c r="U917" i="1" s="1"/>
  <c r="AA917" i="1" s="1"/>
  <c r="Z922" i="1" l="1"/>
  <c r="X923" i="1"/>
  <c r="Y922" i="1"/>
  <c r="Q920" i="1"/>
  <c r="R920" i="1" s="1"/>
  <c r="S919" i="1"/>
  <c r="T918" i="1"/>
  <c r="U918" i="1" s="1"/>
  <c r="AA918" i="1" s="1"/>
  <c r="X924" i="1" l="1"/>
  <c r="Z923" i="1"/>
  <c r="Y923" i="1"/>
  <c r="Q921" i="1"/>
  <c r="R921" i="1" s="1"/>
  <c r="S920" i="1"/>
  <c r="T919" i="1"/>
  <c r="U919" i="1" s="1"/>
  <c r="AA919" i="1" s="1"/>
  <c r="X925" i="1" l="1"/>
  <c r="Z924" i="1"/>
  <c r="Y924" i="1"/>
  <c r="Q922" i="1"/>
  <c r="R922" i="1" s="1"/>
  <c r="S921" i="1"/>
  <c r="T920" i="1"/>
  <c r="U920" i="1" s="1"/>
  <c r="AA920" i="1" s="1"/>
  <c r="X926" i="1" l="1"/>
  <c r="Z925" i="1"/>
  <c r="Y925" i="1"/>
  <c r="Q923" i="1"/>
  <c r="R923" i="1" s="1"/>
  <c r="S922" i="1"/>
  <c r="T921" i="1"/>
  <c r="U921" i="1" s="1"/>
  <c r="AA921" i="1" s="1"/>
  <c r="X927" i="1" l="1"/>
  <c r="Z926" i="1"/>
  <c r="Y926" i="1"/>
  <c r="Q924" i="1"/>
  <c r="R924" i="1" s="1"/>
  <c r="S923" i="1"/>
  <c r="T922" i="1"/>
  <c r="U922" i="1" s="1"/>
  <c r="AA922" i="1" s="1"/>
  <c r="X928" i="1" l="1"/>
  <c r="Z927" i="1"/>
  <c r="Y927" i="1"/>
  <c r="Q925" i="1"/>
  <c r="R925" i="1" s="1"/>
  <c r="S924" i="1"/>
  <c r="T923" i="1"/>
  <c r="U923" i="1" s="1"/>
  <c r="AA923" i="1" s="1"/>
  <c r="X929" i="1" l="1"/>
  <c r="Z928" i="1"/>
  <c r="Y928" i="1" s="1"/>
  <c r="Q926" i="1"/>
  <c r="R926" i="1" s="1"/>
  <c r="S925" i="1"/>
  <c r="T924" i="1"/>
  <c r="U924" i="1" s="1"/>
  <c r="AA924" i="1" s="1"/>
  <c r="X930" i="1" l="1"/>
  <c r="Z929" i="1"/>
  <c r="Y929" i="1" s="1"/>
  <c r="Q927" i="1"/>
  <c r="R927" i="1" s="1"/>
  <c r="S926" i="1"/>
  <c r="T925" i="1"/>
  <c r="U925" i="1" s="1"/>
  <c r="AA925" i="1" s="1"/>
  <c r="X931" i="1" l="1"/>
  <c r="Z930" i="1"/>
  <c r="Y930" i="1" s="1"/>
  <c r="Q928" i="1"/>
  <c r="R928" i="1" s="1"/>
  <c r="S927" i="1"/>
  <c r="T926" i="1"/>
  <c r="U926" i="1" s="1"/>
  <c r="AA926" i="1" s="1"/>
  <c r="X932" i="1" l="1"/>
  <c r="Z931" i="1"/>
  <c r="Y931" i="1" s="1"/>
  <c r="Q929" i="1"/>
  <c r="R929" i="1" s="1"/>
  <c r="S928" i="1"/>
  <c r="T927" i="1"/>
  <c r="U927" i="1" s="1"/>
  <c r="AA927" i="1" s="1"/>
  <c r="X933" i="1" l="1"/>
  <c r="Z932" i="1"/>
  <c r="Y932" i="1" s="1"/>
  <c r="Q930" i="1"/>
  <c r="R930" i="1" s="1"/>
  <c r="S929" i="1"/>
  <c r="T928" i="1"/>
  <c r="U928" i="1" s="1"/>
  <c r="AA928" i="1" s="1"/>
  <c r="X934" i="1" l="1"/>
  <c r="Z933" i="1"/>
  <c r="Y933" i="1" s="1"/>
  <c r="Q931" i="1"/>
  <c r="R931" i="1" s="1"/>
  <c r="S930" i="1"/>
  <c r="T929" i="1"/>
  <c r="U929" i="1" s="1"/>
  <c r="AA929" i="1" s="1"/>
  <c r="X935" i="1" l="1"/>
  <c r="Z934" i="1"/>
  <c r="Y934" i="1" s="1"/>
  <c r="Q932" i="1"/>
  <c r="R932" i="1" s="1"/>
  <c r="S931" i="1"/>
  <c r="T930" i="1"/>
  <c r="U930" i="1" s="1"/>
  <c r="AA930" i="1" s="1"/>
  <c r="X936" i="1" l="1"/>
  <c r="Z935" i="1"/>
  <c r="Y935" i="1" s="1"/>
  <c r="Q933" i="1"/>
  <c r="R933" i="1" s="1"/>
  <c r="S932" i="1"/>
  <c r="T931" i="1"/>
  <c r="U931" i="1" s="1"/>
  <c r="AA931" i="1" s="1"/>
  <c r="X937" i="1" l="1"/>
  <c r="Z936" i="1"/>
  <c r="Y936" i="1"/>
  <c r="Q934" i="1"/>
  <c r="R934" i="1" s="1"/>
  <c r="S933" i="1"/>
  <c r="T932" i="1"/>
  <c r="U932" i="1" s="1"/>
  <c r="AA932" i="1" s="1"/>
  <c r="X938" i="1" l="1"/>
  <c r="Z937" i="1"/>
  <c r="Y937" i="1"/>
  <c r="Q935" i="1"/>
  <c r="R935" i="1" s="1"/>
  <c r="S934" i="1"/>
  <c r="T933" i="1"/>
  <c r="U933" i="1" s="1"/>
  <c r="AA933" i="1" s="1"/>
  <c r="X939" i="1" l="1"/>
  <c r="Z938" i="1"/>
  <c r="Y938" i="1" s="1"/>
  <c r="Q936" i="1"/>
  <c r="R936" i="1" s="1"/>
  <c r="S935" i="1"/>
  <c r="T934" i="1"/>
  <c r="U934" i="1" s="1"/>
  <c r="AA934" i="1" s="1"/>
  <c r="X940" i="1" l="1"/>
  <c r="Z939" i="1"/>
  <c r="Y939" i="1" s="1"/>
  <c r="Q937" i="1"/>
  <c r="R937" i="1" s="1"/>
  <c r="S936" i="1"/>
  <c r="T935" i="1"/>
  <c r="U935" i="1" s="1"/>
  <c r="AA935" i="1" s="1"/>
  <c r="X941" i="1" l="1"/>
  <c r="Z940" i="1"/>
  <c r="Y940" i="1"/>
  <c r="Q938" i="1"/>
  <c r="R938" i="1" s="1"/>
  <c r="S937" i="1"/>
  <c r="T936" i="1"/>
  <c r="U936" i="1" s="1"/>
  <c r="AA936" i="1" s="1"/>
  <c r="X942" i="1" l="1"/>
  <c r="Z941" i="1"/>
  <c r="Y941" i="1" s="1"/>
  <c r="Q939" i="1"/>
  <c r="R939" i="1" s="1"/>
  <c r="S938" i="1"/>
  <c r="T937" i="1"/>
  <c r="U937" i="1" s="1"/>
  <c r="AA937" i="1" s="1"/>
  <c r="X943" i="1" l="1"/>
  <c r="Z942" i="1"/>
  <c r="Y942" i="1"/>
  <c r="Q940" i="1"/>
  <c r="R940" i="1" s="1"/>
  <c r="S939" i="1"/>
  <c r="T938" i="1"/>
  <c r="U938" i="1" s="1"/>
  <c r="AA938" i="1" s="1"/>
  <c r="X944" i="1" l="1"/>
  <c r="Z943" i="1"/>
  <c r="Y943" i="1" s="1"/>
  <c r="Q941" i="1"/>
  <c r="R941" i="1" s="1"/>
  <c r="S940" i="1"/>
  <c r="T939" i="1"/>
  <c r="U939" i="1" s="1"/>
  <c r="AA939" i="1" s="1"/>
  <c r="X945" i="1" l="1"/>
  <c r="Z944" i="1"/>
  <c r="Y944" i="1"/>
  <c r="Q942" i="1"/>
  <c r="R942" i="1" s="1"/>
  <c r="S941" i="1"/>
  <c r="T940" i="1"/>
  <c r="U940" i="1" s="1"/>
  <c r="AA940" i="1" s="1"/>
  <c r="X946" i="1" l="1"/>
  <c r="Z945" i="1"/>
  <c r="Y945" i="1" s="1"/>
  <c r="Q943" i="1"/>
  <c r="R943" i="1" s="1"/>
  <c r="S942" i="1"/>
  <c r="T941" i="1"/>
  <c r="U941" i="1" s="1"/>
  <c r="AA941" i="1" s="1"/>
  <c r="X947" i="1" l="1"/>
  <c r="Z946" i="1"/>
  <c r="Y946" i="1" s="1"/>
  <c r="Q944" i="1"/>
  <c r="R944" i="1" s="1"/>
  <c r="S943" i="1"/>
  <c r="T942" i="1"/>
  <c r="U942" i="1" s="1"/>
  <c r="AA942" i="1" s="1"/>
  <c r="X948" i="1" l="1"/>
  <c r="Z947" i="1"/>
  <c r="Y947" i="1" s="1"/>
  <c r="Q945" i="1"/>
  <c r="R945" i="1" s="1"/>
  <c r="S944" i="1"/>
  <c r="T943" i="1"/>
  <c r="U943" i="1" s="1"/>
  <c r="AA943" i="1" s="1"/>
  <c r="X949" i="1" l="1"/>
  <c r="Z948" i="1"/>
  <c r="Y948" i="1" s="1"/>
  <c r="Q946" i="1"/>
  <c r="R946" i="1" s="1"/>
  <c r="S945" i="1"/>
  <c r="T944" i="1"/>
  <c r="U944" i="1" s="1"/>
  <c r="AA944" i="1" s="1"/>
  <c r="X950" i="1" l="1"/>
  <c r="Z949" i="1"/>
  <c r="Y949" i="1"/>
  <c r="Q947" i="1"/>
  <c r="R947" i="1" s="1"/>
  <c r="S946" i="1"/>
  <c r="T945" i="1"/>
  <c r="U945" i="1" s="1"/>
  <c r="AA945" i="1" s="1"/>
  <c r="X951" i="1" l="1"/>
  <c r="Z950" i="1"/>
  <c r="Y950" i="1"/>
  <c r="Q948" i="1"/>
  <c r="R948" i="1" s="1"/>
  <c r="S947" i="1"/>
  <c r="T946" i="1"/>
  <c r="U946" i="1" s="1"/>
  <c r="AA946" i="1" s="1"/>
  <c r="X952" i="1" l="1"/>
  <c r="Z951" i="1"/>
  <c r="Y951" i="1"/>
  <c r="Q949" i="1"/>
  <c r="R949" i="1" s="1"/>
  <c r="S948" i="1"/>
  <c r="T947" i="1"/>
  <c r="U947" i="1" s="1"/>
  <c r="AA947" i="1" s="1"/>
  <c r="X953" i="1" l="1"/>
  <c r="Z952" i="1"/>
  <c r="Y952" i="1" s="1"/>
  <c r="Q950" i="1"/>
  <c r="R950" i="1" s="1"/>
  <c r="S949" i="1"/>
  <c r="T948" i="1"/>
  <c r="U948" i="1" s="1"/>
  <c r="AA948" i="1" s="1"/>
  <c r="X954" i="1" l="1"/>
  <c r="Z953" i="1"/>
  <c r="Y953" i="1"/>
  <c r="Q951" i="1"/>
  <c r="R951" i="1" s="1"/>
  <c r="S950" i="1"/>
  <c r="T949" i="1"/>
  <c r="U949" i="1" s="1"/>
  <c r="AA949" i="1" s="1"/>
  <c r="X955" i="1" l="1"/>
  <c r="Z954" i="1"/>
  <c r="Y954" i="1"/>
  <c r="Q952" i="1"/>
  <c r="R952" i="1" s="1"/>
  <c r="S951" i="1"/>
  <c r="T950" i="1"/>
  <c r="U950" i="1" s="1"/>
  <c r="AA950" i="1" s="1"/>
  <c r="X956" i="1" l="1"/>
  <c r="Z955" i="1"/>
  <c r="Y955" i="1" s="1"/>
  <c r="Q953" i="1"/>
  <c r="R953" i="1" s="1"/>
  <c r="S952" i="1"/>
  <c r="T951" i="1"/>
  <c r="U951" i="1" s="1"/>
  <c r="AA951" i="1" s="1"/>
  <c r="X957" i="1" l="1"/>
  <c r="Z956" i="1"/>
  <c r="Y956" i="1"/>
  <c r="Q954" i="1"/>
  <c r="R954" i="1" s="1"/>
  <c r="S953" i="1"/>
  <c r="T952" i="1"/>
  <c r="U952" i="1" s="1"/>
  <c r="AA952" i="1" s="1"/>
  <c r="X958" i="1" l="1"/>
  <c r="Z957" i="1"/>
  <c r="Y957" i="1" s="1"/>
  <c r="Q955" i="1"/>
  <c r="R955" i="1" s="1"/>
  <c r="S954" i="1"/>
  <c r="T953" i="1"/>
  <c r="U953" i="1" s="1"/>
  <c r="AA953" i="1" s="1"/>
  <c r="X959" i="1" l="1"/>
  <c r="Z958" i="1"/>
  <c r="Y958" i="1"/>
  <c r="Q956" i="1"/>
  <c r="R956" i="1" s="1"/>
  <c r="S955" i="1"/>
  <c r="T954" i="1"/>
  <c r="U954" i="1" s="1"/>
  <c r="AA954" i="1" s="1"/>
  <c r="X960" i="1" l="1"/>
  <c r="Z959" i="1"/>
  <c r="Y959" i="1" s="1"/>
  <c r="Q957" i="1"/>
  <c r="R957" i="1" s="1"/>
  <c r="S956" i="1"/>
  <c r="T955" i="1"/>
  <c r="U955" i="1" s="1"/>
  <c r="AA955" i="1" s="1"/>
  <c r="X961" i="1" l="1"/>
  <c r="Z960" i="1"/>
  <c r="Y960" i="1" s="1"/>
  <c r="Q958" i="1"/>
  <c r="R958" i="1" s="1"/>
  <c r="S957" i="1"/>
  <c r="T956" i="1"/>
  <c r="U956" i="1" s="1"/>
  <c r="AA956" i="1" s="1"/>
  <c r="X962" i="1" l="1"/>
  <c r="Z961" i="1"/>
  <c r="Y961" i="1"/>
  <c r="Q959" i="1"/>
  <c r="R959" i="1" s="1"/>
  <c r="S958" i="1"/>
  <c r="T957" i="1"/>
  <c r="U957" i="1" s="1"/>
  <c r="AA957" i="1" s="1"/>
  <c r="X963" i="1" l="1"/>
  <c r="Z962" i="1"/>
  <c r="Y962" i="1"/>
  <c r="Q960" i="1"/>
  <c r="R960" i="1" s="1"/>
  <c r="S959" i="1"/>
  <c r="T958" i="1"/>
  <c r="U958" i="1" s="1"/>
  <c r="AA958" i="1" s="1"/>
  <c r="X964" i="1" l="1"/>
  <c r="Z963" i="1"/>
  <c r="Y963" i="1"/>
  <c r="Q961" i="1"/>
  <c r="R961" i="1" s="1"/>
  <c r="S960" i="1"/>
  <c r="T959" i="1"/>
  <c r="U959" i="1" s="1"/>
  <c r="AA959" i="1" s="1"/>
  <c r="X965" i="1" l="1"/>
  <c r="Z964" i="1"/>
  <c r="Y964" i="1" s="1"/>
  <c r="Q962" i="1"/>
  <c r="R962" i="1" s="1"/>
  <c r="S961" i="1"/>
  <c r="T960" i="1"/>
  <c r="U960" i="1" s="1"/>
  <c r="AA960" i="1" s="1"/>
  <c r="X966" i="1" l="1"/>
  <c r="Z965" i="1"/>
  <c r="Y965" i="1" s="1"/>
  <c r="Q963" i="1"/>
  <c r="R963" i="1" s="1"/>
  <c r="S962" i="1"/>
  <c r="T961" i="1"/>
  <c r="U961" i="1" s="1"/>
  <c r="AA961" i="1" s="1"/>
  <c r="X967" i="1" l="1"/>
  <c r="Z966" i="1"/>
  <c r="Y966" i="1" s="1"/>
  <c r="Q964" i="1"/>
  <c r="R964" i="1" s="1"/>
  <c r="S963" i="1"/>
  <c r="T962" i="1"/>
  <c r="U962" i="1" s="1"/>
  <c r="AA962" i="1" s="1"/>
  <c r="X968" i="1" l="1"/>
  <c r="Z967" i="1"/>
  <c r="Y967" i="1"/>
  <c r="Q965" i="1"/>
  <c r="R965" i="1" s="1"/>
  <c r="S964" i="1"/>
  <c r="T963" i="1"/>
  <c r="U963" i="1" s="1"/>
  <c r="AA963" i="1" s="1"/>
  <c r="X969" i="1" l="1"/>
  <c r="Z968" i="1"/>
  <c r="Y968" i="1"/>
  <c r="Q966" i="1"/>
  <c r="R966" i="1" s="1"/>
  <c r="S965" i="1"/>
  <c r="T964" i="1"/>
  <c r="U964" i="1" s="1"/>
  <c r="AA964" i="1" s="1"/>
  <c r="X970" i="1" l="1"/>
  <c r="Z969" i="1"/>
  <c r="Y969" i="1"/>
  <c r="Q967" i="1"/>
  <c r="R967" i="1" s="1"/>
  <c r="S966" i="1"/>
  <c r="T965" i="1"/>
  <c r="U965" i="1" s="1"/>
  <c r="AA965" i="1" s="1"/>
  <c r="X971" i="1" l="1"/>
  <c r="Z970" i="1"/>
  <c r="Y970" i="1" s="1"/>
  <c r="Q968" i="1"/>
  <c r="R968" i="1" s="1"/>
  <c r="S967" i="1"/>
  <c r="T966" i="1"/>
  <c r="U966" i="1" s="1"/>
  <c r="AA966" i="1" s="1"/>
  <c r="X972" i="1" l="1"/>
  <c r="Z971" i="1"/>
  <c r="Y971" i="1" s="1"/>
  <c r="Q969" i="1"/>
  <c r="R969" i="1" s="1"/>
  <c r="S968" i="1"/>
  <c r="T967" i="1"/>
  <c r="U967" i="1" s="1"/>
  <c r="AA967" i="1" s="1"/>
  <c r="X973" i="1" l="1"/>
  <c r="Z972" i="1"/>
  <c r="Y972" i="1" s="1"/>
  <c r="Q970" i="1"/>
  <c r="R970" i="1" s="1"/>
  <c r="S969" i="1"/>
  <c r="T968" i="1"/>
  <c r="U968" i="1" s="1"/>
  <c r="AA968" i="1" s="1"/>
  <c r="X974" i="1" l="1"/>
  <c r="Z973" i="1"/>
  <c r="Y973" i="1" s="1"/>
  <c r="Q971" i="1"/>
  <c r="R971" i="1" s="1"/>
  <c r="S970" i="1"/>
  <c r="T969" i="1"/>
  <c r="U969" i="1" s="1"/>
  <c r="AA969" i="1" s="1"/>
  <c r="X975" i="1" l="1"/>
  <c r="Z974" i="1"/>
  <c r="Y974" i="1"/>
  <c r="Q972" i="1"/>
  <c r="R972" i="1" s="1"/>
  <c r="S971" i="1"/>
  <c r="T970" i="1"/>
  <c r="U970" i="1" s="1"/>
  <c r="AA970" i="1" s="1"/>
  <c r="X976" i="1" l="1"/>
  <c r="Z975" i="1"/>
  <c r="Y975" i="1"/>
  <c r="Q973" i="1"/>
  <c r="R973" i="1" s="1"/>
  <c r="S972" i="1"/>
  <c r="T971" i="1"/>
  <c r="U971" i="1" s="1"/>
  <c r="AA971" i="1" s="1"/>
  <c r="X977" i="1" l="1"/>
  <c r="Z976" i="1"/>
  <c r="Y976" i="1"/>
  <c r="Q974" i="1"/>
  <c r="R974" i="1" s="1"/>
  <c r="S973" i="1"/>
  <c r="T972" i="1"/>
  <c r="U972" i="1" s="1"/>
  <c r="AA972" i="1" s="1"/>
  <c r="X978" i="1" l="1"/>
  <c r="Z977" i="1"/>
  <c r="Y977" i="1" s="1"/>
  <c r="Q975" i="1"/>
  <c r="R975" i="1" s="1"/>
  <c r="S974" i="1"/>
  <c r="T973" i="1"/>
  <c r="U973" i="1" s="1"/>
  <c r="AA973" i="1" s="1"/>
  <c r="X979" i="1" l="1"/>
  <c r="Z978" i="1"/>
  <c r="Y978" i="1"/>
  <c r="Q976" i="1"/>
  <c r="R976" i="1" s="1"/>
  <c r="S975" i="1"/>
  <c r="T974" i="1"/>
  <c r="U974" i="1" s="1"/>
  <c r="AA974" i="1" s="1"/>
  <c r="X980" i="1" l="1"/>
  <c r="Z979" i="1"/>
  <c r="Y979" i="1" s="1"/>
  <c r="Q977" i="1"/>
  <c r="R977" i="1" s="1"/>
  <c r="S976" i="1"/>
  <c r="T975" i="1"/>
  <c r="U975" i="1" s="1"/>
  <c r="AA975" i="1" s="1"/>
  <c r="X981" i="1" l="1"/>
  <c r="Z980" i="1"/>
  <c r="Y980" i="1" s="1"/>
  <c r="Q978" i="1"/>
  <c r="R978" i="1" s="1"/>
  <c r="S977" i="1"/>
  <c r="T976" i="1"/>
  <c r="U976" i="1" s="1"/>
  <c r="AA976" i="1" s="1"/>
  <c r="X982" i="1" l="1"/>
  <c r="Z981" i="1"/>
  <c r="Y981" i="1"/>
  <c r="Q979" i="1"/>
  <c r="R979" i="1" s="1"/>
  <c r="S978" i="1"/>
  <c r="T977" i="1"/>
  <c r="U977" i="1" s="1"/>
  <c r="AA977" i="1" s="1"/>
  <c r="X983" i="1" l="1"/>
  <c r="Z982" i="1"/>
  <c r="Y982" i="1" s="1"/>
  <c r="Q980" i="1"/>
  <c r="R980" i="1" s="1"/>
  <c r="S979" i="1"/>
  <c r="T978" i="1"/>
  <c r="U978" i="1" s="1"/>
  <c r="AA978" i="1" s="1"/>
  <c r="X984" i="1" l="1"/>
  <c r="Z983" i="1"/>
  <c r="Y983" i="1"/>
  <c r="Q981" i="1"/>
  <c r="R981" i="1" s="1"/>
  <c r="S980" i="1"/>
  <c r="T979" i="1"/>
  <c r="U979" i="1" s="1"/>
  <c r="AA979" i="1" s="1"/>
  <c r="X985" i="1" l="1"/>
  <c r="Z984" i="1"/>
  <c r="Y984" i="1"/>
  <c r="Q982" i="1"/>
  <c r="R982" i="1" s="1"/>
  <c r="S981" i="1"/>
  <c r="T980" i="1"/>
  <c r="U980" i="1" s="1"/>
  <c r="AA980" i="1" s="1"/>
  <c r="X986" i="1" l="1"/>
  <c r="Z985" i="1"/>
  <c r="Y985" i="1" s="1"/>
  <c r="Q983" i="1"/>
  <c r="R983" i="1" s="1"/>
  <c r="S982" i="1"/>
  <c r="T981" i="1"/>
  <c r="U981" i="1" s="1"/>
  <c r="AA981" i="1" s="1"/>
  <c r="X987" i="1" l="1"/>
  <c r="Z986" i="1"/>
  <c r="Y986" i="1"/>
  <c r="Q984" i="1"/>
  <c r="R984" i="1" s="1"/>
  <c r="S983" i="1"/>
  <c r="T982" i="1"/>
  <c r="U982" i="1" s="1"/>
  <c r="AA982" i="1" s="1"/>
  <c r="X988" i="1" l="1"/>
  <c r="Z987" i="1"/>
  <c r="Y987" i="1" s="1"/>
  <c r="Q985" i="1"/>
  <c r="R985" i="1" s="1"/>
  <c r="S984" i="1"/>
  <c r="T983" i="1"/>
  <c r="U983" i="1" s="1"/>
  <c r="AA983" i="1" s="1"/>
  <c r="X989" i="1" l="1"/>
  <c r="Z988" i="1"/>
  <c r="Y988" i="1"/>
  <c r="Q986" i="1"/>
  <c r="R986" i="1" s="1"/>
  <c r="S985" i="1"/>
  <c r="T984" i="1"/>
  <c r="U984" i="1" s="1"/>
  <c r="AA984" i="1" s="1"/>
  <c r="X990" i="1" l="1"/>
  <c r="Z989" i="1"/>
  <c r="Y989" i="1" s="1"/>
  <c r="Q987" i="1"/>
  <c r="R987" i="1" s="1"/>
  <c r="S986" i="1"/>
  <c r="T985" i="1"/>
  <c r="U985" i="1" s="1"/>
  <c r="AA985" i="1" s="1"/>
  <c r="X991" i="1" l="1"/>
  <c r="Z990" i="1"/>
  <c r="Y990" i="1" s="1"/>
  <c r="Q988" i="1"/>
  <c r="R988" i="1" s="1"/>
  <c r="S987" i="1"/>
  <c r="T986" i="1"/>
  <c r="U986" i="1" s="1"/>
  <c r="AA986" i="1" s="1"/>
  <c r="X992" i="1" l="1"/>
  <c r="Z991" i="1"/>
  <c r="Y991" i="1"/>
  <c r="Q989" i="1"/>
  <c r="R989" i="1" s="1"/>
  <c r="S988" i="1"/>
  <c r="T987" i="1"/>
  <c r="U987" i="1" s="1"/>
  <c r="AA987" i="1" s="1"/>
  <c r="X993" i="1" l="1"/>
  <c r="Z992" i="1"/>
  <c r="Y992" i="1" s="1"/>
  <c r="Q990" i="1"/>
  <c r="R990" i="1" s="1"/>
  <c r="S989" i="1"/>
  <c r="T988" i="1"/>
  <c r="U988" i="1" s="1"/>
  <c r="AA988" i="1" s="1"/>
  <c r="X994" i="1" l="1"/>
  <c r="Z993" i="1"/>
  <c r="Y993" i="1"/>
  <c r="Q991" i="1"/>
  <c r="R991" i="1" s="1"/>
  <c r="S990" i="1"/>
  <c r="T989" i="1"/>
  <c r="U989" i="1" s="1"/>
  <c r="AA989" i="1" s="1"/>
  <c r="X995" i="1" l="1"/>
  <c r="Z994" i="1"/>
  <c r="Y994" i="1" s="1"/>
  <c r="Q992" i="1"/>
  <c r="R992" i="1" s="1"/>
  <c r="S991" i="1"/>
  <c r="T990" i="1"/>
  <c r="U990" i="1" s="1"/>
  <c r="AA990" i="1" s="1"/>
  <c r="X996" i="1" l="1"/>
  <c r="Z995" i="1"/>
  <c r="Y995" i="1" s="1"/>
  <c r="Q993" i="1"/>
  <c r="R993" i="1" s="1"/>
  <c r="S992" i="1"/>
  <c r="T991" i="1"/>
  <c r="U991" i="1" s="1"/>
  <c r="AA991" i="1" s="1"/>
  <c r="X997" i="1" l="1"/>
  <c r="Z996" i="1"/>
  <c r="Y996" i="1" s="1"/>
  <c r="Q994" i="1"/>
  <c r="R994" i="1" s="1"/>
  <c r="S993" i="1"/>
  <c r="T992" i="1"/>
  <c r="U992" i="1" s="1"/>
  <c r="AA992" i="1" s="1"/>
  <c r="X998" i="1" l="1"/>
  <c r="Z997" i="1"/>
  <c r="Y997" i="1"/>
  <c r="Q995" i="1"/>
  <c r="R995" i="1" s="1"/>
  <c r="S994" i="1"/>
  <c r="T993" i="1"/>
  <c r="U993" i="1" s="1"/>
  <c r="AA993" i="1" s="1"/>
  <c r="X999" i="1" l="1"/>
  <c r="Z998" i="1"/>
  <c r="Y998" i="1"/>
  <c r="Q996" i="1"/>
  <c r="R996" i="1" s="1"/>
  <c r="S995" i="1"/>
  <c r="T994" i="1"/>
  <c r="U994" i="1" s="1"/>
  <c r="AA994" i="1" s="1"/>
  <c r="X1000" i="1" l="1"/>
  <c r="Z999" i="1"/>
  <c r="Y999" i="1" s="1"/>
  <c r="Q997" i="1"/>
  <c r="R997" i="1" s="1"/>
  <c r="S996" i="1"/>
  <c r="T995" i="1"/>
  <c r="U995" i="1" s="1"/>
  <c r="AA995" i="1" s="1"/>
  <c r="X1001" i="1" l="1"/>
  <c r="Z1000" i="1"/>
  <c r="Y1000" i="1"/>
  <c r="Q998" i="1"/>
  <c r="R998" i="1" s="1"/>
  <c r="S997" i="1"/>
  <c r="T996" i="1"/>
  <c r="U996" i="1" s="1"/>
  <c r="AA996" i="1" s="1"/>
  <c r="X1002" i="1" l="1"/>
  <c r="Z1001" i="1"/>
  <c r="Y1001" i="1" s="1"/>
  <c r="Q999" i="1"/>
  <c r="R999" i="1" s="1"/>
  <c r="S998" i="1"/>
  <c r="T997" i="1"/>
  <c r="U997" i="1" s="1"/>
  <c r="AA997" i="1" s="1"/>
  <c r="X1003" i="1" l="1"/>
  <c r="Z1002" i="1"/>
  <c r="Y1002" i="1" s="1"/>
  <c r="Q1000" i="1"/>
  <c r="R1000" i="1" s="1"/>
  <c r="S999" i="1"/>
  <c r="T998" i="1"/>
  <c r="U998" i="1" s="1"/>
  <c r="AA998" i="1" s="1"/>
  <c r="X1004" i="1" l="1"/>
  <c r="Z1003" i="1"/>
  <c r="Y1003" i="1" s="1"/>
  <c r="Q1001" i="1"/>
  <c r="R1001" i="1" s="1"/>
  <c r="S1000" i="1"/>
  <c r="T999" i="1"/>
  <c r="U999" i="1" s="1"/>
  <c r="AA999" i="1" s="1"/>
  <c r="X1005" i="1" l="1"/>
  <c r="Z1004" i="1"/>
  <c r="Y1004" i="1" s="1"/>
  <c r="Q1002" i="1"/>
  <c r="R1002" i="1" s="1"/>
  <c r="S1001" i="1"/>
  <c r="T1000" i="1"/>
  <c r="U1000" i="1" s="1"/>
  <c r="AA1000" i="1" s="1"/>
  <c r="X1006" i="1" l="1"/>
  <c r="Z1005" i="1"/>
  <c r="Y1005" i="1" s="1"/>
  <c r="Q1003" i="1"/>
  <c r="R1003" i="1" s="1"/>
  <c r="S1002" i="1"/>
  <c r="T1001" i="1"/>
  <c r="U1001" i="1" s="1"/>
  <c r="AA1001" i="1" s="1"/>
  <c r="X1007" i="1" l="1"/>
  <c r="Z1006" i="1"/>
  <c r="Y1006" i="1" s="1"/>
  <c r="Q1004" i="1"/>
  <c r="R1004" i="1" s="1"/>
  <c r="S1003" i="1"/>
  <c r="T1002" i="1"/>
  <c r="U1002" i="1" s="1"/>
  <c r="AA1002" i="1" s="1"/>
  <c r="X1008" i="1" l="1"/>
  <c r="Z1007" i="1"/>
  <c r="Y1007" i="1"/>
  <c r="Q1005" i="1"/>
  <c r="R1005" i="1" s="1"/>
  <c r="S1004" i="1"/>
  <c r="T1003" i="1"/>
  <c r="U1003" i="1" s="1"/>
  <c r="AA1003" i="1" s="1"/>
  <c r="X1009" i="1" l="1"/>
  <c r="Z1008" i="1"/>
  <c r="Y1008" i="1" s="1"/>
  <c r="Q1006" i="1"/>
  <c r="R1006" i="1" s="1"/>
  <c r="S1005" i="1"/>
  <c r="T1004" i="1"/>
  <c r="U1004" i="1" s="1"/>
  <c r="AA1004" i="1" s="1"/>
  <c r="X1010" i="1" l="1"/>
  <c r="Z1009" i="1"/>
  <c r="Y1009" i="1" s="1"/>
  <c r="Q1007" i="1"/>
  <c r="R1007" i="1" s="1"/>
  <c r="S1006" i="1"/>
  <c r="T1005" i="1"/>
  <c r="U1005" i="1" s="1"/>
  <c r="AA1005" i="1" s="1"/>
  <c r="X1011" i="1" l="1"/>
  <c r="Z1010" i="1"/>
  <c r="Y1010" i="1" s="1"/>
  <c r="Q1008" i="1"/>
  <c r="R1008" i="1" s="1"/>
  <c r="S1007" i="1"/>
  <c r="T1006" i="1"/>
  <c r="U1006" i="1" s="1"/>
  <c r="AA1006" i="1" s="1"/>
  <c r="X1012" i="1" l="1"/>
  <c r="Z1011" i="1"/>
  <c r="Y1011" i="1" s="1"/>
  <c r="Q1009" i="1"/>
  <c r="R1009" i="1" s="1"/>
  <c r="S1008" i="1"/>
  <c r="T1007" i="1"/>
  <c r="U1007" i="1" s="1"/>
  <c r="AA1007" i="1" s="1"/>
  <c r="X1013" i="1" l="1"/>
  <c r="Z1012" i="1"/>
  <c r="Y1012" i="1"/>
  <c r="Q1010" i="1"/>
  <c r="R1010" i="1" s="1"/>
  <c r="S1009" i="1"/>
  <c r="T1008" i="1"/>
  <c r="U1008" i="1" s="1"/>
  <c r="AA1008" i="1" s="1"/>
  <c r="X1014" i="1" l="1"/>
  <c r="Z1013" i="1"/>
  <c r="Y1013" i="1" s="1"/>
  <c r="Q1011" i="1"/>
  <c r="R1011" i="1" s="1"/>
  <c r="S1010" i="1"/>
  <c r="T1009" i="1"/>
  <c r="U1009" i="1" s="1"/>
  <c r="AA1009" i="1" s="1"/>
  <c r="X1015" i="1" l="1"/>
  <c r="Z1014" i="1"/>
  <c r="Y1014" i="1"/>
  <c r="Q1012" i="1"/>
  <c r="R1012" i="1" s="1"/>
  <c r="S1011" i="1"/>
  <c r="T1010" i="1"/>
  <c r="U1010" i="1" s="1"/>
  <c r="AA1010" i="1" s="1"/>
  <c r="X1016" i="1" l="1"/>
  <c r="Z1015" i="1"/>
  <c r="Y1015" i="1"/>
  <c r="Q1013" i="1"/>
  <c r="R1013" i="1" s="1"/>
  <c r="S1012" i="1"/>
  <c r="T1011" i="1"/>
  <c r="U1011" i="1" s="1"/>
  <c r="AA1011" i="1" s="1"/>
  <c r="X1017" i="1" l="1"/>
  <c r="Z1016" i="1"/>
  <c r="Y1016" i="1"/>
  <c r="Q1014" i="1"/>
  <c r="R1014" i="1" s="1"/>
  <c r="S1013" i="1"/>
  <c r="T1012" i="1"/>
  <c r="U1012" i="1" s="1"/>
  <c r="AA1012" i="1" s="1"/>
  <c r="X1018" i="1" l="1"/>
  <c r="Z1017" i="1"/>
  <c r="Y1017" i="1" s="1"/>
  <c r="Q1015" i="1"/>
  <c r="R1015" i="1" s="1"/>
  <c r="S1014" i="1"/>
  <c r="T1013" i="1"/>
  <c r="U1013" i="1" s="1"/>
  <c r="AA1013" i="1" s="1"/>
  <c r="X1019" i="1" l="1"/>
  <c r="Z1018" i="1"/>
  <c r="Y1018" i="1"/>
  <c r="Q1016" i="1"/>
  <c r="R1016" i="1" s="1"/>
  <c r="S1015" i="1"/>
  <c r="T1014" i="1"/>
  <c r="U1014" i="1" s="1"/>
  <c r="AA1014" i="1" s="1"/>
  <c r="X1020" i="1" l="1"/>
  <c r="Z1019" i="1"/>
  <c r="Y1019" i="1" s="1"/>
  <c r="Q1017" i="1"/>
  <c r="R1017" i="1" s="1"/>
  <c r="S1016" i="1"/>
  <c r="T1015" i="1"/>
  <c r="U1015" i="1" s="1"/>
  <c r="AA1015" i="1" s="1"/>
  <c r="X1021" i="1" l="1"/>
  <c r="Z1020" i="1"/>
  <c r="Y1020" i="1"/>
  <c r="Q1018" i="1"/>
  <c r="R1018" i="1" s="1"/>
  <c r="S1017" i="1"/>
  <c r="T1016" i="1"/>
  <c r="U1016" i="1" s="1"/>
  <c r="AA1016" i="1" s="1"/>
  <c r="X1022" i="1" l="1"/>
  <c r="Z1021" i="1"/>
  <c r="Y1021" i="1"/>
  <c r="Q1019" i="1"/>
  <c r="R1019" i="1" s="1"/>
  <c r="S1018" i="1"/>
  <c r="T1017" i="1"/>
  <c r="U1017" i="1" s="1"/>
  <c r="AA1017" i="1" s="1"/>
  <c r="X1023" i="1" l="1"/>
  <c r="Z1022" i="1"/>
  <c r="Y1022" i="1" s="1"/>
  <c r="Q1020" i="1"/>
  <c r="R1020" i="1" s="1"/>
  <c r="S1019" i="1"/>
  <c r="T1018" i="1"/>
  <c r="U1018" i="1" s="1"/>
  <c r="AA1018" i="1" s="1"/>
  <c r="X1024" i="1" l="1"/>
  <c r="Z1023" i="1"/>
  <c r="Y1023" i="1"/>
  <c r="Q1021" i="1"/>
  <c r="R1021" i="1" s="1"/>
  <c r="S1020" i="1"/>
  <c r="T1019" i="1"/>
  <c r="U1019" i="1" s="1"/>
  <c r="AA1019" i="1" s="1"/>
  <c r="X1025" i="1" l="1"/>
  <c r="Z1024" i="1"/>
  <c r="Y1024" i="1" s="1"/>
  <c r="Q1022" i="1"/>
  <c r="R1022" i="1" s="1"/>
  <c r="S1021" i="1"/>
  <c r="T1020" i="1"/>
  <c r="U1020" i="1" s="1"/>
  <c r="AA1020" i="1" s="1"/>
  <c r="X1026" i="1" l="1"/>
  <c r="Z1025" i="1"/>
  <c r="Y1025" i="1" s="1"/>
  <c r="Q1023" i="1"/>
  <c r="R1023" i="1" s="1"/>
  <c r="S1022" i="1"/>
  <c r="T1021" i="1"/>
  <c r="U1021" i="1" s="1"/>
  <c r="AA1021" i="1" s="1"/>
  <c r="X1027" i="1" l="1"/>
  <c r="Z1026" i="1"/>
  <c r="Y1026" i="1" s="1"/>
  <c r="Q1024" i="1"/>
  <c r="R1024" i="1" s="1"/>
  <c r="S1023" i="1"/>
  <c r="T1022" i="1"/>
  <c r="U1022" i="1" s="1"/>
  <c r="AA1022" i="1" s="1"/>
  <c r="X1028" i="1" l="1"/>
  <c r="Z1027" i="1"/>
  <c r="Y1027" i="1"/>
  <c r="Q1025" i="1"/>
  <c r="R1025" i="1" s="1"/>
  <c r="S1024" i="1"/>
  <c r="T1023" i="1"/>
  <c r="U1023" i="1" s="1"/>
  <c r="AA1023" i="1" s="1"/>
  <c r="X1029" i="1" l="1"/>
  <c r="Z1028" i="1"/>
  <c r="Y1028" i="1" s="1"/>
  <c r="Q1026" i="1"/>
  <c r="R1026" i="1" s="1"/>
  <c r="S1025" i="1"/>
  <c r="T1024" i="1"/>
  <c r="U1024" i="1" s="1"/>
  <c r="AA1024" i="1" s="1"/>
  <c r="X1030" i="1" l="1"/>
  <c r="Z1029" i="1"/>
  <c r="Y1029" i="1" s="1"/>
  <c r="Q1027" i="1"/>
  <c r="R1027" i="1" s="1"/>
  <c r="S1026" i="1"/>
  <c r="T1025" i="1"/>
  <c r="U1025" i="1" s="1"/>
  <c r="AA1025" i="1" s="1"/>
  <c r="X1031" i="1" l="1"/>
  <c r="Z1030" i="1"/>
  <c r="Y1030" i="1" s="1"/>
  <c r="Q1028" i="1"/>
  <c r="R1028" i="1" s="1"/>
  <c r="S1027" i="1"/>
  <c r="T1026" i="1"/>
  <c r="U1026" i="1" s="1"/>
  <c r="AA1026" i="1" s="1"/>
  <c r="X1032" i="1" l="1"/>
  <c r="Z1031" i="1"/>
  <c r="Y1031" i="1" s="1"/>
  <c r="Q1029" i="1"/>
  <c r="R1029" i="1" s="1"/>
  <c r="S1028" i="1"/>
  <c r="T1027" i="1"/>
  <c r="U1027" i="1" s="1"/>
  <c r="AA1027" i="1" s="1"/>
  <c r="X1033" i="1" l="1"/>
  <c r="Z1032" i="1"/>
  <c r="Y1032" i="1"/>
  <c r="Q1030" i="1"/>
  <c r="R1030" i="1" s="1"/>
  <c r="S1029" i="1"/>
  <c r="T1028" i="1"/>
  <c r="U1028" i="1" s="1"/>
  <c r="AA1028" i="1" s="1"/>
  <c r="X1034" i="1" l="1"/>
  <c r="Z1033" i="1"/>
  <c r="Y1033" i="1" s="1"/>
  <c r="Q1031" i="1"/>
  <c r="R1031" i="1" s="1"/>
  <c r="S1030" i="1"/>
  <c r="T1029" i="1"/>
  <c r="U1029" i="1" s="1"/>
  <c r="AA1029" i="1" s="1"/>
  <c r="X1035" i="1" l="1"/>
  <c r="Z1034" i="1"/>
  <c r="Y1034" i="1"/>
  <c r="Q1032" i="1"/>
  <c r="R1032" i="1" s="1"/>
  <c r="S1031" i="1"/>
  <c r="T1030" i="1"/>
  <c r="U1030" i="1" s="1"/>
  <c r="AA1030" i="1" s="1"/>
  <c r="X1036" i="1" l="1"/>
  <c r="Z1035" i="1"/>
  <c r="Y1035" i="1"/>
  <c r="Q1033" i="1"/>
  <c r="R1033" i="1" s="1"/>
  <c r="S1032" i="1"/>
  <c r="T1031" i="1"/>
  <c r="U1031" i="1" s="1"/>
  <c r="AA1031" i="1" s="1"/>
  <c r="Z1036" i="1" l="1"/>
  <c r="X1037" i="1"/>
  <c r="Y1036" i="1"/>
  <c r="Q1034" i="1"/>
  <c r="R1034" i="1" s="1"/>
  <c r="S1033" i="1"/>
  <c r="T1032" i="1"/>
  <c r="U1032" i="1" s="1"/>
  <c r="AA1032" i="1" s="1"/>
  <c r="X1038" i="1" l="1"/>
  <c r="Z1037" i="1"/>
  <c r="Y1037" i="1"/>
  <c r="Q1035" i="1"/>
  <c r="R1035" i="1" s="1"/>
  <c r="S1034" i="1"/>
  <c r="T1033" i="1"/>
  <c r="U1033" i="1" s="1"/>
  <c r="AA1033" i="1" s="1"/>
  <c r="X1039" i="1" l="1"/>
  <c r="Z1038" i="1"/>
  <c r="Y1038" i="1"/>
  <c r="AE5" i="1" s="1"/>
  <c r="AF5" i="1" s="1"/>
  <c r="AG5" i="1" s="1"/>
  <c r="Q1036" i="1"/>
  <c r="R1036" i="1" s="1"/>
  <c r="S1035" i="1"/>
  <c r="T1034" i="1"/>
  <c r="U1034" i="1" s="1"/>
  <c r="AA1034" i="1" s="1"/>
  <c r="X1040" i="1" l="1"/>
  <c r="Z1039" i="1"/>
  <c r="Y1039" i="1" s="1"/>
  <c r="Q1037" i="1"/>
  <c r="R1037" i="1" s="1"/>
  <c r="S1036" i="1"/>
  <c r="T1035" i="1"/>
  <c r="U1035" i="1" s="1"/>
  <c r="AA1035" i="1" s="1"/>
  <c r="X1041" i="1" l="1"/>
  <c r="Z1040" i="1"/>
  <c r="Y1040" i="1" s="1"/>
  <c r="Q1038" i="1"/>
  <c r="R1038" i="1" s="1"/>
  <c r="AK5" i="1" s="1"/>
  <c r="AL5" i="1" s="1"/>
  <c r="S1037" i="1"/>
  <c r="T1036" i="1"/>
  <c r="U1036" i="1" s="1"/>
  <c r="AA1036" i="1" s="1"/>
  <c r="X1042" i="1" l="1"/>
  <c r="Z1041" i="1"/>
  <c r="Y1041" i="1" s="1"/>
  <c r="Q1039" i="1"/>
  <c r="R1039" i="1" s="1"/>
  <c r="S1038" i="1"/>
  <c r="T1037" i="1"/>
  <c r="U1037" i="1" s="1"/>
  <c r="AA1037" i="1" s="1"/>
  <c r="X1043" i="1" l="1"/>
  <c r="Z1042" i="1"/>
  <c r="Y1042" i="1"/>
  <c r="Q1040" i="1"/>
  <c r="R1040" i="1" s="1"/>
  <c r="S1039" i="1"/>
  <c r="T1038" i="1"/>
  <c r="U1038" i="1" s="1"/>
  <c r="AC5" i="1" s="1"/>
  <c r="X1044" i="1" l="1"/>
  <c r="Z1043" i="1"/>
  <c r="Y1043" i="1"/>
  <c r="AM5" i="1"/>
  <c r="AN5" i="1" s="1"/>
  <c r="AO5" i="1" s="1"/>
  <c r="AA1038" i="1"/>
  <c r="Q1041" i="1"/>
  <c r="R1041" i="1" s="1"/>
  <c r="S1040" i="1"/>
  <c r="T1039" i="1"/>
  <c r="U1039" i="1" s="1"/>
  <c r="AA1039" i="1" s="1"/>
  <c r="X1045" i="1" l="1"/>
  <c r="Z1044" i="1"/>
  <c r="Y1044" i="1" s="1"/>
  <c r="Q1042" i="1"/>
  <c r="R1042" i="1" s="1"/>
  <c r="S1041" i="1"/>
  <c r="T1040" i="1"/>
  <c r="U1040" i="1" s="1"/>
  <c r="AA1040" i="1" s="1"/>
  <c r="X1046" i="1" l="1"/>
  <c r="Z1045" i="1"/>
  <c r="Y1045" i="1"/>
  <c r="Q1043" i="1"/>
  <c r="R1043" i="1" s="1"/>
  <c r="S1042" i="1"/>
  <c r="T1041" i="1"/>
  <c r="U1041" i="1" s="1"/>
  <c r="AA1041" i="1" s="1"/>
  <c r="X1047" i="1" l="1"/>
  <c r="Z1046" i="1"/>
  <c r="Y1046" i="1" s="1"/>
  <c r="Q1044" i="1"/>
  <c r="R1044" i="1" s="1"/>
  <c r="S1043" i="1"/>
  <c r="T1042" i="1"/>
  <c r="U1042" i="1" s="1"/>
  <c r="AA1042" i="1" s="1"/>
  <c r="X1048" i="1" l="1"/>
  <c r="Z1047" i="1"/>
  <c r="Y1047" i="1"/>
  <c r="Q1045" i="1"/>
  <c r="R1045" i="1" s="1"/>
  <c r="S1044" i="1"/>
  <c r="T1043" i="1"/>
  <c r="U1043" i="1" s="1"/>
  <c r="AA1043" i="1" s="1"/>
  <c r="X1049" i="1" l="1"/>
  <c r="Z1048" i="1"/>
  <c r="Y1048" i="1"/>
  <c r="Q1046" i="1"/>
  <c r="R1046" i="1" s="1"/>
  <c r="S1045" i="1"/>
  <c r="T1044" i="1"/>
  <c r="U1044" i="1" s="1"/>
  <c r="AA1044" i="1" s="1"/>
  <c r="X1050" i="1" l="1"/>
  <c r="Z1049" i="1"/>
  <c r="Y1049" i="1"/>
  <c r="Q1047" i="1"/>
  <c r="R1047" i="1" s="1"/>
  <c r="S1046" i="1"/>
  <c r="T1045" i="1"/>
  <c r="U1045" i="1" s="1"/>
  <c r="AA1045" i="1" s="1"/>
  <c r="X1051" i="1" l="1"/>
  <c r="Z1050" i="1"/>
  <c r="Y1050" i="1" s="1"/>
  <c r="Q1048" i="1"/>
  <c r="R1048" i="1" s="1"/>
  <c r="S1047" i="1"/>
  <c r="T1046" i="1"/>
  <c r="U1046" i="1" s="1"/>
  <c r="AA1046" i="1" s="1"/>
  <c r="X1052" i="1" l="1"/>
  <c r="Z1051" i="1"/>
  <c r="Y1051" i="1" s="1"/>
  <c r="Q1049" i="1"/>
  <c r="R1049" i="1" s="1"/>
  <c r="S1048" i="1"/>
  <c r="T1047" i="1"/>
  <c r="U1047" i="1" s="1"/>
  <c r="AA1047" i="1" s="1"/>
  <c r="X1053" i="1" l="1"/>
  <c r="Z1052" i="1"/>
  <c r="Y1052" i="1" s="1"/>
  <c r="Q1050" i="1"/>
  <c r="R1050" i="1" s="1"/>
  <c r="S1049" i="1"/>
  <c r="T1048" i="1"/>
  <c r="U1048" i="1" s="1"/>
  <c r="AA1048" i="1" s="1"/>
  <c r="X1054" i="1" l="1"/>
  <c r="Z1053" i="1"/>
  <c r="Y1053" i="1"/>
  <c r="Q1051" i="1"/>
  <c r="R1051" i="1" s="1"/>
  <c r="S1050" i="1"/>
  <c r="T1049" i="1"/>
  <c r="U1049" i="1" s="1"/>
  <c r="AA1049" i="1" s="1"/>
  <c r="X1055" i="1" l="1"/>
  <c r="Z1054" i="1"/>
  <c r="Y1054" i="1"/>
  <c r="Q1052" i="1"/>
  <c r="R1052" i="1" s="1"/>
  <c r="S1051" i="1"/>
  <c r="T1050" i="1"/>
  <c r="U1050" i="1" s="1"/>
  <c r="AA1050" i="1" s="1"/>
  <c r="X1056" i="1" l="1"/>
  <c r="Z1055" i="1"/>
  <c r="Y1055" i="1"/>
  <c r="Q1053" i="1"/>
  <c r="R1053" i="1" s="1"/>
  <c r="S1052" i="1"/>
  <c r="T1051" i="1"/>
  <c r="U1051" i="1" s="1"/>
  <c r="AA1051" i="1" s="1"/>
  <c r="X1057" i="1" l="1"/>
  <c r="Z1056" i="1"/>
  <c r="Y1056" i="1"/>
  <c r="Q1054" i="1"/>
  <c r="R1054" i="1" s="1"/>
  <c r="S1053" i="1"/>
  <c r="T1052" i="1"/>
  <c r="U1052" i="1" s="1"/>
  <c r="AA1052" i="1" s="1"/>
  <c r="Z1057" i="1" l="1"/>
  <c r="X1058" i="1"/>
  <c r="Y1057" i="1"/>
  <c r="Q1055" i="1"/>
  <c r="R1055" i="1" s="1"/>
  <c r="S1054" i="1"/>
  <c r="T1053" i="1"/>
  <c r="U1053" i="1" s="1"/>
  <c r="AA1053" i="1" s="1"/>
  <c r="X1059" i="1" l="1"/>
  <c r="Z1058" i="1"/>
  <c r="Y1058" i="1" s="1"/>
  <c r="Q1056" i="1"/>
  <c r="R1056" i="1" s="1"/>
  <c r="S1055" i="1"/>
  <c r="T1054" i="1"/>
  <c r="U1054" i="1" s="1"/>
  <c r="AA1054" i="1" s="1"/>
  <c r="X1060" i="1" l="1"/>
  <c r="Z1059" i="1"/>
  <c r="Y1059" i="1" s="1"/>
  <c r="Q1057" i="1"/>
  <c r="R1057" i="1" s="1"/>
  <c r="S1056" i="1"/>
  <c r="T1055" i="1"/>
  <c r="U1055" i="1" s="1"/>
  <c r="AA1055" i="1" s="1"/>
  <c r="X1061" i="1" l="1"/>
  <c r="Z1060" i="1"/>
  <c r="Y1060" i="1"/>
  <c r="Q1058" i="1"/>
  <c r="R1058" i="1" s="1"/>
  <c r="S1057" i="1"/>
  <c r="T1056" i="1"/>
  <c r="U1056" i="1" s="1"/>
  <c r="AA1056" i="1" s="1"/>
  <c r="X1062" i="1" l="1"/>
  <c r="Z1061" i="1"/>
  <c r="Y1061" i="1" s="1"/>
  <c r="Q1059" i="1"/>
  <c r="R1059" i="1" s="1"/>
  <c r="S1058" i="1"/>
  <c r="T1057" i="1"/>
  <c r="U1057" i="1" s="1"/>
  <c r="AA1057" i="1" s="1"/>
  <c r="X1063" i="1" l="1"/>
  <c r="Z1062" i="1"/>
  <c r="Y1062" i="1"/>
  <c r="Q1060" i="1"/>
  <c r="R1060" i="1" s="1"/>
  <c r="S1059" i="1"/>
  <c r="T1058" i="1"/>
  <c r="U1058" i="1" s="1"/>
  <c r="AA1058" i="1" s="1"/>
  <c r="X1064" i="1" l="1"/>
  <c r="Z1063" i="1"/>
  <c r="Y1063" i="1" s="1"/>
  <c r="Q1061" i="1"/>
  <c r="R1061" i="1" s="1"/>
  <c r="S1060" i="1"/>
  <c r="T1059" i="1"/>
  <c r="U1059" i="1" s="1"/>
  <c r="AA1059" i="1" s="1"/>
  <c r="X1065" i="1" l="1"/>
  <c r="Z1064" i="1"/>
  <c r="Y1064" i="1" s="1"/>
  <c r="Q1062" i="1"/>
  <c r="R1062" i="1" s="1"/>
  <c r="S1061" i="1"/>
  <c r="T1060" i="1"/>
  <c r="U1060" i="1" s="1"/>
  <c r="AA1060" i="1" s="1"/>
  <c r="X1066" i="1" l="1"/>
  <c r="Z1065" i="1"/>
  <c r="Y1065" i="1" s="1"/>
  <c r="Q1063" i="1"/>
  <c r="R1063" i="1" s="1"/>
  <c r="S1062" i="1"/>
  <c r="T1061" i="1"/>
  <c r="U1061" i="1" s="1"/>
  <c r="AA1061" i="1" s="1"/>
  <c r="X1067" i="1" l="1"/>
  <c r="Z1066" i="1"/>
  <c r="Y1066" i="1" s="1"/>
  <c r="Q1064" i="1"/>
  <c r="R1064" i="1" s="1"/>
  <c r="S1063" i="1"/>
  <c r="T1062" i="1"/>
  <c r="U1062" i="1" s="1"/>
  <c r="AA1062" i="1" s="1"/>
  <c r="X1068" i="1" l="1"/>
  <c r="Z1067" i="1"/>
  <c r="Y1067" i="1" s="1"/>
  <c r="Q1065" i="1"/>
  <c r="R1065" i="1" s="1"/>
  <c r="S1064" i="1"/>
  <c r="T1063" i="1"/>
  <c r="U1063" i="1" s="1"/>
  <c r="AA1063" i="1" s="1"/>
  <c r="X1069" i="1" l="1"/>
  <c r="Z1068" i="1"/>
  <c r="Y1068" i="1"/>
  <c r="Q1066" i="1"/>
  <c r="R1066" i="1" s="1"/>
  <c r="S1065" i="1"/>
  <c r="T1064" i="1"/>
  <c r="U1064" i="1" s="1"/>
  <c r="AA1064" i="1" s="1"/>
  <c r="X1070" i="1" l="1"/>
  <c r="Z1069" i="1"/>
  <c r="Y1069" i="1" s="1"/>
  <c r="Q1067" i="1"/>
  <c r="R1067" i="1" s="1"/>
  <c r="S1066" i="1"/>
  <c r="T1065" i="1"/>
  <c r="U1065" i="1" s="1"/>
  <c r="AA1065" i="1" s="1"/>
  <c r="X1071" i="1" l="1"/>
  <c r="Z1070" i="1"/>
  <c r="Y1070" i="1" s="1"/>
  <c r="Q1068" i="1"/>
  <c r="R1068" i="1" s="1"/>
  <c r="S1067" i="1"/>
  <c r="T1066" i="1"/>
  <c r="U1066" i="1" s="1"/>
  <c r="AA1066" i="1" s="1"/>
  <c r="X1072" i="1" l="1"/>
  <c r="Z1071" i="1"/>
  <c r="Y1071" i="1"/>
  <c r="Q1069" i="1"/>
  <c r="R1069" i="1" s="1"/>
  <c r="S1068" i="1"/>
  <c r="T1067" i="1"/>
  <c r="U1067" i="1" s="1"/>
  <c r="AA1067" i="1" s="1"/>
  <c r="X1073" i="1" l="1"/>
  <c r="Z1072" i="1"/>
  <c r="Y1072" i="1" s="1"/>
  <c r="Q1070" i="1"/>
  <c r="R1070" i="1" s="1"/>
  <c r="S1069" i="1"/>
  <c r="T1068" i="1"/>
  <c r="U1068" i="1" s="1"/>
  <c r="AA1068" i="1" s="1"/>
  <c r="X1074" i="1" l="1"/>
  <c r="Z1073" i="1"/>
  <c r="Y1073" i="1" s="1"/>
  <c r="Q1071" i="1"/>
  <c r="R1071" i="1" s="1"/>
  <c r="S1070" i="1"/>
  <c r="T1069" i="1"/>
  <c r="U1069" i="1" s="1"/>
  <c r="AA1069" i="1" s="1"/>
  <c r="X1075" i="1" l="1"/>
  <c r="Z1074" i="1"/>
  <c r="Y1074" i="1"/>
  <c r="Q1072" i="1"/>
  <c r="R1072" i="1" s="1"/>
  <c r="S1071" i="1"/>
  <c r="T1070" i="1"/>
  <c r="U1070" i="1" s="1"/>
  <c r="AA1070" i="1" s="1"/>
  <c r="X1076" i="1" l="1"/>
  <c r="Z1075" i="1"/>
  <c r="Y1075" i="1" s="1"/>
  <c r="Q1073" i="1"/>
  <c r="R1073" i="1" s="1"/>
  <c r="S1072" i="1"/>
  <c r="T1071" i="1"/>
  <c r="U1071" i="1" s="1"/>
  <c r="AA1071" i="1" s="1"/>
  <c r="X1077" i="1" l="1"/>
  <c r="Z1076" i="1"/>
  <c r="Y1076" i="1" s="1"/>
  <c r="Q1074" i="1"/>
  <c r="R1074" i="1" s="1"/>
  <c r="S1073" i="1"/>
  <c r="T1072" i="1"/>
  <c r="U1072" i="1" s="1"/>
  <c r="AA1072" i="1" s="1"/>
  <c r="X1078" i="1" l="1"/>
  <c r="Z1077" i="1"/>
  <c r="Y1077" i="1" s="1"/>
  <c r="Q1075" i="1"/>
  <c r="R1075" i="1" s="1"/>
  <c r="S1074" i="1"/>
  <c r="T1073" i="1"/>
  <c r="U1073" i="1" s="1"/>
  <c r="AA1073" i="1" s="1"/>
  <c r="X1079" i="1" l="1"/>
  <c r="Z1078" i="1"/>
  <c r="Y1078" i="1" s="1"/>
  <c r="Q1076" i="1"/>
  <c r="R1076" i="1" s="1"/>
  <c r="S1075" i="1"/>
  <c r="T1074" i="1"/>
  <c r="U1074" i="1" s="1"/>
  <c r="AA1074" i="1" s="1"/>
  <c r="X1080" i="1" l="1"/>
  <c r="Z1079" i="1"/>
  <c r="Y1079" i="1" s="1"/>
  <c r="Q1077" i="1"/>
  <c r="R1077" i="1" s="1"/>
  <c r="S1076" i="1"/>
  <c r="T1075" i="1"/>
  <c r="U1075" i="1" s="1"/>
  <c r="AA1075" i="1" s="1"/>
  <c r="X1081" i="1" l="1"/>
  <c r="Z1080" i="1"/>
  <c r="Y1080" i="1" s="1"/>
  <c r="Q1078" i="1"/>
  <c r="R1078" i="1" s="1"/>
  <c r="S1077" i="1"/>
  <c r="T1076" i="1"/>
  <c r="U1076" i="1" s="1"/>
  <c r="AA1076" i="1" s="1"/>
  <c r="X1082" i="1" l="1"/>
  <c r="Z1081" i="1"/>
  <c r="Y1081" i="1" s="1"/>
  <c r="Q1079" i="1"/>
  <c r="R1079" i="1" s="1"/>
  <c r="S1078" i="1"/>
  <c r="T1077" i="1"/>
  <c r="U1077" i="1" s="1"/>
  <c r="AA1077" i="1" s="1"/>
  <c r="Z1082" i="1" l="1"/>
  <c r="X1083" i="1"/>
  <c r="Y1082" i="1"/>
  <c r="Q1080" i="1"/>
  <c r="R1080" i="1" s="1"/>
  <c r="S1079" i="1"/>
  <c r="T1078" i="1"/>
  <c r="U1078" i="1" s="1"/>
  <c r="AA1078" i="1" s="1"/>
  <c r="X1084" i="1" l="1"/>
  <c r="Z1083" i="1"/>
  <c r="Y1083" i="1" s="1"/>
  <c r="Q1081" i="1"/>
  <c r="R1081" i="1" s="1"/>
  <c r="S1080" i="1"/>
  <c r="T1079" i="1"/>
  <c r="U1079" i="1" s="1"/>
  <c r="AA1079" i="1" s="1"/>
  <c r="Z1084" i="1" l="1"/>
  <c r="X1085" i="1"/>
  <c r="Y1084" i="1"/>
  <c r="Q1082" i="1"/>
  <c r="R1082" i="1" s="1"/>
  <c r="S1081" i="1"/>
  <c r="T1080" i="1"/>
  <c r="U1080" i="1" s="1"/>
  <c r="AA1080" i="1" s="1"/>
  <c r="X1086" i="1" l="1"/>
  <c r="Z1085" i="1"/>
  <c r="Y1085" i="1"/>
  <c r="Q1083" i="1"/>
  <c r="R1083" i="1" s="1"/>
  <c r="S1082" i="1"/>
  <c r="T1081" i="1"/>
  <c r="U1081" i="1" s="1"/>
  <c r="AA1081" i="1" s="1"/>
  <c r="X1087" i="1" l="1"/>
  <c r="Z1086" i="1"/>
  <c r="Y1086" i="1" s="1"/>
  <c r="Q1084" i="1"/>
  <c r="R1084" i="1" s="1"/>
  <c r="S1083" i="1"/>
  <c r="T1082" i="1"/>
  <c r="U1082" i="1" s="1"/>
  <c r="AA1082" i="1" s="1"/>
  <c r="X1088" i="1" l="1"/>
  <c r="Z1087" i="1"/>
  <c r="Y1087" i="1"/>
  <c r="Q1085" i="1"/>
  <c r="R1085" i="1" s="1"/>
  <c r="S1084" i="1"/>
  <c r="T1083" i="1"/>
  <c r="U1083" i="1" s="1"/>
  <c r="AA1083" i="1" s="1"/>
  <c r="X1089" i="1" l="1"/>
  <c r="Z1088" i="1"/>
  <c r="Y1088" i="1" s="1"/>
  <c r="Q1086" i="1"/>
  <c r="R1086" i="1" s="1"/>
  <c r="S1085" i="1"/>
  <c r="T1084" i="1"/>
  <c r="U1084" i="1" s="1"/>
  <c r="AA1084" i="1" s="1"/>
  <c r="X1090" i="1" l="1"/>
  <c r="Z1089" i="1"/>
  <c r="Y1089" i="1"/>
  <c r="Q1087" i="1"/>
  <c r="R1087" i="1" s="1"/>
  <c r="S1086" i="1"/>
  <c r="T1085" i="1"/>
  <c r="U1085" i="1" s="1"/>
  <c r="AA1085" i="1" s="1"/>
  <c r="X1091" i="1" l="1"/>
  <c r="Z1090" i="1"/>
  <c r="Y1090" i="1"/>
  <c r="Q1088" i="1"/>
  <c r="R1088" i="1" s="1"/>
  <c r="S1087" i="1"/>
  <c r="T1086" i="1"/>
  <c r="U1086" i="1" s="1"/>
  <c r="AA1086" i="1" s="1"/>
  <c r="X1092" i="1" l="1"/>
  <c r="Z1091" i="1"/>
  <c r="Y1091" i="1" s="1"/>
  <c r="Q1089" i="1"/>
  <c r="R1089" i="1" s="1"/>
  <c r="S1088" i="1"/>
  <c r="T1087" i="1"/>
  <c r="U1087" i="1" s="1"/>
  <c r="AA1087" i="1" s="1"/>
  <c r="X1093" i="1" l="1"/>
  <c r="Z1092" i="1"/>
  <c r="Y1092" i="1" s="1"/>
  <c r="Q1090" i="1"/>
  <c r="R1090" i="1" s="1"/>
  <c r="S1089" i="1"/>
  <c r="T1088" i="1"/>
  <c r="U1088" i="1" s="1"/>
  <c r="AA1088" i="1" s="1"/>
  <c r="X1094" i="1" l="1"/>
  <c r="Z1093" i="1"/>
  <c r="Y1093" i="1" s="1"/>
  <c r="Q1091" i="1"/>
  <c r="R1091" i="1" s="1"/>
  <c r="S1090" i="1"/>
  <c r="T1089" i="1"/>
  <c r="U1089" i="1" s="1"/>
  <c r="AA1089" i="1" s="1"/>
  <c r="X1095" i="1" l="1"/>
  <c r="Z1094" i="1"/>
  <c r="Y1094" i="1"/>
  <c r="Q1092" i="1"/>
  <c r="R1092" i="1" s="1"/>
  <c r="S1091" i="1"/>
  <c r="T1090" i="1"/>
  <c r="U1090" i="1" s="1"/>
  <c r="AA1090" i="1" s="1"/>
  <c r="X1096" i="1" l="1"/>
  <c r="Z1095" i="1"/>
  <c r="Y1095" i="1"/>
  <c r="Q1093" i="1"/>
  <c r="R1093" i="1" s="1"/>
  <c r="S1092" i="1"/>
  <c r="T1091" i="1"/>
  <c r="U1091" i="1" s="1"/>
  <c r="AA1091" i="1" s="1"/>
  <c r="X1097" i="1" l="1"/>
  <c r="Z1096" i="1"/>
  <c r="Y1096" i="1" s="1"/>
  <c r="Q1094" i="1"/>
  <c r="R1094" i="1" s="1"/>
  <c r="S1093" i="1"/>
  <c r="T1092" i="1"/>
  <c r="U1092" i="1" s="1"/>
  <c r="AA1092" i="1" s="1"/>
  <c r="X1098" i="1" l="1"/>
  <c r="Z1097" i="1"/>
  <c r="Y1097" i="1"/>
  <c r="Q1095" i="1"/>
  <c r="R1095" i="1" s="1"/>
  <c r="S1094" i="1"/>
  <c r="T1093" i="1"/>
  <c r="U1093" i="1" s="1"/>
  <c r="AA1093" i="1" s="1"/>
  <c r="X1099" i="1" l="1"/>
  <c r="Z1098" i="1"/>
  <c r="Y1098" i="1" s="1"/>
  <c r="Q1096" i="1"/>
  <c r="R1096" i="1" s="1"/>
  <c r="S1095" i="1"/>
  <c r="T1094" i="1"/>
  <c r="U1094" i="1" s="1"/>
  <c r="AA1094" i="1" s="1"/>
  <c r="X1100" i="1" l="1"/>
  <c r="Z1099" i="1"/>
  <c r="Y1099" i="1"/>
  <c r="Q1097" i="1"/>
  <c r="R1097" i="1" s="1"/>
  <c r="S1096" i="1"/>
  <c r="T1095" i="1"/>
  <c r="U1095" i="1" s="1"/>
  <c r="AA1095" i="1" s="1"/>
  <c r="X1101" i="1" l="1"/>
  <c r="Z1100" i="1"/>
  <c r="Y1100" i="1" s="1"/>
  <c r="Q1098" i="1"/>
  <c r="R1098" i="1" s="1"/>
  <c r="S1097" i="1"/>
  <c r="T1096" i="1"/>
  <c r="U1096" i="1" s="1"/>
  <c r="AA1096" i="1" s="1"/>
  <c r="X1102" i="1" l="1"/>
  <c r="Z1101" i="1"/>
  <c r="Y1101" i="1"/>
  <c r="Q1099" i="1"/>
  <c r="R1099" i="1" s="1"/>
  <c r="S1098" i="1"/>
  <c r="T1097" i="1"/>
  <c r="U1097" i="1" s="1"/>
  <c r="AA1097" i="1" s="1"/>
  <c r="X1103" i="1" l="1"/>
  <c r="Z1102" i="1"/>
  <c r="Y1102" i="1" s="1"/>
  <c r="Q1100" i="1"/>
  <c r="R1100" i="1" s="1"/>
  <c r="S1099" i="1"/>
  <c r="T1098" i="1"/>
  <c r="U1098" i="1" s="1"/>
  <c r="AA1098" i="1" s="1"/>
  <c r="X1104" i="1" l="1"/>
  <c r="Z1103" i="1"/>
  <c r="Y1103" i="1" s="1"/>
  <c r="Q1101" i="1"/>
  <c r="R1101" i="1" s="1"/>
  <c r="S1100" i="1"/>
  <c r="T1099" i="1"/>
  <c r="U1099" i="1" s="1"/>
  <c r="AA1099" i="1" s="1"/>
  <c r="X1105" i="1" l="1"/>
  <c r="Z1104" i="1"/>
  <c r="Y1104" i="1" s="1"/>
  <c r="Q1102" i="1"/>
  <c r="R1102" i="1" s="1"/>
  <c r="S1101" i="1"/>
  <c r="T1100" i="1"/>
  <c r="U1100" i="1" s="1"/>
  <c r="AA1100" i="1" s="1"/>
  <c r="X1106" i="1" l="1"/>
  <c r="Z1105" i="1"/>
  <c r="Y1105" i="1"/>
  <c r="Q1103" i="1"/>
  <c r="R1103" i="1" s="1"/>
  <c r="S1102" i="1"/>
  <c r="T1101" i="1"/>
  <c r="U1101" i="1" s="1"/>
  <c r="AA1101" i="1" s="1"/>
  <c r="X1107" i="1" l="1"/>
  <c r="Z1106" i="1"/>
  <c r="Y1106" i="1" s="1"/>
  <c r="Q1104" i="1"/>
  <c r="R1104" i="1" s="1"/>
  <c r="S1103" i="1"/>
  <c r="T1102" i="1"/>
  <c r="U1102" i="1" s="1"/>
  <c r="AA1102" i="1" s="1"/>
  <c r="X1108" i="1" l="1"/>
  <c r="Z1107" i="1"/>
  <c r="Y1107" i="1"/>
  <c r="Q1105" i="1"/>
  <c r="R1105" i="1" s="1"/>
  <c r="S1104" i="1"/>
  <c r="T1103" i="1"/>
  <c r="U1103" i="1" s="1"/>
  <c r="AA1103" i="1" s="1"/>
  <c r="X1109" i="1" l="1"/>
  <c r="Z1108" i="1"/>
  <c r="Y1108" i="1" s="1"/>
  <c r="Q1106" i="1"/>
  <c r="R1106" i="1" s="1"/>
  <c r="S1105" i="1"/>
  <c r="T1104" i="1"/>
  <c r="U1104" i="1" s="1"/>
  <c r="AA1104" i="1" s="1"/>
  <c r="X1110" i="1" l="1"/>
  <c r="Z1109" i="1"/>
  <c r="Y1109" i="1" s="1"/>
  <c r="Q1107" i="1"/>
  <c r="R1107" i="1" s="1"/>
  <c r="S1106" i="1"/>
  <c r="T1105" i="1"/>
  <c r="U1105" i="1" s="1"/>
  <c r="AA1105" i="1" s="1"/>
  <c r="X1111" i="1" l="1"/>
  <c r="Z1110" i="1"/>
  <c r="Y1110" i="1" s="1"/>
  <c r="Q1108" i="1"/>
  <c r="R1108" i="1" s="1"/>
  <c r="S1107" i="1"/>
  <c r="T1106" i="1"/>
  <c r="U1106" i="1" s="1"/>
  <c r="AA1106" i="1" s="1"/>
  <c r="X1112" i="1" l="1"/>
  <c r="Z1111" i="1"/>
  <c r="Y1111" i="1"/>
  <c r="Q1109" i="1"/>
  <c r="R1109" i="1" s="1"/>
  <c r="S1108" i="1"/>
  <c r="T1107" i="1"/>
  <c r="U1107" i="1" s="1"/>
  <c r="AA1107" i="1" s="1"/>
  <c r="X1113" i="1" l="1"/>
  <c r="Z1112" i="1"/>
  <c r="Y1112" i="1"/>
  <c r="Q1110" i="1"/>
  <c r="R1110" i="1" s="1"/>
  <c r="S1109" i="1"/>
  <c r="T1108" i="1"/>
  <c r="U1108" i="1" s="1"/>
  <c r="AA1108" i="1" s="1"/>
  <c r="X1114" i="1" l="1"/>
  <c r="Z1113" i="1"/>
  <c r="Y1113" i="1" s="1"/>
  <c r="Q1111" i="1"/>
  <c r="R1111" i="1" s="1"/>
  <c r="S1110" i="1"/>
  <c r="T1109" i="1"/>
  <c r="U1109" i="1" s="1"/>
  <c r="AA1109" i="1" s="1"/>
  <c r="X1115" i="1" l="1"/>
  <c r="Z1114" i="1"/>
  <c r="Y1114" i="1"/>
  <c r="Q1112" i="1"/>
  <c r="R1112" i="1" s="1"/>
  <c r="S1111" i="1"/>
  <c r="T1110" i="1"/>
  <c r="U1110" i="1" s="1"/>
  <c r="AA1110" i="1" s="1"/>
  <c r="X1116" i="1" l="1"/>
  <c r="Z1115" i="1"/>
  <c r="Y1115" i="1"/>
  <c r="Q1113" i="1"/>
  <c r="R1113" i="1" s="1"/>
  <c r="S1112" i="1"/>
  <c r="T1111" i="1"/>
  <c r="U1111" i="1" s="1"/>
  <c r="AA1111" i="1" s="1"/>
  <c r="Z1116" i="1" l="1"/>
  <c r="Y1116" i="1" s="1"/>
  <c r="X1117" i="1"/>
  <c r="Q1114" i="1"/>
  <c r="R1114" i="1" s="1"/>
  <c r="S1113" i="1"/>
  <c r="T1112" i="1"/>
  <c r="U1112" i="1" s="1"/>
  <c r="AA1112" i="1" s="1"/>
  <c r="X1118" i="1" l="1"/>
  <c r="Z1117" i="1"/>
  <c r="Y1117" i="1" s="1"/>
  <c r="Q1115" i="1"/>
  <c r="R1115" i="1" s="1"/>
  <c r="S1114" i="1"/>
  <c r="T1113" i="1"/>
  <c r="U1113" i="1" s="1"/>
  <c r="AA1113" i="1" s="1"/>
  <c r="X1119" i="1" l="1"/>
  <c r="Z1118" i="1"/>
  <c r="Y1118" i="1"/>
  <c r="Q1116" i="1"/>
  <c r="R1116" i="1" s="1"/>
  <c r="S1115" i="1"/>
  <c r="T1114" i="1"/>
  <c r="U1114" i="1" s="1"/>
  <c r="AA1114" i="1" s="1"/>
  <c r="X1120" i="1" l="1"/>
  <c r="Z1119" i="1"/>
  <c r="Y1119" i="1"/>
  <c r="Q1117" i="1"/>
  <c r="R1117" i="1" s="1"/>
  <c r="S1116" i="1"/>
  <c r="T1115" i="1"/>
  <c r="U1115" i="1" s="1"/>
  <c r="AA1115" i="1" s="1"/>
  <c r="X1121" i="1" l="1"/>
  <c r="Z1120" i="1"/>
  <c r="Y1120" i="1"/>
  <c r="Q1118" i="1"/>
  <c r="R1118" i="1" s="1"/>
  <c r="S1117" i="1"/>
  <c r="T1116" i="1"/>
  <c r="U1116" i="1" s="1"/>
  <c r="AA1116" i="1" s="1"/>
  <c r="Z1121" i="1" l="1"/>
  <c r="Y1121" i="1" s="1"/>
  <c r="X1122" i="1"/>
  <c r="Q1119" i="1"/>
  <c r="R1119" i="1" s="1"/>
  <c r="S1118" i="1"/>
  <c r="T1117" i="1"/>
  <c r="U1117" i="1" s="1"/>
  <c r="AA1117" i="1" s="1"/>
  <c r="X1123" i="1" l="1"/>
  <c r="Z1122" i="1"/>
  <c r="Y1122" i="1" s="1"/>
  <c r="Q1120" i="1"/>
  <c r="R1120" i="1" s="1"/>
  <c r="S1119" i="1"/>
  <c r="T1118" i="1"/>
  <c r="U1118" i="1" s="1"/>
  <c r="AA1118" i="1" s="1"/>
  <c r="X1124" i="1" l="1"/>
  <c r="Z1123" i="1"/>
  <c r="Y1123" i="1" s="1"/>
  <c r="Q1121" i="1"/>
  <c r="R1121" i="1" s="1"/>
  <c r="S1120" i="1"/>
  <c r="T1119" i="1"/>
  <c r="U1119" i="1" s="1"/>
  <c r="AA1119" i="1" s="1"/>
  <c r="X1125" i="1" l="1"/>
  <c r="Z1124" i="1"/>
  <c r="Y1124" i="1"/>
  <c r="Q1122" i="1"/>
  <c r="R1122" i="1" s="1"/>
  <c r="S1121" i="1"/>
  <c r="T1120" i="1"/>
  <c r="U1120" i="1" s="1"/>
  <c r="AA1120" i="1" s="1"/>
  <c r="X1126" i="1" l="1"/>
  <c r="Z1125" i="1"/>
  <c r="Y1125" i="1"/>
  <c r="Q1123" i="1"/>
  <c r="R1123" i="1" s="1"/>
  <c r="S1122" i="1"/>
  <c r="T1121" i="1"/>
  <c r="U1121" i="1" s="1"/>
  <c r="AA1121" i="1" s="1"/>
  <c r="X1127" i="1" l="1"/>
  <c r="Z1126" i="1"/>
  <c r="Y1126" i="1"/>
  <c r="Q1124" i="1"/>
  <c r="R1124" i="1" s="1"/>
  <c r="S1123" i="1"/>
  <c r="T1122" i="1"/>
  <c r="U1122" i="1" s="1"/>
  <c r="AA1122" i="1" s="1"/>
  <c r="X1128" i="1" l="1"/>
  <c r="Z1127" i="1"/>
  <c r="Y1127" i="1"/>
  <c r="Q1125" i="1"/>
  <c r="R1125" i="1" s="1"/>
  <c r="S1124" i="1"/>
  <c r="T1123" i="1"/>
  <c r="U1123" i="1" s="1"/>
  <c r="AA1123" i="1" s="1"/>
  <c r="X1129" i="1" l="1"/>
  <c r="Z1128" i="1"/>
  <c r="Y1128" i="1"/>
  <c r="Q1126" i="1"/>
  <c r="R1126" i="1" s="1"/>
  <c r="S1125" i="1"/>
  <c r="T1124" i="1"/>
  <c r="U1124" i="1" s="1"/>
  <c r="AA1124" i="1" s="1"/>
  <c r="X1130" i="1" l="1"/>
  <c r="Z1129" i="1"/>
  <c r="Y1129" i="1"/>
  <c r="Q1127" i="1"/>
  <c r="R1127" i="1" s="1"/>
  <c r="S1126" i="1"/>
  <c r="T1125" i="1"/>
  <c r="U1125" i="1" s="1"/>
  <c r="AA1125" i="1" s="1"/>
  <c r="X1131" i="1" l="1"/>
  <c r="Z1130" i="1"/>
  <c r="Y1130" i="1" s="1"/>
  <c r="Q1128" i="1"/>
  <c r="R1128" i="1" s="1"/>
  <c r="S1127" i="1"/>
  <c r="T1126" i="1"/>
  <c r="U1126" i="1" s="1"/>
  <c r="AA1126" i="1" s="1"/>
  <c r="X1132" i="1" l="1"/>
  <c r="Z1131" i="1"/>
  <c r="Y1131" i="1"/>
  <c r="Q1129" i="1"/>
  <c r="R1129" i="1" s="1"/>
  <c r="S1128" i="1"/>
  <c r="T1127" i="1"/>
  <c r="U1127" i="1" s="1"/>
  <c r="AA1127" i="1" s="1"/>
  <c r="X1133" i="1" l="1"/>
  <c r="Z1132" i="1"/>
  <c r="Y1132" i="1"/>
  <c r="Q1130" i="1"/>
  <c r="R1130" i="1" s="1"/>
  <c r="S1129" i="1"/>
  <c r="T1128" i="1"/>
  <c r="U1128" i="1" s="1"/>
  <c r="AA1128" i="1" s="1"/>
  <c r="X1134" i="1" l="1"/>
  <c r="Z1133" i="1"/>
  <c r="Y1133" i="1"/>
  <c r="Q1131" i="1"/>
  <c r="R1131" i="1" s="1"/>
  <c r="S1130" i="1"/>
  <c r="T1129" i="1"/>
  <c r="U1129" i="1" s="1"/>
  <c r="AA1129" i="1" s="1"/>
  <c r="X1135" i="1" l="1"/>
  <c r="Z1134" i="1"/>
  <c r="Y1134" i="1"/>
  <c r="Q1132" i="1"/>
  <c r="R1132" i="1" s="1"/>
  <c r="S1131" i="1"/>
  <c r="T1130" i="1"/>
  <c r="U1130" i="1" s="1"/>
  <c r="AA1130" i="1" s="1"/>
  <c r="X1136" i="1" l="1"/>
  <c r="Z1135" i="1"/>
  <c r="Y1135" i="1"/>
  <c r="Q1133" i="1"/>
  <c r="R1133" i="1" s="1"/>
  <c r="S1132" i="1"/>
  <c r="T1131" i="1"/>
  <c r="U1131" i="1" s="1"/>
  <c r="AA1131" i="1" s="1"/>
  <c r="X1137" i="1" l="1"/>
  <c r="Z1136" i="1"/>
  <c r="Y1136" i="1" s="1"/>
  <c r="Q1134" i="1"/>
  <c r="R1134" i="1" s="1"/>
  <c r="S1133" i="1"/>
  <c r="T1132" i="1"/>
  <c r="U1132" i="1" s="1"/>
  <c r="AA1132" i="1" s="1"/>
  <c r="X1138" i="1" l="1"/>
  <c r="Z1137" i="1"/>
  <c r="Y1137" i="1"/>
  <c r="Q1135" i="1"/>
  <c r="R1135" i="1" s="1"/>
  <c r="S1134" i="1"/>
  <c r="T1133" i="1"/>
  <c r="U1133" i="1" s="1"/>
  <c r="AA1133" i="1" s="1"/>
  <c r="X1139" i="1" l="1"/>
  <c r="Z1138" i="1"/>
  <c r="Y1138" i="1" s="1"/>
  <c r="Q1136" i="1"/>
  <c r="R1136" i="1" s="1"/>
  <c r="S1135" i="1"/>
  <c r="T1134" i="1"/>
  <c r="U1134" i="1" s="1"/>
  <c r="AA1134" i="1" s="1"/>
  <c r="X1140" i="1" l="1"/>
  <c r="Z1139" i="1"/>
  <c r="Y1139" i="1"/>
  <c r="Q1137" i="1"/>
  <c r="R1137" i="1" s="1"/>
  <c r="S1136" i="1"/>
  <c r="T1135" i="1"/>
  <c r="U1135" i="1" s="1"/>
  <c r="AA1135" i="1" s="1"/>
  <c r="X1141" i="1" l="1"/>
  <c r="Z1140" i="1"/>
  <c r="Y1140" i="1" s="1"/>
  <c r="Q1138" i="1"/>
  <c r="R1138" i="1" s="1"/>
  <c r="S1137" i="1"/>
  <c r="T1136" i="1"/>
  <c r="U1136" i="1" s="1"/>
  <c r="AA1136" i="1" s="1"/>
  <c r="X1142" i="1" l="1"/>
  <c r="Z1141" i="1"/>
  <c r="Y1141" i="1" s="1"/>
  <c r="Q1139" i="1"/>
  <c r="R1139" i="1" s="1"/>
  <c r="S1138" i="1"/>
  <c r="T1137" i="1"/>
  <c r="U1137" i="1" s="1"/>
  <c r="AA1137" i="1" s="1"/>
  <c r="X1143" i="1" l="1"/>
  <c r="Z1142" i="1"/>
  <c r="Y1142" i="1" s="1"/>
  <c r="Q1140" i="1"/>
  <c r="R1140" i="1" s="1"/>
  <c r="S1139" i="1"/>
  <c r="T1138" i="1"/>
  <c r="U1138" i="1" s="1"/>
  <c r="AA1138" i="1" s="1"/>
  <c r="X1144" i="1" l="1"/>
  <c r="Z1143" i="1"/>
  <c r="Y1143" i="1" s="1"/>
  <c r="Q1141" i="1"/>
  <c r="R1141" i="1" s="1"/>
  <c r="S1140" i="1"/>
  <c r="T1139" i="1"/>
  <c r="U1139" i="1" s="1"/>
  <c r="AA1139" i="1" s="1"/>
  <c r="X1145" i="1" l="1"/>
  <c r="Z1144" i="1"/>
  <c r="Y1144" i="1" s="1"/>
  <c r="Q1142" i="1"/>
  <c r="R1142" i="1" s="1"/>
  <c r="S1141" i="1"/>
  <c r="T1140" i="1"/>
  <c r="U1140" i="1" s="1"/>
  <c r="AA1140" i="1" s="1"/>
  <c r="X1146" i="1" l="1"/>
  <c r="Z1145" i="1"/>
  <c r="Y1145" i="1" s="1"/>
  <c r="Q1143" i="1"/>
  <c r="R1143" i="1" s="1"/>
  <c r="S1142" i="1"/>
  <c r="T1141" i="1"/>
  <c r="U1141" i="1" s="1"/>
  <c r="AA1141" i="1" s="1"/>
  <c r="Z1146" i="1" l="1"/>
  <c r="Y1146" i="1" s="1"/>
  <c r="X1147" i="1"/>
  <c r="Q1144" i="1"/>
  <c r="R1144" i="1" s="1"/>
  <c r="S1143" i="1"/>
  <c r="T1142" i="1"/>
  <c r="U1142" i="1" s="1"/>
  <c r="AA1142" i="1" s="1"/>
  <c r="X1148" i="1" l="1"/>
  <c r="Z1147" i="1"/>
  <c r="Y1147" i="1" s="1"/>
  <c r="Q1145" i="1"/>
  <c r="R1145" i="1" s="1"/>
  <c r="S1144" i="1"/>
  <c r="T1143" i="1"/>
  <c r="U1143" i="1" s="1"/>
  <c r="AA1143" i="1" s="1"/>
  <c r="X1149" i="1" l="1"/>
  <c r="Z1148" i="1"/>
  <c r="Y1148" i="1" s="1"/>
  <c r="Q1146" i="1"/>
  <c r="R1146" i="1" s="1"/>
  <c r="S1145" i="1"/>
  <c r="T1144" i="1"/>
  <c r="U1144" i="1" s="1"/>
  <c r="AA1144" i="1" s="1"/>
  <c r="X1150" i="1" l="1"/>
  <c r="Z1149" i="1"/>
  <c r="Y1149" i="1" s="1"/>
  <c r="Q1147" i="1"/>
  <c r="R1147" i="1" s="1"/>
  <c r="S1146" i="1"/>
  <c r="T1145" i="1"/>
  <c r="U1145" i="1" s="1"/>
  <c r="AA1145" i="1" s="1"/>
  <c r="X1151" i="1" l="1"/>
  <c r="Z1150" i="1"/>
  <c r="Y1150" i="1"/>
  <c r="Q1148" i="1"/>
  <c r="R1148" i="1" s="1"/>
  <c r="S1147" i="1"/>
  <c r="T1146" i="1"/>
  <c r="U1146" i="1" s="1"/>
  <c r="AA1146" i="1" s="1"/>
  <c r="X1152" i="1" l="1"/>
  <c r="Z1151" i="1"/>
  <c r="Y1151" i="1"/>
  <c r="Q1149" i="1"/>
  <c r="R1149" i="1" s="1"/>
  <c r="S1148" i="1"/>
  <c r="T1147" i="1"/>
  <c r="U1147" i="1" s="1"/>
  <c r="AA1147" i="1" s="1"/>
  <c r="X1153" i="1" l="1"/>
  <c r="Z1152" i="1"/>
  <c r="Y1152" i="1" s="1"/>
  <c r="Q1150" i="1"/>
  <c r="R1150" i="1" s="1"/>
  <c r="S1149" i="1"/>
  <c r="T1148" i="1"/>
  <c r="U1148" i="1" s="1"/>
  <c r="AA1148" i="1" s="1"/>
  <c r="X1154" i="1" l="1"/>
  <c r="Z1153" i="1"/>
  <c r="Y1153" i="1" s="1"/>
  <c r="Q1151" i="1"/>
  <c r="R1151" i="1" s="1"/>
  <c r="S1150" i="1"/>
  <c r="T1149" i="1"/>
  <c r="U1149" i="1" s="1"/>
  <c r="AA1149" i="1" s="1"/>
  <c r="X1155" i="1" l="1"/>
  <c r="Z1154" i="1"/>
  <c r="Y1154" i="1"/>
  <c r="Q1152" i="1"/>
  <c r="R1152" i="1" s="1"/>
  <c r="S1151" i="1"/>
  <c r="T1150" i="1"/>
  <c r="U1150" i="1" s="1"/>
  <c r="AA1150" i="1" s="1"/>
  <c r="X1156" i="1" l="1"/>
  <c r="Z1155" i="1"/>
  <c r="Y1155" i="1" s="1"/>
  <c r="Q1153" i="1"/>
  <c r="R1153" i="1" s="1"/>
  <c r="S1152" i="1"/>
  <c r="T1151" i="1"/>
  <c r="U1151" i="1" s="1"/>
  <c r="AA1151" i="1" s="1"/>
  <c r="X1157" i="1" l="1"/>
  <c r="Z1156" i="1"/>
  <c r="Y1156" i="1"/>
  <c r="Q1154" i="1"/>
  <c r="R1154" i="1" s="1"/>
  <c r="S1153" i="1"/>
  <c r="T1152" i="1"/>
  <c r="U1152" i="1" s="1"/>
  <c r="AA1152" i="1" s="1"/>
  <c r="X1158" i="1" l="1"/>
  <c r="Z1157" i="1"/>
  <c r="Y1157" i="1" s="1"/>
  <c r="Q1155" i="1"/>
  <c r="R1155" i="1" s="1"/>
  <c r="S1154" i="1"/>
  <c r="T1153" i="1"/>
  <c r="U1153" i="1" s="1"/>
  <c r="AA1153" i="1" s="1"/>
  <c r="X1159" i="1" l="1"/>
  <c r="Z1158" i="1"/>
  <c r="Y1158" i="1" s="1"/>
  <c r="Q1156" i="1"/>
  <c r="R1156" i="1" s="1"/>
  <c r="S1155" i="1"/>
  <c r="T1154" i="1"/>
  <c r="U1154" i="1" s="1"/>
  <c r="AA1154" i="1" s="1"/>
  <c r="X1160" i="1" l="1"/>
  <c r="Z1159" i="1"/>
  <c r="Y1159" i="1"/>
  <c r="Q1157" i="1"/>
  <c r="R1157" i="1" s="1"/>
  <c r="S1156" i="1"/>
  <c r="T1155" i="1"/>
  <c r="U1155" i="1" s="1"/>
  <c r="AA1155" i="1" s="1"/>
  <c r="X1161" i="1" l="1"/>
  <c r="Z1160" i="1"/>
  <c r="Y1160" i="1" s="1"/>
  <c r="Q1158" i="1"/>
  <c r="R1158" i="1" s="1"/>
  <c r="S1157" i="1"/>
  <c r="T1156" i="1"/>
  <c r="U1156" i="1" s="1"/>
  <c r="AA1156" i="1" s="1"/>
  <c r="X1162" i="1" l="1"/>
  <c r="Z1161" i="1"/>
  <c r="Y1161" i="1" s="1"/>
  <c r="Q1159" i="1"/>
  <c r="R1159" i="1" s="1"/>
  <c r="S1158" i="1"/>
  <c r="T1157" i="1"/>
  <c r="U1157" i="1" s="1"/>
  <c r="AA1157" i="1" s="1"/>
  <c r="X1163" i="1" l="1"/>
  <c r="Z1162" i="1"/>
  <c r="Y1162" i="1" s="1"/>
  <c r="Q1160" i="1"/>
  <c r="R1160" i="1" s="1"/>
  <c r="S1159" i="1"/>
  <c r="T1158" i="1"/>
  <c r="U1158" i="1" s="1"/>
  <c r="AA1158" i="1" s="1"/>
  <c r="X1164" i="1" l="1"/>
  <c r="Z1163" i="1"/>
  <c r="Y1163" i="1"/>
  <c r="Q1161" i="1"/>
  <c r="R1161" i="1" s="1"/>
  <c r="S1160" i="1"/>
  <c r="T1159" i="1"/>
  <c r="U1159" i="1" s="1"/>
  <c r="AA1159" i="1" s="1"/>
  <c r="X1165" i="1" l="1"/>
  <c r="Z1164" i="1"/>
  <c r="Y1164" i="1" s="1"/>
  <c r="Q1162" i="1"/>
  <c r="R1162" i="1" s="1"/>
  <c r="S1161" i="1"/>
  <c r="T1160" i="1"/>
  <c r="U1160" i="1" s="1"/>
  <c r="AA1160" i="1" s="1"/>
  <c r="X1166" i="1" l="1"/>
  <c r="Z1165" i="1"/>
  <c r="Y1165" i="1"/>
  <c r="Q1163" i="1"/>
  <c r="R1163" i="1" s="1"/>
  <c r="S1162" i="1"/>
  <c r="T1161" i="1"/>
  <c r="U1161" i="1" s="1"/>
  <c r="AA1161" i="1" s="1"/>
  <c r="X1167" i="1" l="1"/>
  <c r="Z1166" i="1"/>
  <c r="Y1166" i="1"/>
  <c r="Q1164" i="1"/>
  <c r="R1164" i="1" s="1"/>
  <c r="S1163" i="1"/>
  <c r="T1162" i="1"/>
  <c r="U1162" i="1" s="1"/>
  <c r="AA1162" i="1" s="1"/>
  <c r="X1168" i="1" l="1"/>
  <c r="Z1167" i="1"/>
  <c r="Y1167" i="1" s="1"/>
  <c r="Q1165" i="1"/>
  <c r="R1165" i="1" s="1"/>
  <c r="S1164" i="1"/>
  <c r="T1163" i="1"/>
  <c r="U1163" i="1" s="1"/>
  <c r="AA1163" i="1" s="1"/>
  <c r="X1169" i="1" l="1"/>
  <c r="Z1168" i="1"/>
  <c r="Y1168" i="1" s="1"/>
  <c r="Q1166" i="1"/>
  <c r="R1166" i="1" s="1"/>
  <c r="S1165" i="1"/>
  <c r="T1164" i="1"/>
  <c r="U1164" i="1" s="1"/>
  <c r="AA1164" i="1" s="1"/>
  <c r="X1170" i="1" l="1"/>
  <c r="Z1169" i="1"/>
  <c r="Y1169" i="1"/>
  <c r="Q1167" i="1"/>
  <c r="R1167" i="1" s="1"/>
  <c r="S1166" i="1"/>
  <c r="T1165" i="1"/>
  <c r="U1165" i="1" s="1"/>
  <c r="AA1165" i="1" s="1"/>
  <c r="X1171" i="1" l="1"/>
  <c r="Z1170" i="1"/>
  <c r="Y1170" i="1" s="1"/>
  <c r="Q1168" i="1"/>
  <c r="R1168" i="1" s="1"/>
  <c r="S1167" i="1"/>
  <c r="T1166" i="1"/>
  <c r="U1166" i="1" s="1"/>
  <c r="AA1166" i="1" s="1"/>
  <c r="X1172" i="1" l="1"/>
  <c r="Z1171" i="1"/>
  <c r="Y1171" i="1" s="1"/>
  <c r="Q1169" i="1"/>
  <c r="R1169" i="1" s="1"/>
  <c r="S1168" i="1"/>
  <c r="T1167" i="1"/>
  <c r="U1167" i="1" s="1"/>
  <c r="AA1167" i="1" s="1"/>
  <c r="X1173" i="1" l="1"/>
  <c r="Z1172" i="1"/>
  <c r="Y1172" i="1" s="1"/>
  <c r="Q1170" i="1"/>
  <c r="R1170" i="1" s="1"/>
  <c r="S1169" i="1"/>
  <c r="T1168" i="1"/>
  <c r="U1168" i="1" s="1"/>
  <c r="AA1168" i="1" s="1"/>
  <c r="X1174" i="1" l="1"/>
  <c r="Z1173" i="1"/>
  <c r="Y1173" i="1" s="1"/>
  <c r="Q1171" i="1"/>
  <c r="R1171" i="1" s="1"/>
  <c r="S1170" i="1"/>
  <c r="T1169" i="1"/>
  <c r="U1169" i="1" s="1"/>
  <c r="AA1169" i="1" s="1"/>
  <c r="X1175" i="1" l="1"/>
  <c r="Z1174" i="1"/>
  <c r="Y1174" i="1"/>
  <c r="Q1172" i="1"/>
  <c r="R1172" i="1" s="1"/>
  <c r="S1171" i="1"/>
  <c r="T1170" i="1"/>
  <c r="U1170" i="1" s="1"/>
  <c r="AA1170" i="1" s="1"/>
  <c r="X1176" i="1" l="1"/>
  <c r="Z1175" i="1"/>
  <c r="Y1175" i="1" s="1"/>
  <c r="Q1173" i="1"/>
  <c r="R1173" i="1" s="1"/>
  <c r="S1172" i="1"/>
  <c r="T1171" i="1"/>
  <c r="U1171" i="1" s="1"/>
  <c r="AA1171" i="1" s="1"/>
  <c r="X1177" i="1" l="1"/>
  <c r="Z1176" i="1"/>
  <c r="Y1176" i="1" s="1"/>
  <c r="Q1174" i="1"/>
  <c r="R1174" i="1" s="1"/>
  <c r="S1173" i="1"/>
  <c r="T1172" i="1"/>
  <c r="U1172" i="1" s="1"/>
  <c r="AA1172" i="1" s="1"/>
  <c r="X1178" i="1" l="1"/>
  <c r="Z1177" i="1"/>
  <c r="Y1177" i="1"/>
  <c r="Q1175" i="1"/>
  <c r="R1175" i="1" s="1"/>
  <c r="S1174" i="1"/>
  <c r="T1173" i="1"/>
  <c r="U1173" i="1" s="1"/>
  <c r="AA1173" i="1" s="1"/>
  <c r="X1179" i="1" l="1"/>
  <c r="Z1178" i="1"/>
  <c r="Y1178" i="1" s="1"/>
  <c r="Q1176" i="1"/>
  <c r="R1176" i="1" s="1"/>
  <c r="S1175" i="1"/>
  <c r="T1174" i="1"/>
  <c r="U1174" i="1" s="1"/>
  <c r="AA1174" i="1" s="1"/>
  <c r="X1180" i="1" l="1"/>
  <c r="Z1179" i="1"/>
  <c r="Y1179" i="1" s="1"/>
  <c r="Q1177" i="1"/>
  <c r="R1177" i="1" s="1"/>
  <c r="S1176" i="1"/>
  <c r="T1175" i="1"/>
  <c r="U1175" i="1" s="1"/>
  <c r="AA1175" i="1" s="1"/>
  <c r="X1181" i="1" l="1"/>
  <c r="Z1180" i="1"/>
  <c r="Y1180" i="1"/>
  <c r="Q1178" i="1"/>
  <c r="R1178" i="1" s="1"/>
  <c r="S1177" i="1"/>
  <c r="T1176" i="1"/>
  <c r="U1176" i="1" s="1"/>
  <c r="AA1176" i="1" s="1"/>
  <c r="X1182" i="1" l="1"/>
  <c r="Z1181" i="1"/>
  <c r="Y1181" i="1" s="1"/>
  <c r="Q1179" i="1"/>
  <c r="R1179" i="1" s="1"/>
  <c r="S1178" i="1"/>
  <c r="T1177" i="1"/>
  <c r="U1177" i="1" s="1"/>
  <c r="AA1177" i="1" s="1"/>
  <c r="X1183" i="1" l="1"/>
  <c r="Z1182" i="1"/>
  <c r="Y1182" i="1" s="1"/>
  <c r="Q1180" i="1"/>
  <c r="R1180" i="1" s="1"/>
  <c r="S1179" i="1"/>
  <c r="T1178" i="1"/>
  <c r="U1178" i="1" s="1"/>
  <c r="AA1178" i="1" s="1"/>
  <c r="X1184" i="1" l="1"/>
  <c r="Z1183" i="1"/>
  <c r="Y1183" i="1" s="1"/>
  <c r="Q1181" i="1"/>
  <c r="R1181" i="1" s="1"/>
  <c r="S1180" i="1"/>
  <c r="T1179" i="1"/>
  <c r="U1179" i="1" s="1"/>
  <c r="AA1179" i="1" s="1"/>
  <c r="X1185" i="1" l="1"/>
  <c r="Z1184" i="1"/>
  <c r="Y1184" i="1" s="1"/>
  <c r="Q1182" i="1"/>
  <c r="R1182" i="1" s="1"/>
  <c r="S1181" i="1"/>
  <c r="T1180" i="1"/>
  <c r="U1180" i="1" s="1"/>
  <c r="AA1180" i="1" s="1"/>
  <c r="X1186" i="1" l="1"/>
  <c r="Z1185" i="1"/>
  <c r="Y1185" i="1" s="1"/>
  <c r="Q1183" i="1"/>
  <c r="R1183" i="1" s="1"/>
  <c r="S1182" i="1"/>
  <c r="T1181" i="1"/>
  <c r="U1181" i="1" s="1"/>
  <c r="AA1181" i="1" s="1"/>
  <c r="X1187" i="1" l="1"/>
  <c r="Z1186" i="1"/>
  <c r="Y1186" i="1" s="1"/>
  <c r="Q1184" i="1"/>
  <c r="R1184" i="1" s="1"/>
  <c r="S1183" i="1"/>
  <c r="T1182" i="1"/>
  <c r="U1182" i="1" s="1"/>
  <c r="AA1182" i="1" s="1"/>
  <c r="X1188" i="1" l="1"/>
  <c r="Z1187" i="1"/>
  <c r="Y1187" i="1" s="1"/>
  <c r="Q1185" i="1"/>
  <c r="R1185" i="1" s="1"/>
  <c r="S1184" i="1"/>
  <c r="T1183" i="1"/>
  <c r="U1183" i="1" s="1"/>
  <c r="AA1183" i="1" s="1"/>
  <c r="X1189" i="1" l="1"/>
  <c r="Z1188" i="1"/>
  <c r="Y1188" i="1" s="1"/>
  <c r="Q1186" i="1"/>
  <c r="R1186" i="1" s="1"/>
  <c r="S1185" i="1"/>
  <c r="T1184" i="1"/>
  <c r="U1184" i="1" s="1"/>
  <c r="AA1184" i="1" s="1"/>
  <c r="X1190" i="1" l="1"/>
  <c r="Z1189" i="1"/>
  <c r="Y1189" i="1" s="1"/>
  <c r="Q1187" i="1"/>
  <c r="R1187" i="1" s="1"/>
  <c r="S1186" i="1"/>
  <c r="T1185" i="1"/>
  <c r="U1185" i="1" s="1"/>
  <c r="AA1185" i="1" s="1"/>
  <c r="X1191" i="1" l="1"/>
  <c r="Z1190" i="1"/>
  <c r="Y1190" i="1" s="1"/>
  <c r="Q1188" i="1"/>
  <c r="R1188" i="1" s="1"/>
  <c r="S1187" i="1"/>
  <c r="T1186" i="1"/>
  <c r="U1186" i="1" s="1"/>
  <c r="AA1186" i="1" s="1"/>
  <c r="X1192" i="1" l="1"/>
  <c r="Z1191" i="1"/>
  <c r="Y1191" i="1" s="1"/>
  <c r="Q1189" i="1"/>
  <c r="R1189" i="1" s="1"/>
  <c r="S1188" i="1"/>
  <c r="T1187" i="1"/>
  <c r="U1187" i="1" s="1"/>
  <c r="AA1187" i="1" s="1"/>
  <c r="X1193" i="1" l="1"/>
  <c r="Z1192" i="1"/>
  <c r="Y1192" i="1"/>
  <c r="Q1190" i="1"/>
  <c r="R1190" i="1" s="1"/>
  <c r="S1189" i="1"/>
  <c r="T1188" i="1"/>
  <c r="U1188" i="1" s="1"/>
  <c r="AA1188" i="1" s="1"/>
  <c r="X1194" i="1" l="1"/>
  <c r="Z1193" i="1"/>
  <c r="Y1193" i="1"/>
  <c r="Q1191" i="1"/>
  <c r="R1191" i="1" s="1"/>
  <c r="S1190" i="1"/>
  <c r="T1189" i="1"/>
  <c r="U1189" i="1" s="1"/>
  <c r="AA1189" i="1" s="1"/>
  <c r="X1195" i="1" l="1"/>
  <c r="Z1194" i="1"/>
  <c r="Y1194" i="1" s="1"/>
  <c r="Q1192" i="1"/>
  <c r="R1192" i="1" s="1"/>
  <c r="S1191" i="1"/>
  <c r="T1190" i="1"/>
  <c r="U1190" i="1" s="1"/>
  <c r="AA1190" i="1" s="1"/>
  <c r="X1196" i="1" l="1"/>
  <c r="Z1195" i="1"/>
  <c r="Y1195" i="1" s="1"/>
  <c r="Q1193" i="1"/>
  <c r="R1193" i="1" s="1"/>
  <c r="S1192" i="1"/>
  <c r="T1191" i="1"/>
  <c r="U1191" i="1" s="1"/>
  <c r="AA1191" i="1" s="1"/>
  <c r="X1197" i="1" l="1"/>
  <c r="Z1196" i="1"/>
  <c r="Y1196" i="1" s="1"/>
  <c r="Q1194" i="1"/>
  <c r="R1194" i="1" s="1"/>
  <c r="S1193" i="1"/>
  <c r="T1192" i="1"/>
  <c r="U1192" i="1" s="1"/>
  <c r="AA1192" i="1" s="1"/>
  <c r="X1198" i="1" l="1"/>
  <c r="Z1197" i="1"/>
  <c r="Y1197" i="1" s="1"/>
  <c r="Q1195" i="1"/>
  <c r="R1195" i="1" s="1"/>
  <c r="S1194" i="1"/>
  <c r="T1193" i="1"/>
  <c r="U1193" i="1" s="1"/>
  <c r="AA1193" i="1" s="1"/>
  <c r="X1199" i="1" l="1"/>
  <c r="Z1198" i="1"/>
  <c r="Y1198" i="1" s="1"/>
  <c r="Q1196" i="1"/>
  <c r="R1196" i="1" s="1"/>
  <c r="S1195" i="1"/>
  <c r="T1194" i="1"/>
  <c r="U1194" i="1" s="1"/>
  <c r="AA1194" i="1" s="1"/>
  <c r="X1200" i="1" l="1"/>
  <c r="Z1199" i="1"/>
  <c r="Y1199" i="1" s="1"/>
  <c r="Q1197" i="1"/>
  <c r="R1197" i="1" s="1"/>
  <c r="S1196" i="1"/>
  <c r="T1195" i="1"/>
  <c r="U1195" i="1" s="1"/>
  <c r="AA1195" i="1" s="1"/>
  <c r="X1201" i="1" l="1"/>
  <c r="Z1200" i="1"/>
  <c r="Y1200" i="1" s="1"/>
  <c r="Q1198" i="1"/>
  <c r="R1198" i="1" s="1"/>
  <c r="S1197" i="1"/>
  <c r="T1196" i="1"/>
  <c r="U1196" i="1" s="1"/>
  <c r="AA1196" i="1" s="1"/>
  <c r="X1202" i="1" l="1"/>
  <c r="Z1201" i="1"/>
  <c r="Y1201" i="1" s="1"/>
  <c r="Q1199" i="1"/>
  <c r="R1199" i="1" s="1"/>
  <c r="S1198" i="1"/>
  <c r="T1197" i="1"/>
  <c r="U1197" i="1" s="1"/>
  <c r="AA1197" i="1" s="1"/>
  <c r="X1203" i="1" l="1"/>
  <c r="Z1202" i="1"/>
  <c r="Y1202" i="1"/>
  <c r="Q1200" i="1"/>
  <c r="R1200" i="1" s="1"/>
  <c r="S1199" i="1"/>
  <c r="T1198" i="1"/>
  <c r="U1198" i="1" s="1"/>
  <c r="AA1198" i="1" s="1"/>
  <c r="X1204" i="1" l="1"/>
  <c r="Z1203" i="1"/>
  <c r="Y1203" i="1"/>
  <c r="Q1201" i="1"/>
  <c r="R1201" i="1" s="1"/>
  <c r="S1200" i="1"/>
  <c r="T1199" i="1"/>
  <c r="U1199" i="1" s="1"/>
  <c r="AA1199" i="1" s="1"/>
  <c r="X1205" i="1" l="1"/>
  <c r="Z1204" i="1"/>
  <c r="Y1204" i="1"/>
  <c r="Q1202" i="1"/>
  <c r="R1202" i="1" s="1"/>
  <c r="S1201" i="1"/>
  <c r="T1200" i="1"/>
  <c r="U1200" i="1" s="1"/>
  <c r="AA1200" i="1" s="1"/>
  <c r="X1206" i="1" l="1"/>
  <c r="Z1205" i="1"/>
  <c r="Y1205" i="1" s="1"/>
  <c r="Q1203" i="1"/>
  <c r="R1203" i="1" s="1"/>
  <c r="S1202" i="1"/>
  <c r="T1201" i="1"/>
  <c r="U1201" i="1" s="1"/>
  <c r="AA1201" i="1" s="1"/>
  <c r="X1207" i="1" l="1"/>
  <c r="Z1206" i="1"/>
  <c r="Y1206" i="1"/>
  <c r="Q1204" i="1"/>
  <c r="R1204" i="1" s="1"/>
  <c r="S1203" i="1"/>
  <c r="T1202" i="1"/>
  <c r="U1202" i="1" s="1"/>
  <c r="AA1202" i="1" s="1"/>
  <c r="X1208" i="1" l="1"/>
  <c r="Z1207" i="1"/>
  <c r="Y1207" i="1" s="1"/>
  <c r="Q1205" i="1"/>
  <c r="R1205" i="1" s="1"/>
  <c r="S1204" i="1"/>
  <c r="T1203" i="1"/>
  <c r="U1203" i="1" s="1"/>
  <c r="AA1203" i="1" s="1"/>
  <c r="X1209" i="1" l="1"/>
  <c r="Z1208" i="1"/>
  <c r="Y1208" i="1"/>
  <c r="Q1206" i="1"/>
  <c r="R1206" i="1" s="1"/>
  <c r="S1205" i="1"/>
  <c r="T1204" i="1"/>
  <c r="U1204" i="1" s="1"/>
  <c r="AA1204" i="1" s="1"/>
  <c r="X1210" i="1" l="1"/>
  <c r="Z1209" i="1"/>
  <c r="Y1209" i="1"/>
  <c r="Q1207" i="1"/>
  <c r="R1207" i="1" s="1"/>
  <c r="S1206" i="1"/>
  <c r="T1205" i="1"/>
  <c r="U1205" i="1" s="1"/>
  <c r="AA1205" i="1" s="1"/>
  <c r="X1211" i="1" l="1"/>
  <c r="Z1210" i="1"/>
  <c r="Y1210" i="1"/>
  <c r="Q1208" i="1"/>
  <c r="R1208" i="1" s="1"/>
  <c r="S1207" i="1"/>
  <c r="T1206" i="1"/>
  <c r="U1206" i="1" s="1"/>
  <c r="AA1206" i="1" s="1"/>
  <c r="X1212" i="1" l="1"/>
  <c r="Z1211" i="1"/>
  <c r="Y1211" i="1"/>
  <c r="Q1209" i="1"/>
  <c r="R1209" i="1" s="1"/>
  <c r="S1208" i="1"/>
  <c r="T1207" i="1"/>
  <c r="U1207" i="1" s="1"/>
  <c r="AA1207" i="1" s="1"/>
  <c r="X1213" i="1" l="1"/>
  <c r="Z1212" i="1"/>
  <c r="Y1212" i="1" s="1"/>
  <c r="Q1210" i="1"/>
  <c r="R1210" i="1" s="1"/>
  <c r="S1209" i="1"/>
  <c r="T1208" i="1"/>
  <c r="U1208" i="1" s="1"/>
  <c r="AA1208" i="1" s="1"/>
  <c r="X1214" i="1" l="1"/>
  <c r="Z1213" i="1"/>
  <c r="Y1213" i="1"/>
  <c r="Q1211" i="1"/>
  <c r="R1211" i="1" s="1"/>
  <c r="S1210" i="1"/>
  <c r="T1209" i="1"/>
  <c r="U1209" i="1" s="1"/>
  <c r="AA1209" i="1" s="1"/>
  <c r="Z1214" i="1" l="1"/>
  <c r="X1215" i="1"/>
  <c r="Y1214" i="1"/>
  <c r="Q1212" i="1"/>
  <c r="R1212" i="1" s="1"/>
  <c r="S1211" i="1"/>
  <c r="T1210" i="1"/>
  <c r="U1210" i="1" s="1"/>
  <c r="AA1210" i="1" s="1"/>
  <c r="Z1215" i="1" l="1"/>
  <c r="X1216" i="1"/>
  <c r="Y1215" i="1"/>
  <c r="Q1213" i="1"/>
  <c r="R1213" i="1" s="1"/>
  <c r="S1212" i="1"/>
  <c r="T1211" i="1"/>
  <c r="U1211" i="1" s="1"/>
  <c r="AA1211" i="1" s="1"/>
  <c r="X1217" i="1" l="1"/>
  <c r="Z1216" i="1"/>
  <c r="Y1216" i="1" s="1"/>
  <c r="Q1214" i="1"/>
  <c r="R1214" i="1" s="1"/>
  <c r="S1213" i="1"/>
  <c r="T1212" i="1"/>
  <c r="U1212" i="1" s="1"/>
  <c r="AA1212" i="1" s="1"/>
  <c r="X1218" i="1" l="1"/>
  <c r="Z1217" i="1"/>
  <c r="Y1217" i="1"/>
  <c r="Q1215" i="1"/>
  <c r="R1215" i="1" s="1"/>
  <c r="S1214" i="1"/>
  <c r="T1213" i="1"/>
  <c r="U1213" i="1" s="1"/>
  <c r="AA1213" i="1" s="1"/>
  <c r="X1219" i="1" l="1"/>
  <c r="Z1218" i="1"/>
  <c r="Y1218" i="1"/>
  <c r="Q1216" i="1"/>
  <c r="R1216" i="1" s="1"/>
  <c r="S1215" i="1"/>
  <c r="T1214" i="1"/>
  <c r="U1214" i="1" s="1"/>
  <c r="AA1214" i="1" s="1"/>
  <c r="X1220" i="1" l="1"/>
  <c r="Z1219" i="1"/>
  <c r="Y1219" i="1" s="1"/>
  <c r="Q1217" i="1"/>
  <c r="R1217" i="1" s="1"/>
  <c r="S1216" i="1"/>
  <c r="T1215" i="1"/>
  <c r="U1215" i="1" s="1"/>
  <c r="AA1215" i="1" s="1"/>
  <c r="X1221" i="1" l="1"/>
  <c r="Z1220" i="1"/>
  <c r="Y1220" i="1" s="1"/>
  <c r="Q1218" i="1"/>
  <c r="R1218" i="1" s="1"/>
  <c r="S1217" i="1"/>
  <c r="T1216" i="1"/>
  <c r="U1216" i="1" s="1"/>
  <c r="AA1216" i="1" s="1"/>
  <c r="X1222" i="1" l="1"/>
  <c r="Z1221" i="1"/>
  <c r="Y1221" i="1"/>
  <c r="Q1219" i="1"/>
  <c r="R1219" i="1" s="1"/>
  <c r="S1218" i="1"/>
  <c r="T1217" i="1"/>
  <c r="U1217" i="1" s="1"/>
  <c r="AA1217" i="1" s="1"/>
  <c r="X1223" i="1" l="1"/>
  <c r="Z1222" i="1"/>
  <c r="Y1222" i="1" s="1"/>
  <c r="Q1220" i="1"/>
  <c r="R1220" i="1" s="1"/>
  <c r="S1219" i="1"/>
  <c r="T1218" i="1"/>
  <c r="U1218" i="1" s="1"/>
  <c r="AA1218" i="1" s="1"/>
  <c r="X1224" i="1" l="1"/>
  <c r="Z1223" i="1"/>
  <c r="Y1223" i="1" s="1"/>
  <c r="Q1221" i="1"/>
  <c r="R1221" i="1" s="1"/>
  <c r="S1220" i="1"/>
  <c r="T1219" i="1"/>
  <c r="U1219" i="1" s="1"/>
  <c r="AA1219" i="1" s="1"/>
  <c r="X1225" i="1" l="1"/>
  <c r="Z1224" i="1"/>
  <c r="Y1224" i="1"/>
  <c r="Q1222" i="1"/>
  <c r="R1222" i="1" s="1"/>
  <c r="S1221" i="1"/>
  <c r="T1220" i="1"/>
  <c r="U1220" i="1" s="1"/>
  <c r="AA1220" i="1" s="1"/>
  <c r="X1226" i="1" l="1"/>
  <c r="Z1225" i="1"/>
  <c r="Y1225" i="1"/>
  <c r="Q1223" i="1"/>
  <c r="R1223" i="1" s="1"/>
  <c r="S1222" i="1"/>
  <c r="T1221" i="1"/>
  <c r="U1221" i="1" s="1"/>
  <c r="AA1221" i="1" s="1"/>
  <c r="X1227" i="1" l="1"/>
  <c r="Z1226" i="1"/>
  <c r="Y1226" i="1" s="1"/>
  <c r="Q1224" i="1"/>
  <c r="R1224" i="1" s="1"/>
  <c r="S1223" i="1"/>
  <c r="T1222" i="1"/>
  <c r="U1222" i="1" s="1"/>
  <c r="AA1222" i="1" s="1"/>
  <c r="X1228" i="1" l="1"/>
  <c r="Z1227" i="1"/>
  <c r="Y1227" i="1" s="1"/>
  <c r="Q1225" i="1"/>
  <c r="R1225" i="1" s="1"/>
  <c r="S1224" i="1"/>
  <c r="T1223" i="1"/>
  <c r="U1223" i="1" s="1"/>
  <c r="AA1223" i="1" s="1"/>
  <c r="X1229" i="1" l="1"/>
  <c r="Z1228" i="1"/>
  <c r="Y1228" i="1"/>
  <c r="Q1226" i="1"/>
  <c r="R1226" i="1" s="1"/>
  <c r="S1225" i="1"/>
  <c r="T1224" i="1"/>
  <c r="U1224" i="1" s="1"/>
  <c r="AA1224" i="1" s="1"/>
  <c r="X1230" i="1" l="1"/>
  <c r="Z1229" i="1"/>
  <c r="Y1229" i="1" s="1"/>
  <c r="Q1227" i="1"/>
  <c r="R1227" i="1" s="1"/>
  <c r="S1226" i="1"/>
  <c r="T1225" i="1"/>
  <c r="U1225" i="1" s="1"/>
  <c r="AA1225" i="1" s="1"/>
  <c r="X1231" i="1" l="1"/>
  <c r="Z1230" i="1"/>
  <c r="Y1230" i="1" s="1"/>
  <c r="Q1228" i="1"/>
  <c r="R1228" i="1" s="1"/>
  <c r="S1227" i="1"/>
  <c r="T1226" i="1"/>
  <c r="U1226" i="1" s="1"/>
  <c r="AA1226" i="1" s="1"/>
  <c r="X1232" i="1" l="1"/>
  <c r="Z1231" i="1"/>
  <c r="Y1231" i="1"/>
  <c r="Q1229" i="1"/>
  <c r="R1229" i="1" s="1"/>
  <c r="S1228" i="1"/>
  <c r="T1227" i="1"/>
  <c r="U1227" i="1" s="1"/>
  <c r="AA1227" i="1" s="1"/>
  <c r="X1233" i="1" l="1"/>
  <c r="Z1232" i="1"/>
  <c r="Y1232" i="1" s="1"/>
  <c r="Q1230" i="1"/>
  <c r="R1230" i="1" s="1"/>
  <c r="S1229" i="1"/>
  <c r="T1228" i="1"/>
  <c r="U1228" i="1" s="1"/>
  <c r="AA1228" i="1" s="1"/>
  <c r="X1234" i="1" l="1"/>
  <c r="Z1233" i="1"/>
  <c r="Y1233" i="1"/>
  <c r="Q1231" i="1"/>
  <c r="R1231" i="1" s="1"/>
  <c r="S1230" i="1"/>
  <c r="T1229" i="1"/>
  <c r="U1229" i="1" s="1"/>
  <c r="AA1229" i="1" s="1"/>
  <c r="X1235" i="1" l="1"/>
  <c r="Z1234" i="1"/>
  <c r="Y1234" i="1" s="1"/>
  <c r="Q1232" i="1"/>
  <c r="R1232" i="1" s="1"/>
  <c r="S1231" i="1"/>
  <c r="T1230" i="1"/>
  <c r="U1230" i="1" s="1"/>
  <c r="AA1230" i="1" s="1"/>
  <c r="X1236" i="1" l="1"/>
  <c r="Z1235" i="1"/>
  <c r="Y1235" i="1" s="1"/>
  <c r="Q1233" i="1"/>
  <c r="R1233" i="1" s="1"/>
  <c r="S1232" i="1"/>
  <c r="T1231" i="1"/>
  <c r="U1231" i="1" s="1"/>
  <c r="AA1231" i="1" s="1"/>
  <c r="X1237" i="1" l="1"/>
  <c r="Z1236" i="1"/>
  <c r="Y1236" i="1" s="1"/>
  <c r="Q1234" i="1"/>
  <c r="R1234" i="1" s="1"/>
  <c r="S1233" i="1"/>
  <c r="T1232" i="1"/>
  <c r="U1232" i="1" s="1"/>
  <c r="AA1232" i="1" s="1"/>
  <c r="X1238" i="1" l="1"/>
  <c r="Z1237" i="1"/>
  <c r="Y1237" i="1" s="1"/>
  <c r="Q1235" i="1"/>
  <c r="R1235" i="1" s="1"/>
  <c r="S1234" i="1"/>
  <c r="T1233" i="1"/>
  <c r="U1233" i="1" s="1"/>
  <c r="AA1233" i="1" s="1"/>
  <c r="X1239" i="1" l="1"/>
  <c r="Z1238" i="1"/>
  <c r="Y1238" i="1" s="1"/>
  <c r="Q1236" i="1"/>
  <c r="R1236" i="1" s="1"/>
  <c r="S1235" i="1"/>
  <c r="T1234" i="1"/>
  <c r="U1234" i="1" s="1"/>
  <c r="AA1234" i="1" s="1"/>
  <c r="X1240" i="1" l="1"/>
  <c r="Z1239" i="1"/>
  <c r="Y1239" i="1" s="1"/>
  <c r="Q1237" i="1"/>
  <c r="R1237" i="1" s="1"/>
  <c r="S1236" i="1"/>
  <c r="T1235" i="1"/>
  <c r="U1235" i="1" s="1"/>
  <c r="AA1235" i="1" s="1"/>
  <c r="X1241" i="1" l="1"/>
  <c r="Z1240" i="1"/>
  <c r="Y1240" i="1"/>
  <c r="Q1238" i="1"/>
  <c r="R1238" i="1" s="1"/>
  <c r="S1237" i="1"/>
  <c r="T1236" i="1"/>
  <c r="U1236" i="1" s="1"/>
  <c r="AA1236" i="1" s="1"/>
  <c r="X1242" i="1" l="1"/>
  <c r="Z1241" i="1"/>
  <c r="Y1241" i="1"/>
  <c r="Q1239" i="1"/>
  <c r="R1239" i="1" s="1"/>
  <c r="S1238" i="1"/>
  <c r="T1237" i="1"/>
  <c r="U1237" i="1" s="1"/>
  <c r="AA1237" i="1" s="1"/>
  <c r="X1243" i="1" l="1"/>
  <c r="Z1242" i="1"/>
  <c r="Y1242" i="1" s="1"/>
  <c r="Q1240" i="1"/>
  <c r="R1240" i="1" s="1"/>
  <c r="S1239" i="1"/>
  <c r="T1238" i="1"/>
  <c r="U1238" i="1" s="1"/>
  <c r="AA1238" i="1" s="1"/>
  <c r="X1244" i="1" l="1"/>
  <c r="Z1243" i="1"/>
  <c r="Y1243" i="1" s="1"/>
  <c r="Q1241" i="1"/>
  <c r="R1241" i="1" s="1"/>
  <c r="S1240" i="1"/>
  <c r="T1239" i="1"/>
  <c r="U1239" i="1" s="1"/>
  <c r="AA1239" i="1" s="1"/>
  <c r="X1245" i="1" l="1"/>
  <c r="Z1244" i="1"/>
  <c r="Y1244" i="1"/>
  <c r="Q1242" i="1"/>
  <c r="R1242" i="1" s="1"/>
  <c r="S1241" i="1"/>
  <c r="T1240" i="1"/>
  <c r="U1240" i="1" s="1"/>
  <c r="AA1240" i="1" s="1"/>
  <c r="X1246" i="1" l="1"/>
  <c r="Z1245" i="1"/>
  <c r="Y1245" i="1" s="1"/>
  <c r="Q1243" i="1"/>
  <c r="R1243" i="1" s="1"/>
  <c r="S1242" i="1"/>
  <c r="T1241" i="1"/>
  <c r="U1241" i="1" s="1"/>
  <c r="AA1241" i="1" s="1"/>
  <c r="X1247" i="1" l="1"/>
  <c r="Z1246" i="1"/>
  <c r="Y1246" i="1"/>
  <c r="Q1244" i="1"/>
  <c r="R1244" i="1" s="1"/>
  <c r="S1243" i="1"/>
  <c r="T1242" i="1"/>
  <c r="U1242" i="1" s="1"/>
  <c r="AA1242" i="1" s="1"/>
  <c r="X1248" i="1" l="1"/>
  <c r="Z1247" i="1"/>
  <c r="Y1247" i="1" s="1"/>
  <c r="Q1245" i="1"/>
  <c r="R1245" i="1" s="1"/>
  <c r="S1244" i="1"/>
  <c r="T1243" i="1"/>
  <c r="U1243" i="1" s="1"/>
  <c r="AA1243" i="1" s="1"/>
  <c r="X1249" i="1" l="1"/>
  <c r="Z1248" i="1"/>
  <c r="Y1248" i="1"/>
  <c r="Q1246" i="1"/>
  <c r="R1246" i="1" s="1"/>
  <c r="S1245" i="1"/>
  <c r="T1244" i="1"/>
  <c r="U1244" i="1" s="1"/>
  <c r="AA1244" i="1" s="1"/>
  <c r="X1250" i="1" l="1"/>
  <c r="Z1249" i="1"/>
  <c r="Y1249" i="1"/>
  <c r="Q1247" i="1"/>
  <c r="R1247" i="1" s="1"/>
  <c r="S1246" i="1"/>
  <c r="T1245" i="1"/>
  <c r="U1245" i="1" s="1"/>
  <c r="AA1245" i="1" s="1"/>
  <c r="X1251" i="1" l="1"/>
  <c r="Z1250" i="1"/>
  <c r="Y1250" i="1"/>
  <c r="Q1248" i="1"/>
  <c r="R1248" i="1" s="1"/>
  <c r="S1247" i="1"/>
  <c r="T1246" i="1"/>
  <c r="U1246" i="1" s="1"/>
  <c r="AA1246" i="1" s="1"/>
  <c r="X1252" i="1" l="1"/>
  <c r="Z1251" i="1"/>
  <c r="Y1251" i="1"/>
  <c r="Q1249" i="1"/>
  <c r="R1249" i="1" s="1"/>
  <c r="S1248" i="1"/>
  <c r="T1247" i="1"/>
  <c r="U1247" i="1" s="1"/>
  <c r="AA1247" i="1" s="1"/>
  <c r="X1253" i="1" l="1"/>
  <c r="Z1252" i="1"/>
  <c r="Y1252" i="1"/>
  <c r="Q1250" i="1"/>
  <c r="R1250" i="1" s="1"/>
  <c r="S1249" i="1"/>
  <c r="T1248" i="1"/>
  <c r="U1248" i="1" s="1"/>
  <c r="AA1248" i="1" s="1"/>
  <c r="X1254" i="1" l="1"/>
  <c r="Z1253" i="1"/>
  <c r="Y1253" i="1" s="1"/>
  <c r="Q1251" i="1"/>
  <c r="R1251" i="1" s="1"/>
  <c r="S1250" i="1"/>
  <c r="T1249" i="1"/>
  <c r="U1249" i="1" s="1"/>
  <c r="AA1249" i="1" s="1"/>
  <c r="X1255" i="1" l="1"/>
  <c r="Z1254" i="1"/>
  <c r="Y1254" i="1"/>
  <c r="Q1252" i="1"/>
  <c r="R1252" i="1" s="1"/>
  <c r="S1251" i="1"/>
  <c r="T1250" i="1"/>
  <c r="U1250" i="1" s="1"/>
  <c r="AA1250" i="1" s="1"/>
  <c r="X1256" i="1" l="1"/>
  <c r="Z1255" i="1"/>
  <c r="Y1255" i="1" s="1"/>
  <c r="Q1253" i="1"/>
  <c r="R1253" i="1" s="1"/>
  <c r="S1252" i="1"/>
  <c r="T1251" i="1"/>
  <c r="U1251" i="1" s="1"/>
  <c r="AA1251" i="1" s="1"/>
  <c r="X1257" i="1" l="1"/>
  <c r="Z1256" i="1"/>
  <c r="Y1256" i="1" s="1"/>
  <c r="Q1254" i="1"/>
  <c r="R1254" i="1" s="1"/>
  <c r="S1253" i="1"/>
  <c r="T1252" i="1"/>
  <c r="U1252" i="1" s="1"/>
  <c r="AA1252" i="1" s="1"/>
  <c r="X1258" i="1" l="1"/>
  <c r="Z1257" i="1"/>
  <c r="Y1257" i="1"/>
  <c r="Q1255" i="1"/>
  <c r="R1255" i="1" s="1"/>
  <c r="S1254" i="1"/>
  <c r="T1253" i="1"/>
  <c r="U1253" i="1" s="1"/>
  <c r="AA1253" i="1" s="1"/>
  <c r="X1259" i="1" l="1"/>
  <c r="Z1258" i="1"/>
  <c r="Y1258" i="1"/>
  <c r="Q1256" i="1"/>
  <c r="R1256" i="1" s="1"/>
  <c r="S1255" i="1"/>
  <c r="T1254" i="1"/>
  <c r="U1254" i="1" s="1"/>
  <c r="AA1254" i="1" s="1"/>
  <c r="X1260" i="1" l="1"/>
  <c r="Z1259" i="1"/>
  <c r="Y1259" i="1"/>
  <c r="Q1257" i="1"/>
  <c r="R1257" i="1" s="1"/>
  <c r="S1256" i="1"/>
  <c r="T1255" i="1"/>
  <c r="U1255" i="1" s="1"/>
  <c r="AA1255" i="1" s="1"/>
  <c r="X1261" i="1" l="1"/>
  <c r="Z1260" i="1"/>
  <c r="Y1260" i="1" s="1"/>
  <c r="Q1258" i="1"/>
  <c r="R1258" i="1" s="1"/>
  <c r="S1257" i="1"/>
  <c r="T1256" i="1"/>
  <c r="U1256" i="1" s="1"/>
  <c r="AA1256" i="1" s="1"/>
  <c r="X1262" i="1" l="1"/>
  <c r="Z1261" i="1"/>
  <c r="Y1261" i="1" s="1"/>
  <c r="Q1259" i="1"/>
  <c r="R1259" i="1" s="1"/>
  <c r="S1258" i="1"/>
  <c r="T1257" i="1"/>
  <c r="U1257" i="1" s="1"/>
  <c r="AA1257" i="1" s="1"/>
  <c r="Z1262" i="1" l="1"/>
  <c r="X1263" i="1"/>
  <c r="Y1262" i="1"/>
  <c r="Q1260" i="1"/>
  <c r="R1260" i="1" s="1"/>
  <c r="S1259" i="1"/>
  <c r="T1258" i="1"/>
  <c r="U1258" i="1" s="1"/>
  <c r="AA1258" i="1" s="1"/>
  <c r="X1264" i="1" l="1"/>
  <c r="Z1263" i="1"/>
  <c r="Y1263" i="1" s="1"/>
  <c r="Q1261" i="1"/>
  <c r="R1261" i="1" s="1"/>
  <c r="S1260" i="1"/>
  <c r="T1259" i="1"/>
  <c r="U1259" i="1" s="1"/>
  <c r="AA1259" i="1" s="1"/>
  <c r="X1265" i="1" l="1"/>
  <c r="Z1264" i="1"/>
  <c r="Y1264" i="1" s="1"/>
  <c r="Q1262" i="1"/>
  <c r="R1262" i="1" s="1"/>
  <c r="S1261" i="1"/>
  <c r="T1260" i="1"/>
  <c r="U1260" i="1" s="1"/>
  <c r="AA1260" i="1" s="1"/>
  <c r="X1266" i="1" l="1"/>
  <c r="Z1265" i="1"/>
  <c r="Y1265" i="1"/>
  <c r="Q1263" i="1"/>
  <c r="R1263" i="1" s="1"/>
  <c r="S1262" i="1"/>
  <c r="T1261" i="1"/>
  <c r="U1261" i="1" s="1"/>
  <c r="AA1261" i="1" s="1"/>
  <c r="X1267" i="1" l="1"/>
  <c r="Z1266" i="1"/>
  <c r="Y1266" i="1"/>
  <c r="Q1264" i="1"/>
  <c r="R1264" i="1" s="1"/>
  <c r="S1263" i="1"/>
  <c r="T1262" i="1"/>
  <c r="U1262" i="1" s="1"/>
  <c r="AA1262" i="1" s="1"/>
  <c r="X1268" i="1" l="1"/>
  <c r="Z1267" i="1"/>
  <c r="Y1267" i="1" s="1"/>
  <c r="Q1265" i="1"/>
  <c r="R1265" i="1" s="1"/>
  <c r="S1264" i="1"/>
  <c r="T1263" i="1"/>
  <c r="U1263" i="1" s="1"/>
  <c r="AA1263" i="1" s="1"/>
  <c r="X1269" i="1" l="1"/>
  <c r="Z1268" i="1"/>
  <c r="Y1268" i="1"/>
  <c r="Q1266" i="1"/>
  <c r="R1266" i="1" s="1"/>
  <c r="S1265" i="1"/>
  <c r="T1264" i="1"/>
  <c r="U1264" i="1" s="1"/>
  <c r="AA1264" i="1" s="1"/>
  <c r="X1270" i="1" l="1"/>
  <c r="Z1269" i="1"/>
  <c r="Y1269" i="1"/>
  <c r="Q1267" i="1"/>
  <c r="R1267" i="1" s="1"/>
  <c r="S1266" i="1"/>
  <c r="T1265" i="1"/>
  <c r="U1265" i="1" s="1"/>
  <c r="AA1265" i="1" s="1"/>
  <c r="X1271" i="1" l="1"/>
  <c r="Z1270" i="1"/>
  <c r="Y1270" i="1"/>
  <c r="Q1268" i="1"/>
  <c r="R1268" i="1" s="1"/>
  <c r="S1267" i="1"/>
  <c r="T1266" i="1"/>
  <c r="U1266" i="1" s="1"/>
  <c r="AA1266" i="1" s="1"/>
  <c r="Z1271" i="1" l="1"/>
  <c r="X1272" i="1"/>
  <c r="Y1271" i="1"/>
  <c r="Q1269" i="1"/>
  <c r="R1269" i="1" s="1"/>
  <c r="S1268" i="1"/>
  <c r="T1267" i="1"/>
  <c r="U1267" i="1" s="1"/>
  <c r="AA1267" i="1" s="1"/>
  <c r="X1273" i="1" l="1"/>
  <c r="Z1272" i="1"/>
  <c r="Y1272" i="1" s="1"/>
  <c r="Q1270" i="1"/>
  <c r="R1270" i="1" s="1"/>
  <c r="S1269" i="1"/>
  <c r="T1268" i="1"/>
  <c r="U1268" i="1" s="1"/>
  <c r="AA1268" i="1" s="1"/>
  <c r="X1274" i="1" l="1"/>
  <c r="Z1273" i="1"/>
  <c r="Y1273" i="1"/>
  <c r="Q1271" i="1"/>
  <c r="R1271" i="1" s="1"/>
  <c r="S1270" i="1"/>
  <c r="T1269" i="1"/>
  <c r="U1269" i="1" s="1"/>
  <c r="AA1269" i="1" s="1"/>
  <c r="Z1274" i="1" l="1"/>
  <c r="X1275" i="1"/>
  <c r="Y1274" i="1"/>
  <c r="Q1272" i="1"/>
  <c r="R1272" i="1" s="1"/>
  <c r="S1271" i="1"/>
  <c r="T1270" i="1"/>
  <c r="U1270" i="1" s="1"/>
  <c r="AA1270" i="1" s="1"/>
  <c r="X1276" i="1" l="1"/>
  <c r="Z1275" i="1"/>
  <c r="Y1275" i="1"/>
  <c r="Q1273" i="1"/>
  <c r="R1273" i="1" s="1"/>
  <c r="S1272" i="1"/>
  <c r="T1271" i="1"/>
  <c r="U1271" i="1" s="1"/>
  <c r="AA1271" i="1" s="1"/>
  <c r="X1277" i="1" l="1"/>
  <c r="Z1276" i="1"/>
  <c r="Y1276" i="1"/>
  <c r="Q1274" i="1"/>
  <c r="R1274" i="1" s="1"/>
  <c r="S1273" i="1"/>
  <c r="T1272" i="1"/>
  <c r="U1272" i="1" s="1"/>
  <c r="AA1272" i="1" s="1"/>
  <c r="X1278" i="1" l="1"/>
  <c r="Z1277" i="1"/>
  <c r="Y1277" i="1"/>
  <c r="Q1275" i="1"/>
  <c r="R1275" i="1" s="1"/>
  <c r="S1274" i="1"/>
  <c r="T1273" i="1"/>
  <c r="U1273" i="1" s="1"/>
  <c r="AA1273" i="1" s="1"/>
  <c r="X1279" i="1" l="1"/>
  <c r="Z1278" i="1"/>
  <c r="Y1278" i="1" s="1"/>
  <c r="Q1276" i="1"/>
  <c r="R1276" i="1" s="1"/>
  <c r="S1275" i="1"/>
  <c r="T1274" i="1"/>
  <c r="U1274" i="1" s="1"/>
  <c r="AA1274" i="1" s="1"/>
  <c r="X1280" i="1" l="1"/>
  <c r="Z1279" i="1"/>
  <c r="Y1279" i="1"/>
  <c r="Q1277" i="1"/>
  <c r="R1277" i="1" s="1"/>
  <c r="S1276" i="1"/>
  <c r="T1275" i="1"/>
  <c r="U1275" i="1" s="1"/>
  <c r="AA1275" i="1" s="1"/>
  <c r="X1281" i="1" l="1"/>
  <c r="Z1280" i="1"/>
  <c r="Y1280" i="1" s="1"/>
  <c r="Q1278" i="1"/>
  <c r="R1278" i="1" s="1"/>
  <c r="S1277" i="1"/>
  <c r="T1276" i="1"/>
  <c r="U1276" i="1" s="1"/>
  <c r="AA1276" i="1" s="1"/>
  <c r="X1282" i="1" l="1"/>
  <c r="Z1281" i="1"/>
  <c r="Y1281" i="1"/>
  <c r="Q1279" i="1"/>
  <c r="R1279" i="1" s="1"/>
  <c r="S1278" i="1"/>
  <c r="T1277" i="1"/>
  <c r="U1277" i="1" s="1"/>
  <c r="AA1277" i="1" s="1"/>
  <c r="X1283" i="1" l="1"/>
  <c r="Z1282" i="1"/>
  <c r="Y1282" i="1"/>
  <c r="Q1280" i="1"/>
  <c r="R1280" i="1" s="1"/>
  <c r="S1279" i="1"/>
  <c r="T1278" i="1"/>
  <c r="U1278" i="1" s="1"/>
  <c r="AA1278" i="1" s="1"/>
  <c r="X1284" i="1" l="1"/>
  <c r="Z1283" i="1"/>
  <c r="Y1283" i="1"/>
  <c r="Q1281" i="1"/>
  <c r="R1281" i="1" s="1"/>
  <c r="S1280" i="1"/>
  <c r="T1279" i="1"/>
  <c r="U1279" i="1" s="1"/>
  <c r="AA1279" i="1" s="1"/>
  <c r="X1285" i="1" l="1"/>
  <c r="Z1284" i="1"/>
  <c r="Y1284" i="1"/>
  <c r="Q1282" i="1"/>
  <c r="R1282" i="1" s="1"/>
  <c r="S1281" i="1"/>
  <c r="T1280" i="1"/>
  <c r="U1280" i="1" s="1"/>
  <c r="AA1280" i="1" s="1"/>
  <c r="Z1285" i="1" l="1"/>
  <c r="X1286" i="1"/>
  <c r="Y1285" i="1"/>
  <c r="Q1283" i="1"/>
  <c r="R1283" i="1" s="1"/>
  <c r="S1282" i="1"/>
  <c r="T1281" i="1"/>
  <c r="U1281" i="1" s="1"/>
  <c r="AA1281" i="1" s="1"/>
  <c r="X1287" i="1" l="1"/>
  <c r="Z1286" i="1"/>
  <c r="Y1286" i="1"/>
  <c r="Q1284" i="1"/>
  <c r="R1284" i="1" s="1"/>
  <c r="S1283" i="1"/>
  <c r="T1282" i="1"/>
  <c r="U1282" i="1" s="1"/>
  <c r="AA1282" i="1" s="1"/>
  <c r="X1288" i="1" l="1"/>
  <c r="Z1287" i="1"/>
  <c r="Y1287" i="1" s="1"/>
  <c r="Q1285" i="1"/>
  <c r="R1285" i="1" s="1"/>
  <c r="S1284" i="1"/>
  <c r="T1283" i="1"/>
  <c r="U1283" i="1" s="1"/>
  <c r="AA1283" i="1" s="1"/>
  <c r="X1289" i="1" l="1"/>
  <c r="Z1288" i="1"/>
  <c r="Y1288" i="1"/>
  <c r="Q1286" i="1"/>
  <c r="R1286" i="1" s="1"/>
  <c r="S1285" i="1"/>
  <c r="T1284" i="1"/>
  <c r="U1284" i="1" s="1"/>
  <c r="AA1284" i="1" s="1"/>
  <c r="X1290" i="1" l="1"/>
  <c r="Z1289" i="1"/>
  <c r="Y1289" i="1" s="1"/>
  <c r="Q1287" i="1"/>
  <c r="R1287" i="1" s="1"/>
  <c r="S1286" i="1"/>
  <c r="T1285" i="1"/>
  <c r="U1285" i="1" s="1"/>
  <c r="AA1285" i="1" s="1"/>
  <c r="X1291" i="1" l="1"/>
  <c r="Z1290" i="1"/>
  <c r="Y1290" i="1" s="1"/>
  <c r="Q1288" i="1"/>
  <c r="R1288" i="1" s="1"/>
  <c r="S1287" i="1"/>
  <c r="T1286" i="1"/>
  <c r="U1286" i="1" s="1"/>
  <c r="AA1286" i="1" s="1"/>
  <c r="X1292" i="1" l="1"/>
  <c r="Z1291" i="1"/>
  <c r="Y1291" i="1"/>
  <c r="Q1289" i="1"/>
  <c r="R1289" i="1" s="1"/>
  <c r="S1288" i="1"/>
  <c r="T1287" i="1"/>
  <c r="U1287" i="1" s="1"/>
  <c r="AA1287" i="1" s="1"/>
  <c r="X1293" i="1" l="1"/>
  <c r="Z1292" i="1"/>
  <c r="Y1292" i="1" s="1"/>
  <c r="Q1290" i="1"/>
  <c r="R1290" i="1" s="1"/>
  <c r="S1289" i="1"/>
  <c r="T1288" i="1"/>
  <c r="U1288" i="1" s="1"/>
  <c r="AA1288" i="1" s="1"/>
  <c r="Z1293" i="1" l="1"/>
  <c r="X1294" i="1"/>
  <c r="Y1293" i="1"/>
  <c r="Q1291" i="1"/>
  <c r="R1291" i="1" s="1"/>
  <c r="S1290" i="1"/>
  <c r="T1289" i="1"/>
  <c r="U1289" i="1" s="1"/>
  <c r="AA1289" i="1" s="1"/>
  <c r="X1295" i="1" l="1"/>
  <c r="Z1294" i="1"/>
  <c r="Y1294" i="1" s="1"/>
  <c r="Q1292" i="1"/>
  <c r="R1292" i="1" s="1"/>
  <c r="S1291" i="1"/>
  <c r="T1290" i="1"/>
  <c r="U1290" i="1" s="1"/>
  <c r="AA1290" i="1" s="1"/>
  <c r="X1296" i="1" l="1"/>
  <c r="Z1295" i="1"/>
  <c r="Y1295" i="1"/>
  <c r="Q1293" i="1"/>
  <c r="R1293" i="1" s="1"/>
  <c r="S1292" i="1"/>
  <c r="T1291" i="1"/>
  <c r="U1291" i="1" s="1"/>
  <c r="AA1291" i="1" s="1"/>
  <c r="X1297" i="1" l="1"/>
  <c r="Z1296" i="1"/>
  <c r="Y1296" i="1" s="1"/>
  <c r="Q1294" i="1"/>
  <c r="R1294" i="1" s="1"/>
  <c r="S1293" i="1"/>
  <c r="T1292" i="1"/>
  <c r="U1292" i="1" s="1"/>
  <c r="AA1292" i="1" s="1"/>
  <c r="X1298" i="1" l="1"/>
  <c r="Z1297" i="1"/>
  <c r="Y1297" i="1"/>
  <c r="Q1295" i="1"/>
  <c r="R1295" i="1" s="1"/>
  <c r="S1294" i="1"/>
  <c r="T1293" i="1"/>
  <c r="U1293" i="1" s="1"/>
  <c r="AA1293" i="1" s="1"/>
  <c r="X1299" i="1" l="1"/>
  <c r="Z1298" i="1"/>
  <c r="Y1298" i="1"/>
  <c r="Q1296" i="1"/>
  <c r="R1296" i="1" s="1"/>
  <c r="S1295" i="1"/>
  <c r="T1294" i="1"/>
  <c r="U1294" i="1" s="1"/>
  <c r="AA1294" i="1" s="1"/>
  <c r="X1300" i="1" l="1"/>
  <c r="Z1299" i="1"/>
  <c r="Y1299" i="1" s="1"/>
  <c r="Q1297" i="1"/>
  <c r="R1297" i="1" s="1"/>
  <c r="S1296" i="1"/>
  <c r="T1295" i="1"/>
  <c r="U1295" i="1" s="1"/>
  <c r="AA1295" i="1" s="1"/>
  <c r="X1301" i="1" l="1"/>
  <c r="Z1300" i="1"/>
  <c r="Y1300" i="1"/>
  <c r="Q1298" i="1"/>
  <c r="R1298" i="1" s="1"/>
  <c r="S1297" i="1"/>
  <c r="T1296" i="1"/>
  <c r="U1296" i="1" s="1"/>
  <c r="AA1296" i="1" s="1"/>
  <c r="X1302" i="1" l="1"/>
  <c r="Z1301" i="1"/>
  <c r="Y1301" i="1"/>
  <c r="Q1299" i="1"/>
  <c r="R1299" i="1" s="1"/>
  <c r="S1298" i="1"/>
  <c r="T1297" i="1"/>
  <c r="U1297" i="1" s="1"/>
  <c r="AA1297" i="1" s="1"/>
  <c r="X1303" i="1" l="1"/>
  <c r="Z1302" i="1"/>
  <c r="Y1302" i="1"/>
  <c r="Q1300" i="1"/>
  <c r="R1300" i="1" s="1"/>
  <c r="S1299" i="1"/>
  <c r="T1298" i="1"/>
  <c r="U1298" i="1" s="1"/>
  <c r="AA1298" i="1" s="1"/>
  <c r="Z1303" i="1" l="1"/>
  <c r="Y1303" i="1" s="1"/>
  <c r="X1304" i="1"/>
  <c r="Q1301" i="1"/>
  <c r="R1301" i="1" s="1"/>
  <c r="S1300" i="1"/>
  <c r="T1299" i="1"/>
  <c r="U1299" i="1" s="1"/>
  <c r="AA1299" i="1" s="1"/>
  <c r="X1305" i="1" l="1"/>
  <c r="Z1304" i="1"/>
  <c r="Y1304" i="1" s="1"/>
  <c r="Q1302" i="1"/>
  <c r="R1302" i="1" s="1"/>
  <c r="S1301" i="1"/>
  <c r="T1300" i="1"/>
  <c r="U1300" i="1" s="1"/>
  <c r="AA1300" i="1" s="1"/>
  <c r="X1306" i="1" l="1"/>
  <c r="Z1305" i="1"/>
  <c r="Y1305" i="1"/>
  <c r="Q1303" i="1"/>
  <c r="R1303" i="1" s="1"/>
  <c r="S1302" i="1"/>
  <c r="T1301" i="1"/>
  <c r="U1301" i="1" s="1"/>
  <c r="AA1301" i="1" s="1"/>
  <c r="X1307" i="1" l="1"/>
  <c r="Z1306" i="1"/>
  <c r="Y1306" i="1" s="1"/>
  <c r="Q1304" i="1"/>
  <c r="R1304" i="1" s="1"/>
  <c r="S1303" i="1"/>
  <c r="T1302" i="1"/>
  <c r="U1302" i="1" s="1"/>
  <c r="AA1302" i="1" s="1"/>
  <c r="X1308" i="1" l="1"/>
  <c r="Z1307" i="1"/>
  <c r="Y1307" i="1"/>
  <c r="Q1305" i="1"/>
  <c r="R1305" i="1" s="1"/>
  <c r="S1304" i="1"/>
  <c r="T1303" i="1"/>
  <c r="U1303" i="1" s="1"/>
  <c r="AA1303" i="1" s="1"/>
  <c r="X1309" i="1" l="1"/>
  <c r="Z1308" i="1"/>
  <c r="Y1308" i="1" s="1"/>
  <c r="Q1306" i="1"/>
  <c r="R1306" i="1" s="1"/>
  <c r="S1305" i="1"/>
  <c r="T1304" i="1"/>
  <c r="U1304" i="1" s="1"/>
  <c r="AA1304" i="1" s="1"/>
  <c r="X1310" i="1" l="1"/>
  <c r="Z1309" i="1"/>
  <c r="Y1309" i="1" s="1"/>
  <c r="Q1307" i="1"/>
  <c r="R1307" i="1" s="1"/>
  <c r="S1306" i="1"/>
  <c r="T1305" i="1"/>
  <c r="U1305" i="1" s="1"/>
  <c r="AA1305" i="1" s="1"/>
  <c r="X1311" i="1" l="1"/>
  <c r="Z1310" i="1"/>
  <c r="Y1310" i="1" s="1"/>
  <c r="Q1308" i="1"/>
  <c r="R1308" i="1" s="1"/>
  <c r="S1307" i="1"/>
  <c r="T1306" i="1"/>
  <c r="U1306" i="1" s="1"/>
  <c r="AA1306" i="1" s="1"/>
  <c r="X1312" i="1" l="1"/>
  <c r="Z1311" i="1"/>
  <c r="Y1311" i="1" s="1"/>
  <c r="Q1309" i="1"/>
  <c r="R1309" i="1" s="1"/>
  <c r="S1308" i="1"/>
  <c r="T1307" i="1"/>
  <c r="U1307" i="1" s="1"/>
  <c r="AA1307" i="1" s="1"/>
  <c r="X1313" i="1" l="1"/>
  <c r="Z1312" i="1"/>
  <c r="Y1312" i="1" s="1"/>
  <c r="Q1310" i="1"/>
  <c r="R1310" i="1" s="1"/>
  <c r="S1309" i="1"/>
  <c r="T1308" i="1"/>
  <c r="U1308" i="1" s="1"/>
  <c r="AA1308" i="1" s="1"/>
  <c r="X1314" i="1" l="1"/>
  <c r="Z1313" i="1"/>
  <c r="Y1313" i="1"/>
  <c r="Q1311" i="1"/>
  <c r="R1311" i="1" s="1"/>
  <c r="S1310" i="1"/>
  <c r="T1309" i="1"/>
  <c r="U1309" i="1" s="1"/>
  <c r="AA1309" i="1" s="1"/>
  <c r="X1315" i="1" l="1"/>
  <c r="Z1314" i="1"/>
  <c r="Y1314" i="1" s="1"/>
  <c r="Q1312" i="1"/>
  <c r="R1312" i="1" s="1"/>
  <c r="S1311" i="1"/>
  <c r="T1310" i="1"/>
  <c r="U1310" i="1" s="1"/>
  <c r="AA1310" i="1" s="1"/>
  <c r="X1316" i="1" l="1"/>
  <c r="Z1315" i="1"/>
  <c r="Y1315" i="1" s="1"/>
  <c r="Q1313" i="1"/>
  <c r="R1313" i="1" s="1"/>
  <c r="S1312" i="1"/>
  <c r="T1311" i="1"/>
  <c r="U1311" i="1" s="1"/>
  <c r="AA1311" i="1" s="1"/>
  <c r="X1317" i="1" l="1"/>
  <c r="Z1316" i="1"/>
  <c r="Y1316" i="1" s="1"/>
  <c r="Q1314" i="1"/>
  <c r="R1314" i="1" s="1"/>
  <c r="S1313" i="1"/>
  <c r="T1312" i="1"/>
  <c r="U1312" i="1" s="1"/>
  <c r="AA1312" i="1" s="1"/>
  <c r="Z1317" i="1" l="1"/>
  <c r="X1318" i="1"/>
  <c r="Y1317" i="1"/>
  <c r="Q1315" i="1"/>
  <c r="R1315" i="1" s="1"/>
  <c r="S1314" i="1"/>
  <c r="T1313" i="1"/>
  <c r="U1313" i="1" s="1"/>
  <c r="AA1313" i="1" s="1"/>
  <c r="X1319" i="1" l="1"/>
  <c r="Z1318" i="1"/>
  <c r="Y1318" i="1" s="1"/>
  <c r="Q1316" i="1"/>
  <c r="R1316" i="1" s="1"/>
  <c r="S1315" i="1"/>
  <c r="T1314" i="1"/>
  <c r="U1314" i="1" s="1"/>
  <c r="AA1314" i="1" s="1"/>
  <c r="X1320" i="1" l="1"/>
  <c r="Z1319" i="1"/>
  <c r="Y1319" i="1"/>
  <c r="Q1317" i="1"/>
  <c r="R1317" i="1" s="1"/>
  <c r="S1316" i="1"/>
  <c r="T1315" i="1"/>
  <c r="U1315" i="1" s="1"/>
  <c r="AA1315" i="1" s="1"/>
  <c r="X1321" i="1" l="1"/>
  <c r="Z1320" i="1"/>
  <c r="Y1320" i="1" s="1"/>
  <c r="Q1318" i="1"/>
  <c r="R1318" i="1" s="1"/>
  <c r="S1317" i="1"/>
  <c r="T1316" i="1"/>
  <c r="U1316" i="1" s="1"/>
  <c r="AA1316" i="1" s="1"/>
  <c r="X1322" i="1" l="1"/>
  <c r="Z1321" i="1"/>
  <c r="Y1321" i="1" s="1"/>
  <c r="Q1319" i="1"/>
  <c r="R1319" i="1" s="1"/>
  <c r="S1318" i="1"/>
  <c r="T1317" i="1"/>
  <c r="U1317" i="1" s="1"/>
  <c r="AA1317" i="1" s="1"/>
  <c r="X1323" i="1" l="1"/>
  <c r="Z1322" i="1"/>
  <c r="Y1322" i="1" s="1"/>
  <c r="Q1320" i="1"/>
  <c r="R1320" i="1" s="1"/>
  <c r="S1319" i="1"/>
  <c r="T1318" i="1"/>
  <c r="U1318" i="1" s="1"/>
  <c r="AA1318" i="1" s="1"/>
  <c r="X1324" i="1" l="1"/>
  <c r="Z1323" i="1"/>
  <c r="Y1323" i="1"/>
  <c r="Q1321" i="1"/>
  <c r="R1321" i="1" s="1"/>
  <c r="S1320" i="1"/>
  <c r="T1319" i="1"/>
  <c r="U1319" i="1" s="1"/>
  <c r="AA1319" i="1" s="1"/>
  <c r="X1325" i="1" l="1"/>
  <c r="Z1324" i="1"/>
  <c r="Y1324" i="1"/>
  <c r="Q1322" i="1"/>
  <c r="R1322" i="1" s="1"/>
  <c r="S1321" i="1"/>
  <c r="T1320" i="1"/>
  <c r="U1320" i="1" s="1"/>
  <c r="AA1320" i="1" s="1"/>
  <c r="X1326" i="1" l="1"/>
  <c r="Z1325" i="1"/>
  <c r="Y1325" i="1"/>
  <c r="Q1323" i="1"/>
  <c r="R1323" i="1" s="1"/>
  <c r="S1322" i="1"/>
  <c r="T1321" i="1"/>
  <c r="U1321" i="1" s="1"/>
  <c r="AA1321" i="1" s="1"/>
  <c r="X1327" i="1" l="1"/>
  <c r="Z1326" i="1"/>
  <c r="Y1326" i="1"/>
  <c r="Q1324" i="1"/>
  <c r="R1324" i="1" s="1"/>
  <c r="S1323" i="1"/>
  <c r="T1322" i="1"/>
  <c r="U1322" i="1" s="1"/>
  <c r="AA1322" i="1" s="1"/>
  <c r="X1328" i="1" l="1"/>
  <c r="Z1327" i="1"/>
  <c r="Y1327" i="1" s="1"/>
  <c r="Q1325" i="1"/>
  <c r="R1325" i="1" s="1"/>
  <c r="S1324" i="1"/>
  <c r="T1323" i="1"/>
  <c r="U1323" i="1" s="1"/>
  <c r="AA1323" i="1" s="1"/>
  <c r="X1329" i="1" l="1"/>
  <c r="Z1328" i="1"/>
  <c r="Y1328" i="1" s="1"/>
  <c r="Q1326" i="1"/>
  <c r="R1326" i="1" s="1"/>
  <c r="S1325" i="1"/>
  <c r="T1324" i="1"/>
  <c r="U1324" i="1" s="1"/>
  <c r="AA1324" i="1" s="1"/>
  <c r="X1330" i="1" l="1"/>
  <c r="Z1329" i="1"/>
  <c r="Y1329" i="1" s="1"/>
  <c r="Q1327" i="1"/>
  <c r="R1327" i="1" s="1"/>
  <c r="S1326" i="1"/>
  <c r="T1325" i="1"/>
  <c r="U1325" i="1" s="1"/>
  <c r="AA1325" i="1" s="1"/>
  <c r="X1331" i="1" l="1"/>
  <c r="Z1330" i="1"/>
  <c r="Y1330" i="1" s="1"/>
  <c r="Q1328" i="1"/>
  <c r="R1328" i="1" s="1"/>
  <c r="S1327" i="1"/>
  <c r="T1326" i="1"/>
  <c r="U1326" i="1" s="1"/>
  <c r="AA1326" i="1" s="1"/>
  <c r="X1332" i="1" l="1"/>
  <c r="Z1331" i="1"/>
  <c r="Y1331" i="1" s="1"/>
  <c r="Q1329" i="1"/>
  <c r="R1329" i="1" s="1"/>
  <c r="S1328" i="1"/>
  <c r="T1327" i="1"/>
  <c r="U1327" i="1" s="1"/>
  <c r="AA1327" i="1" s="1"/>
  <c r="X1333" i="1" l="1"/>
  <c r="Z1332" i="1"/>
  <c r="Y1332" i="1"/>
  <c r="Q1330" i="1"/>
  <c r="R1330" i="1" s="1"/>
  <c r="S1329" i="1"/>
  <c r="T1328" i="1"/>
  <c r="U1328" i="1" s="1"/>
  <c r="AA1328" i="1" s="1"/>
  <c r="X1334" i="1" l="1"/>
  <c r="Z1333" i="1"/>
  <c r="Y1333" i="1" s="1"/>
  <c r="Q1331" i="1"/>
  <c r="R1331" i="1" s="1"/>
  <c r="S1330" i="1"/>
  <c r="T1329" i="1"/>
  <c r="U1329" i="1" s="1"/>
  <c r="AA1329" i="1" s="1"/>
  <c r="X1335" i="1" l="1"/>
  <c r="Z1334" i="1"/>
  <c r="Y1334" i="1"/>
  <c r="Q1332" i="1"/>
  <c r="R1332" i="1" s="1"/>
  <c r="S1331" i="1"/>
  <c r="T1330" i="1"/>
  <c r="U1330" i="1" s="1"/>
  <c r="AA1330" i="1" s="1"/>
  <c r="X1336" i="1" l="1"/>
  <c r="Z1335" i="1"/>
  <c r="Y1335" i="1" s="1"/>
  <c r="Q1333" i="1"/>
  <c r="R1333" i="1" s="1"/>
  <c r="S1332" i="1"/>
  <c r="T1331" i="1"/>
  <c r="U1331" i="1" s="1"/>
  <c r="AA1331" i="1" s="1"/>
  <c r="X1337" i="1" l="1"/>
  <c r="Z1336" i="1"/>
  <c r="Y1336" i="1"/>
  <c r="Q1334" i="1"/>
  <c r="R1334" i="1" s="1"/>
  <c r="S1333" i="1"/>
  <c r="T1332" i="1"/>
  <c r="U1332" i="1" s="1"/>
  <c r="AA1332" i="1" s="1"/>
  <c r="X1338" i="1" l="1"/>
  <c r="Z1337" i="1"/>
  <c r="Y1337" i="1" s="1"/>
  <c r="Q1335" i="1"/>
  <c r="R1335" i="1" s="1"/>
  <c r="S1334" i="1"/>
  <c r="T1333" i="1"/>
  <c r="U1333" i="1" s="1"/>
  <c r="AA1333" i="1" s="1"/>
  <c r="X1339" i="1" l="1"/>
  <c r="Z1338" i="1"/>
  <c r="Y1338" i="1" s="1"/>
  <c r="Q1336" i="1"/>
  <c r="R1336" i="1" s="1"/>
  <c r="S1335" i="1"/>
  <c r="T1334" i="1"/>
  <c r="U1334" i="1" s="1"/>
  <c r="AA1334" i="1" s="1"/>
  <c r="X1340" i="1" l="1"/>
  <c r="Z1339" i="1"/>
  <c r="Y1339" i="1"/>
  <c r="Q1337" i="1"/>
  <c r="R1337" i="1" s="1"/>
  <c r="S1336" i="1"/>
  <c r="T1335" i="1"/>
  <c r="U1335" i="1" s="1"/>
  <c r="AA1335" i="1" s="1"/>
  <c r="X1341" i="1" l="1"/>
  <c r="Z1340" i="1"/>
  <c r="Y1340" i="1"/>
  <c r="Q1338" i="1"/>
  <c r="R1338" i="1" s="1"/>
  <c r="S1337" i="1"/>
  <c r="T1336" i="1"/>
  <c r="U1336" i="1" s="1"/>
  <c r="AA1336" i="1" s="1"/>
  <c r="X1342" i="1" l="1"/>
  <c r="Z1341" i="1"/>
  <c r="Y1341" i="1"/>
  <c r="Q1339" i="1"/>
  <c r="R1339" i="1" s="1"/>
  <c r="S1338" i="1"/>
  <c r="T1337" i="1"/>
  <c r="U1337" i="1" s="1"/>
  <c r="AA1337" i="1" s="1"/>
  <c r="X1343" i="1" l="1"/>
  <c r="Z1342" i="1"/>
  <c r="Y1342" i="1"/>
  <c r="Q1340" i="1"/>
  <c r="R1340" i="1" s="1"/>
  <c r="S1339" i="1"/>
  <c r="T1338" i="1"/>
  <c r="U1338" i="1" s="1"/>
  <c r="AA1338" i="1" s="1"/>
  <c r="X1344" i="1" l="1"/>
  <c r="Z1343" i="1"/>
  <c r="Y1343" i="1"/>
  <c r="Q1341" i="1"/>
  <c r="R1341" i="1" s="1"/>
  <c r="S1340" i="1"/>
  <c r="T1339" i="1"/>
  <c r="U1339" i="1" s="1"/>
  <c r="AA1339" i="1" s="1"/>
  <c r="X1345" i="1" l="1"/>
  <c r="Z1344" i="1"/>
  <c r="Y1344" i="1" s="1"/>
  <c r="Q1342" i="1"/>
  <c r="R1342" i="1" s="1"/>
  <c r="S1341" i="1"/>
  <c r="T1340" i="1"/>
  <c r="U1340" i="1" s="1"/>
  <c r="AA1340" i="1" s="1"/>
  <c r="X1346" i="1" l="1"/>
  <c r="Z1345" i="1"/>
  <c r="Y1345" i="1" s="1"/>
  <c r="Q1343" i="1"/>
  <c r="R1343" i="1" s="1"/>
  <c r="S1342" i="1"/>
  <c r="T1341" i="1"/>
  <c r="U1341" i="1" s="1"/>
  <c r="AA1341" i="1" s="1"/>
  <c r="X1347" i="1" l="1"/>
  <c r="Z1346" i="1"/>
  <c r="Y1346" i="1"/>
  <c r="Q1344" i="1"/>
  <c r="R1344" i="1" s="1"/>
  <c r="S1343" i="1"/>
  <c r="T1342" i="1"/>
  <c r="U1342" i="1" s="1"/>
  <c r="AA1342" i="1" s="1"/>
  <c r="X1348" i="1" l="1"/>
  <c r="Z1347" i="1"/>
  <c r="Y1347" i="1" s="1"/>
  <c r="Q1345" i="1"/>
  <c r="R1345" i="1" s="1"/>
  <c r="S1344" i="1"/>
  <c r="T1343" i="1"/>
  <c r="U1343" i="1" s="1"/>
  <c r="AA1343" i="1" s="1"/>
  <c r="X1349" i="1" l="1"/>
  <c r="Z1348" i="1"/>
  <c r="Y1348" i="1"/>
  <c r="Q1346" i="1"/>
  <c r="R1346" i="1" s="1"/>
  <c r="S1345" i="1"/>
  <c r="T1344" i="1"/>
  <c r="U1344" i="1" s="1"/>
  <c r="AA1344" i="1" s="1"/>
  <c r="X1350" i="1" l="1"/>
  <c r="Z1349" i="1"/>
  <c r="Y1349" i="1" s="1"/>
  <c r="Q1347" i="1"/>
  <c r="R1347" i="1" s="1"/>
  <c r="S1346" i="1"/>
  <c r="T1345" i="1"/>
  <c r="U1345" i="1" s="1"/>
  <c r="AA1345" i="1" s="1"/>
  <c r="X1351" i="1" l="1"/>
  <c r="Z1350" i="1"/>
  <c r="Y1350" i="1"/>
  <c r="Q1348" i="1"/>
  <c r="R1348" i="1" s="1"/>
  <c r="S1347" i="1"/>
  <c r="T1346" i="1"/>
  <c r="U1346" i="1" s="1"/>
  <c r="AA1346" i="1" s="1"/>
  <c r="X1352" i="1" l="1"/>
  <c r="Z1351" i="1"/>
  <c r="Y1351" i="1" s="1"/>
  <c r="Q1349" i="1"/>
  <c r="R1349" i="1" s="1"/>
  <c r="S1348" i="1"/>
  <c r="T1347" i="1"/>
  <c r="U1347" i="1" s="1"/>
  <c r="AA1347" i="1" s="1"/>
  <c r="X1353" i="1" l="1"/>
  <c r="Z1352" i="1"/>
  <c r="Y1352" i="1"/>
  <c r="Q1350" i="1"/>
  <c r="R1350" i="1" s="1"/>
  <c r="S1349" i="1"/>
  <c r="T1348" i="1"/>
  <c r="U1348" i="1" s="1"/>
  <c r="AA1348" i="1" s="1"/>
  <c r="X1354" i="1" l="1"/>
  <c r="Z1353" i="1"/>
  <c r="Y1353" i="1"/>
  <c r="Q1351" i="1"/>
  <c r="R1351" i="1" s="1"/>
  <c r="S1350" i="1"/>
  <c r="T1349" i="1"/>
  <c r="U1349" i="1" s="1"/>
  <c r="AA1349" i="1" s="1"/>
  <c r="X1355" i="1" l="1"/>
  <c r="Z1354" i="1"/>
  <c r="Y1354" i="1"/>
  <c r="Q1352" i="1"/>
  <c r="R1352" i="1" s="1"/>
  <c r="S1351" i="1"/>
  <c r="T1350" i="1"/>
  <c r="U1350" i="1" s="1"/>
  <c r="AA1350" i="1" s="1"/>
  <c r="X1356" i="1" l="1"/>
  <c r="Z1355" i="1"/>
  <c r="Y1355" i="1"/>
  <c r="Q1353" i="1"/>
  <c r="R1353" i="1" s="1"/>
  <c r="S1352" i="1"/>
  <c r="T1351" i="1"/>
  <c r="U1351" i="1" s="1"/>
  <c r="AA1351" i="1" s="1"/>
  <c r="X1357" i="1" l="1"/>
  <c r="Z1356" i="1"/>
  <c r="Y1356" i="1" s="1"/>
  <c r="Q1354" i="1"/>
  <c r="R1354" i="1" s="1"/>
  <c r="S1353" i="1"/>
  <c r="T1352" i="1"/>
  <c r="U1352" i="1" s="1"/>
  <c r="AA1352" i="1" s="1"/>
  <c r="X1358" i="1" l="1"/>
  <c r="Z1357" i="1"/>
  <c r="Y1357" i="1" s="1"/>
  <c r="Q1355" i="1"/>
  <c r="R1355" i="1" s="1"/>
  <c r="S1354" i="1"/>
  <c r="T1353" i="1"/>
  <c r="U1353" i="1" s="1"/>
  <c r="AA1353" i="1" s="1"/>
  <c r="X1359" i="1" l="1"/>
  <c r="Z1358" i="1"/>
  <c r="Y1358" i="1" s="1"/>
  <c r="Q1356" i="1"/>
  <c r="R1356" i="1" s="1"/>
  <c r="S1355" i="1"/>
  <c r="T1354" i="1"/>
  <c r="U1354" i="1" s="1"/>
  <c r="AA1354" i="1" s="1"/>
  <c r="X1360" i="1" l="1"/>
  <c r="Z1359" i="1"/>
  <c r="Y1359" i="1"/>
  <c r="Q1357" i="1"/>
  <c r="R1357" i="1" s="1"/>
  <c r="S1356" i="1"/>
  <c r="T1355" i="1"/>
  <c r="U1355" i="1" s="1"/>
  <c r="AA1355" i="1" s="1"/>
  <c r="X1361" i="1" l="1"/>
  <c r="Z1360" i="1"/>
  <c r="Y1360" i="1" s="1"/>
  <c r="Q1358" i="1"/>
  <c r="R1358" i="1" s="1"/>
  <c r="S1357" i="1"/>
  <c r="T1356" i="1"/>
  <c r="U1356" i="1" s="1"/>
  <c r="AA1356" i="1" s="1"/>
  <c r="X1362" i="1" l="1"/>
  <c r="Z1361" i="1"/>
  <c r="Y1361" i="1"/>
  <c r="Q1359" i="1"/>
  <c r="R1359" i="1" s="1"/>
  <c r="S1358" i="1"/>
  <c r="T1357" i="1"/>
  <c r="U1357" i="1" s="1"/>
  <c r="AA1357" i="1" s="1"/>
  <c r="X1363" i="1" l="1"/>
  <c r="Z1362" i="1"/>
  <c r="Y1362" i="1"/>
  <c r="Q1360" i="1"/>
  <c r="R1360" i="1" s="1"/>
  <c r="S1359" i="1"/>
  <c r="T1358" i="1"/>
  <c r="U1358" i="1" s="1"/>
  <c r="AA1358" i="1" s="1"/>
  <c r="X1364" i="1" l="1"/>
  <c r="Z1363" i="1"/>
  <c r="Y1363" i="1"/>
  <c r="Q1361" i="1"/>
  <c r="R1361" i="1" s="1"/>
  <c r="S1360" i="1"/>
  <c r="T1359" i="1"/>
  <c r="U1359" i="1" s="1"/>
  <c r="AA1359" i="1" s="1"/>
  <c r="Z1364" i="1" l="1"/>
  <c r="X1365" i="1"/>
  <c r="Y1364" i="1"/>
  <c r="Q1362" i="1"/>
  <c r="R1362" i="1" s="1"/>
  <c r="S1361" i="1"/>
  <c r="T1360" i="1"/>
  <c r="U1360" i="1" s="1"/>
  <c r="AA1360" i="1" s="1"/>
  <c r="X1366" i="1" l="1"/>
  <c r="Z1365" i="1"/>
  <c r="Y1365" i="1" s="1"/>
  <c r="Q1363" i="1"/>
  <c r="R1363" i="1" s="1"/>
  <c r="S1362" i="1"/>
  <c r="T1361" i="1"/>
  <c r="U1361" i="1" s="1"/>
  <c r="AA1361" i="1" s="1"/>
  <c r="X1367" i="1" l="1"/>
  <c r="Z1366" i="1"/>
  <c r="Y1366" i="1" s="1"/>
  <c r="Q1364" i="1"/>
  <c r="R1364" i="1" s="1"/>
  <c r="S1363" i="1"/>
  <c r="T1362" i="1"/>
  <c r="U1362" i="1" s="1"/>
  <c r="AA1362" i="1" s="1"/>
  <c r="X1368" i="1" l="1"/>
  <c r="Z1367" i="1"/>
  <c r="Y1367" i="1" s="1"/>
  <c r="Q1365" i="1"/>
  <c r="R1365" i="1" s="1"/>
  <c r="S1364" i="1"/>
  <c r="T1363" i="1"/>
  <c r="U1363" i="1" s="1"/>
  <c r="AA1363" i="1" s="1"/>
  <c r="X1369" i="1" l="1"/>
  <c r="Z1368" i="1"/>
  <c r="Y1368" i="1"/>
  <c r="Q1366" i="1"/>
  <c r="R1366" i="1" s="1"/>
  <c r="S1365" i="1"/>
  <c r="T1364" i="1"/>
  <c r="U1364" i="1" s="1"/>
  <c r="AA1364" i="1" s="1"/>
  <c r="Z1369" i="1" l="1"/>
  <c r="X1370" i="1"/>
  <c r="Y1369" i="1"/>
  <c r="Q1367" i="1"/>
  <c r="R1367" i="1" s="1"/>
  <c r="S1366" i="1"/>
  <c r="T1365" i="1"/>
  <c r="U1365" i="1" s="1"/>
  <c r="AA1365" i="1" s="1"/>
  <c r="X1371" i="1" l="1"/>
  <c r="Z1370" i="1"/>
  <c r="Y1370" i="1" s="1"/>
  <c r="Q1368" i="1"/>
  <c r="R1368" i="1" s="1"/>
  <c r="S1367" i="1"/>
  <c r="T1366" i="1"/>
  <c r="U1366" i="1" s="1"/>
  <c r="AA1366" i="1" s="1"/>
  <c r="X1372" i="1" l="1"/>
  <c r="Z1371" i="1"/>
  <c r="Y1371" i="1"/>
  <c r="Q1369" i="1"/>
  <c r="R1369" i="1" s="1"/>
  <c r="S1368" i="1"/>
  <c r="T1367" i="1"/>
  <c r="U1367" i="1" s="1"/>
  <c r="AA1367" i="1" s="1"/>
  <c r="X1373" i="1" l="1"/>
  <c r="Z1372" i="1"/>
  <c r="Y1372" i="1" s="1"/>
  <c r="Q1370" i="1"/>
  <c r="R1370" i="1" s="1"/>
  <c r="S1369" i="1"/>
  <c r="T1368" i="1"/>
  <c r="U1368" i="1" s="1"/>
  <c r="AA1368" i="1" s="1"/>
  <c r="X1374" i="1" l="1"/>
  <c r="Z1373" i="1"/>
  <c r="Y1373" i="1"/>
  <c r="Q1371" i="1"/>
  <c r="R1371" i="1" s="1"/>
  <c r="S1370" i="1"/>
  <c r="T1369" i="1"/>
  <c r="U1369" i="1" s="1"/>
  <c r="AA1369" i="1" s="1"/>
  <c r="Z1374" i="1" l="1"/>
  <c r="X1375" i="1"/>
  <c r="Y1374" i="1"/>
  <c r="Q1372" i="1"/>
  <c r="R1372" i="1" s="1"/>
  <c r="S1371" i="1"/>
  <c r="T1370" i="1"/>
  <c r="U1370" i="1" s="1"/>
  <c r="AA1370" i="1" s="1"/>
  <c r="X1376" i="1" l="1"/>
  <c r="Z1375" i="1"/>
  <c r="Y1375" i="1" s="1"/>
  <c r="Q1373" i="1"/>
  <c r="R1373" i="1" s="1"/>
  <c r="S1372" i="1"/>
  <c r="T1371" i="1"/>
  <c r="U1371" i="1" s="1"/>
  <c r="AA1371" i="1" s="1"/>
  <c r="X1377" i="1" l="1"/>
  <c r="Z1376" i="1"/>
  <c r="Y1376" i="1" s="1"/>
  <c r="Q1374" i="1"/>
  <c r="R1374" i="1" s="1"/>
  <c r="S1373" i="1"/>
  <c r="T1372" i="1"/>
  <c r="U1372" i="1" s="1"/>
  <c r="AA1372" i="1" s="1"/>
  <c r="X1378" i="1" l="1"/>
  <c r="Z1377" i="1"/>
  <c r="Y1377" i="1" s="1"/>
  <c r="Q1375" i="1"/>
  <c r="R1375" i="1" s="1"/>
  <c r="S1374" i="1"/>
  <c r="T1373" i="1"/>
  <c r="U1373" i="1" s="1"/>
  <c r="AA1373" i="1" s="1"/>
  <c r="X1379" i="1" l="1"/>
  <c r="Z1378" i="1"/>
  <c r="Y1378" i="1" s="1"/>
  <c r="Q1376" i="1"/>
  <c r="R1376" i="1" s="1"/>
  <c r="S1375" i="1"/>
  <c r="T1374" i="1"/>
  <c r="U1374" i="1" s="1"/>
  <c r="AA1374" i="1" s="1"/>
  <c r="X1380" i="1" l="1"/>
  <c r="Z1379" i="1"/>
  <c r="Y1379" i="1" s="1"/>
  <c r="Q1377" i="1"/>
  <c r="R1377" i="1" s="1"/>
  <c r="S1376" i="1"/>
  <c r="T1375" i="1"/>
  <c r="U1375" i="1" s="1"/>
  <c r="AA1375" i="1" s="1"/>
  <c r="X1381" i="1" l="1"/>
  <c r="Z1380" i="1"/>
  <c r="Y1380" i="1"/>
  <c r="Q1378" i="1"/>
  <c r="R1378" i="1" s="1"/>
  <c r="S1377" i="1"/>
  <c r="T1376" i="1"/>
  <c r="U1376" i="1" s="1"/>
  <c r="AA1376" i="1" s="1"/>
  <c r="X1382" i="1" l="1"/>
  <c r="Z1381" i="1"/>
  <c r="Y1381" i="1" s="1"/>
  <c r="Q1379" i="1"/>
  <c r="R1379" i="1" s="1"/>
  <c r="S1378" i="1"/>
  <c r="T1377" i="1"/>
  <c r="U1377" i="1" s="1"/>
  <c r="AA1377" i="1" s="1"/>
  <c r="X1383" i="1" l="1"/>
  <c r="Z1382" i="1"/>
  <c r="Y1382" i="1"/>
  <c r="Q1380" i="1"/>
  <c r="R1380" i="1" s="1"/>
  <c r="S1379" i="1"/>
  <c r="T1378" i="1"/>
  <c r="U1378" i="1" s="1"/>
  <c r="AA1378" i="1" s="1"/>
  <c r="X1384" i="1" l="1"/>
  <c r="Z1383" i="1"/>
  <c r="Y1383" i="1" s="1"/>
  <c r="Q1381" i="1"/>
  <c r="R1381" i="1" s="1"/>
  <c r="S1380" i="1"/>
  <c r="T1379" i="1"/>
  <c r="U1379" i="1" s="1"/>
  <c r="AA1379" i="1" s="1"/>
  <c r="X1385" i="1" l="1"/>
  <c r="Z1384" i="1"/>
  <c r="Y1384" i="1" s="1"/>
  <c r="Q1382" i="1"/>
  <c r="R1382" i="1" s="1"/>
  <c r="S1381" i="1"/>
  <c r="T1380" i="1"/>
  <c r="U1380" i="1" s="1"/>
  <c r="AA1380" i="1" s="1"/>
  <c r="X1386" i="1" l="1"/>
  <c r="Z1385" i="1"/>
  <c r="Y1385" i="1" s="1"/>
  <c r="Q1383" i="1"/>
  <c r="R1383" i="1" s="1"/>
  <c r="S1382" i="1"/>
  <c r="T1381" i="1"/>
  <c r="U1381" i="1" s="1"/>
  <c r="AA1381" i="1" s="1"/>
  <c r="Z1386" i="1" l="1"/>
  <c r="X1387" i="1"/>
  <c r="Y1386" i="1"/>
  <c r="Q1384" i="1"/>
  <c r="R1384" i="1" s="1"/>
  <c r="S1383" i="1"/>
  <c r="T1382" i="1"/>
  <c r="U1382" i="1" s="1"/>
  <c r="AA1382" i="1" s="1"/>
  <c r="X1388" i="1" l="1"/>
  <c r="Z1387" i="1"/>
  <c r="Y1387" i="1"/>
  <c r="Q1385" i="1"/>
  <c r="R1385" i="1" s="1"/>
  <c r="S1384" i="1"/>
  <c r="T1383" i="1"/>
  <c r="U1383" i="1" s="1"/>
  <c r="AA1383" i="1" s="1"/>
  <c r="X1389" i="1" l="1"/>
  <c r="Z1388" i="1"/>
  <c r="Y1388" i="1"/>
  <c r="Q1386" i="1"/>
  <c r="R1386" i="1" s="1"/>
  <c r="S1385" i="1"/>
  <c r="T1384" i="1"/>
  <c r="U1384" i="1" s="1"/>
  <c r="AA1384" i="1" s="1"/>
  <c r="X1390" i="1" l="1"/>
  <c r="Z1389" i="1"/>
  <c r="Y1389" i="1" s="1"/>
  <c r="Q1387" i="1"/>
  <c r="R1387" i="1" s="1"/>
  <c r="S1386" i="1"/>
  <c r="T1385" i="1"/>
  <c r="U1385" i="1" s="1"/>
  <c r="AA1385" i="1" s="1"/>
  <c r="X1391" i="1" l="1"/>
  <c r="Z1390" i="1"/>
  <c r="Y1390" i="1" s="1"/>
  <c r="Q1388" i="1"/>
  <c r="R1388" i="1" s="1"/>
  <c r="S1387" i="1"/>
  <c r="T1386" i="1"/>
  <c r="U1386" i="1" s="1"/>
  <c r="AA1386" i="1" s="1"/>
  <c r="X1392" i="1" l="1"/>
  <c r="Z1391" i="1"/>
  <c r="Y1391" i="1" s="1"/>
  <c r="Q1389" i="1"/>
  <c r="R1389" i="1" s="1"/>
  <c r="S1388" i="1"/>
  <c r="T1387" i="1"/>
  <c r="U1387" i="1" s="1"/>
  <c r="AA1387" i="1" s="1"/>
  <c r="X1393" i="1" l="1"/>
  <c r="Z1392" i="1"/>
  <c r="Y1392" i="1" s="1"/>
  <c r="Q1390" i="1"/>
  <c r="R1390" i="1" s="1"/>
  <c r="S1389" i="1"/>
  <c r="T1388" i="1"/>
  <c r="U1388" i="1" s="1"/>
  <c r="AA1388" i="1" s="1"/>
  <c r="X1394" i="1" l="1"/>
  <c r="Z1393" i="1"/>
  <c r="Y1393" i="1" s="1"/>
  <c r="Q1391" i="1"/>
  <c r="R1391" i="1" s="1"/>
  <c r="S1390" i="1"/>
  <c r="T1389" i="1"/>
  <c r="U1389" i="1" s="1"/>
  <c r="AA1389" i="1" s="1"/>
  <c r="X1395" i="1" l="1"/>
  <c r="Z1394" i="1"/>
  <c r="Y1394" i="1" s="1"/>
  <c r="Q1392" i="1"/>
  <c r="R1392" i="1" s="1"/>
  <c r="S1391" i="1"/>
  <c r="T1390" i="1"/>
  <c r="U1390" i="1" s="1"/>
  <c r="AA1390" i="1" s="1"/>
  <c r="X1396" i="1" l="1"/>
  <c r="Z1395" i="1"/>
  <c r="Y1395" i="1"/>
  <c r="Q1393" i="1"/>
  <c r="R1393" i="1" s="1"/>
  <c r="S1392" i="1"/>
  <c r="T1391" i="1"/>
  <c r="U1391" i="1" s="1"/>
  <c r="AA1391" i="1" s="1"/>
  <c r="X1397" i="1" l="1"/>
  <c r="Z1396" i="1"/>
  <c r="Y1396" i="1" s="1"/>
  <c r="Q1394" i="1"/>
  <c r="R1394" i="1" s="1"/>
  <c r="S1393" i="1"/>
  <c r="T1392" i="1"/>
  <c r="U1392" i="1" s="1"/>
  <c r="AA1392" i="1" s="1"/>
  <c r="X1398" i="1" l="1"/>
  <c r="Z1397" i="1"/>
  <c r="Y1397" i="1"/>
  <c r="Q1395" i="1"/>
  <c r="R1395" i="1" s="1"/>
  <c r="S1394" i="1"/>
  <c r="T1393" i="1"/>
  <c r="U1393" i="1" s="1"/>
  <c r="AA1393" i="1" s="1"/>
  <c r="X1399" i="1" l="1"/>
  <c r="Z1398" i="1"/>
  <c r="Y1398" i="1"/>
  <c r="Q1396" i="1"/>
  <c r="R1396" i="1" s="1"/>
  <c r="S1395" i="1"/>
  <c r="T1394" i="1"/>
  <c r="U1394" i="1" s="1"/>
  <c r="AA1394" i="1" s="1"/>
  <c r="X1400" i="1" l="1"/>
  <c r="Z1399" i="1"/>
  <c r="Y1399" i="1" s="1"/>
  <c r="Q1397" i="1"/>
  <c r="R1397" i="1" s="1"/>
  <c r="S1396" i="1"/>
  <c r="T1395" i="1"/>
  <c r="U1395" i="1" s="1"/>
  <c r="AA1395" i="1" s="1"/>
  <c r="Z1400" i="1" l="1"/>
  <c r="X1401" i="1"/>
  <c r="Y1400" i="1"/>
  <c r="Q1398" i="1"/>
  <c r="R1398" i="1" s="1"/>
  <c r="S1397" i="1"/>
  <c r="T1396" i="1"/>
  <c r="U1396" i="1" s="1"/>
  <c r="AA1396" i="1" s="1"/>
  <c r="X1402" i="1" l="1"/>
  <c r="Z1401" i="1"/>
  <c r="Y1401" i="1"/>
  <c r="Q1399" i="1"/>
  <c r="R1399" i="1" s="1"/>
  <c r="S1398" i="1"/>
  <c r="T1397" i="1"/>
  <c r="U1397" i="1" s="1"/>
  <c r="AA1397" i="1" s="1"/>
  <c r="X1403" i="1" l="1"/>
  <c r="Z1402" i="1"/>
  <c r="Y1402" i="1" s="1"/>
  <c r="Q1400" i="1"/>
  <c r="R1400" i="1" s="1"/>
  <c r="S1399" i="1"/>
  <c r="T1398" i="1"/>
  <c r="U1398" i="1" s="1"/>
  <c r="AA1398" i="1" s="1"/>
  <c r="X1404" i="1" l="1"/>
  <c r="Z1403" i="1"/>
  <c r="Y1403" i="1"/>
  <c r="Q1401" i="1"/>
  <c r="R1401" i="1" s="1"/>
  <c r="S1400" i="1"/>
  <c r="T1399" i="1"/>
  <c r="U1399" i="1" s="1"/>
  <c r="AA1399" i="1" s="1"/>
  <c r="X1405" i="1" l="1"/>
  <c r="Z1404" i="1"/>
  <c r="Y1404" i="1" s="1"/>
  <c r="Q1402" i="1"/>
  <c r="R1402" i="1" s="1"/>
  <c r="S1401" i="1"/>
  <c r="T1400" i="1"/>
  <c r="U1400" i="1" s="1"/>
  <c r="AA1400" i="1" s="1"/>
  <c r="X1406" i="1" l="1"/>
  <c r="Z1405" i="1"/>
  <c r="Y1405" i="1" s="1"/>
  <c r="Q1403" i="1"/>
  <c r="R1403" i="1" s="1"/>
  <c r="S1402" i="1"/>
  <c r="T1401" i="1"/>
  <c r="U1401" i="1" s="1"/>
  <c r="AA1401" i="1" s="1"/>
  <c r="X1407" i="1" l="1"/>
  <c r="Z1406" i="1"/>
  <c r="Y1406" i="1" s="1"/>
  <c r="Q1404" i="1"/>
  <c r="R1404" i="1" s="1"/>
  <c r="S1403" i="1"/>
  <c r="T1402" i="1"/>
  <c r="U1402" i="1" s="1"/>
  <c r="AA1402" i="1" s="1"/>
  <c r="X1408" i="1" l="1"/>
  <c r="Z1407" i="1"/>
  <c r="Y1407" i="1"/>
  <c r="Q1405" i="1"/>
  <c r="R1405" i="1" s="1"/>
  <c r="S1404" i="1"/>
  <c r="T1403" i="1"/>
  <c r="U1403" i="1" s="1"/>
  <c r="AA1403" i="1" s="1"/>
  <c r="X1409" i="1" l="1"/>
  <c r="Z1408" i="1"/>
  <c r="Y1408" i="1" s="1"/>
  <c r="Q1406" i="1"/>
  <c r="R1406" i="1" s="1"/>
  <c r="S1405" i="1"/>
  <c r="T1404" i="1"/>
  <c r="U1404" i="1" s="1"/>
  <c r="AA1404" i="1" s="1"/>
  <c r="X1410" i="1" l="1"/>
  <c r="Z1409" i="1"/>
  <c r="Y1409" i="1" s="1"/>
  <c r="Q1407" i="1"/>
  <c r="R1407" i="1" s="1"/>
  <c r="S1406" i="1"/>
  <c r="T1405" i="1"/>
  <c r="U1405" i="1" s="1"/>
  <c r="AA1405" i="1" s="1"/>
  <c r="X1411" i="1" l="1"/>
  <c r="Z1410" i="1"/>
  <c r="Y1410" i="1" s="1"/>
  <c r="Q1408" i="1"/>
  <c r="R1408" i="1" s="1"/>
  <c r="S1407" i="1"/>
  <c r="T1406" i="1"/>
  <c r="U1406" i="1" s="1"/>
  <c r="AA1406" i="1" s="1"/>
  <c r="X1412" i="1" l="1"/>
  <c r="Z1411" i="1"/>
  <c r="Y1411" i="1"/>
  <c r="Q1409" i="1"/>
  <c r="R1409" i="1" s="1"/>
  <c r="S1408" i="1"/>
  <c r="T1407" i="1"/>
  <c r="U1407" i="1" s="1"/>
  <c r="AA1407" i="1" s="1"/>
  <c r="X1413" i="1" l="1"/>
  <c r="Z1412" i="1"/>
  <c r="Y1412" i="1" s="1"/>
  <c r="Q1410" i="1"/>
  <c r="R1410" i="1" s="1"/>
  <c r="S1409" i="1"/>
  <c r="T1408" i="1"/>
  <c r="U1408" i="1" s="1"/>
  <c r="AA1408" i="1" s="1"/>
  <c r="X1414" i="1" l="1"/>
  <c r="Z1413" i="1"/>
  <c r="Y1413" i="1" s="1"/>
  <c r="Q1411" i="1"/>
  <c r="R1411" i="1" s="1"/>
  <c r="S1410" i="1"/>
  <c r="T1409" i="1"/>
  <c r="U1409" i="1" s="1"/>
  <c r="AA1409" i="1" s="1"/>
  <c r="X1415" i="1" l="1"/>
  <c r="Z1414" i="1"/>
  <c r="Y1414" i="1"/>
  <c r="Q1412" i="1"/>
  <c r="R1412" i="1" s="1"/>
  <c r="S1411" i="1"/>
  <c r="T1410" i="1"/>
  <c r="U1410" i="1" s="1"/>
  <c r="AA1410" i="1" s="1"/>
  <c r="X1416" i="1" l="1"/>
  <c r="Z1415" i="1"/>
  <c r="Y1415" i="1" s="1"/>
  <c r="Q1413" i="1"/>
  <c r="R1413" i="1" s="1"/>
  <c r="S1412" i="1"/>
  <c r="T1411" i="1"/>
  <c r="U1411" i="1" s="1"/>
  <c r="AA1411" i="1" s="1"/>
  <c r="X1417" i="1" l="1"/>
  <c r="Z1416" i="1"/>
  <c r="Y1416" i="1" s="1"/>
  <c r="Q1414" i="1"/>
  <c r="R1414" i="1" s="1"/>
  <c r="S1413" i="1"/>
  <c r="T1412" i="1"/>
  <c r="U1412" i="1" s="1"/>
  <c r="AA1412" i="1" s="1"/>
  <c r="X1418" i="1" l="1"/>
  <c r="Z1417" i="1"/>
  <c r="Y1417" i="1"/>
  <c r="Q1415" i="1"/>
  <c r="R1415" i="1" s="1"/>
  <c r="S1414" i="1"/>
  <c r="T1413" i="1"/>
  <c r="U1413" i="1" s="1"/>
  <c r="AA1413" i="1" s="1"/>
  <c r="X1419" i="1" l="1"/>
  <c r="Z1418" i="1"/>
  <c r="Y1418" i="1"/>
  <c r="Q1416" i="1"/>
  <c r="R1416" i="1" s="1"/>
  <c r="S1415" i="1"/>
  <c r="T1414" i="1"/>
  <c r="U1414" i="1" s="1"/>
  <c r="AA1414" i="1" s="1"/>
  <c r="X1420" i="1" l="1"/>
  <c r="Z1419" i="1"/>
  <c r="Y1419" i="1"/>
  <c r="Q1417" i="1"/>
  <c r="R1417" i="1" s="1"/>
  <c r="S1416" i="1"/>
  <c r="T1415" i="1"/>
  <c r="U1415" i="1" s="1"/>
  <c r="AA1415" i="1" s="1"/>
  <c r="X1421" i="1" l="1"/>
  <c r="Z1420" i="1"/>
  <c r="Y1420" i="1" s="1"/>
  <c r="Q1418" i="1"/>
  <c r="R1418" i="1" s="1"/>
  <c r="S1417" i="1"/>
  <c r="T1416" i="1"/>
  <c r="U1416" i="1" s="1"/>
  <c r="AA1416" i="1" s="1"/>
  <c r="X1422" i="1" l="1"/>
  <c r="Z1421" i="1"/>
  <c r="Y1421" i="1"/>
  <c r="Q1419" i="1"/>
  <c r="R1419" i="1" s="1"/>
  <c r="S1418" i="1"/>
  <c r="T1417" i="1"/>
  <c r="U1417" i="1" s="1"/>
  <c r="AA1417" i="1" s="1"/>
  <c r="X1423" i="1" l="1"/>
  <c r="Z1422" i="1"/>
  <c r="Y1422" i="1" s="1"/>
  <c r="Q1420" i="1"/>
  <c r="R1420" i="1" s="1"/>
  <c r="S1419" i="1"/>
  <c r="T1418" i="1"/>
  <c r="U1418" i="1" s="1"/>
  <c r="AA1418" i="1" s="1"/>
  <c r="X1424" i="1" l="1"/>
  <c r="Z1423" i="1"/>
  <c r="Y1423" i="1"/>
  <c r="Q1421" i="1"/>
  <c r="R1421" i="1" s="1"/>
  <c r="S1420" i="1"/>
  <c r="T1419" i="1"/>
  <c r="U1419" i="1" s="1"/>
  <c r="AA1419" i="1" s="1"/>
  <c r="X1425" i="1" l="1"/>
  <c r="Z1424" i="1"/>
  <c r="Y1424" i="1" s="1"/>
  <c r="Q1422" i="1"/>
  <c r="R1422" i="1" s="1"/>
  <c r="S1421" i="1"/>
  <c r="T1420" i="1"/>
  <c r="U1420" i="1" s="1"/>
  <c r="AA1420" i="1" s="1"/>
  <c r="X1426" i="1" l="1"/>
  <c r="Z1425" i="1"/>
  <c r="Y1425" i="1"/>
  <c r="Q1423" i="1"/>
  <c r="R1423" i="1" s="1"/>
  <c r="S1422" i="1"/>
  <c r="T1421" i="1"/>
  <c r="U1421" i="1" s="1"/>
  <c r="AA1421" i="1" s="1"/>
  <c r="X1427" i="1" l="1"/>
  <c r="Z1426" i="1"/>
  <c r="Y1426" i="1" s="1"/>
  <c r="Q1424" i="1"/>
  <c r="R1424" i="1" s="1"/>
  <c r="S1423" i="1"/>
  <c r="T1422" i="1"/>
  <c r="U1422" i="1" s="1"/>
  <c r="AA1422" i="1" s="1"/>
  <c r="X1428" i="1" l="1"/>
  <c r="Z1427" i="1"/>
  <c r="Y1427" i="1" s="1"/>
  <c r="Q1425" i="1"/>
  <c r="R1425" i="1" s="1"/>
  <c r="S1424" i="1"/>
  <c r="T1423" i="1"/>
  <c r="U1423" i="1" s="1"/>
  <c r="AA1423" i="1" s="1"/>
  <c r="X1429" i="1" l="1"/>
  <c r="Z1428" i="1"/>
  <c r="Y1428" i="1" s="1"/>
  <c r="Q1426" i="1"/>
  <c r="R1426" i="1" s="1"/>
  <c r="S1425" i="1"/>
  <c r="T1424" i="1"/>
  <c r="U1424" i="1" s="1"/>
  <c r="AA1424" i="1" s="1"/>
  <c r="X1430" i="1" l="1"/>
  <c r="Z1429" i="1"/>
  <c r="Y1429" i="1"/>
  <c r="Q1427" i="1"/>
  <c r="R1427" i="1" s="1"/>
  <c r="S1426" i="1"/>
  <c r="T1425" i="1"/>
  <c r="U1425" i="1" s="1"/>
  <c r="AA1425" i="1" s="1"/>
  <c r="X1431" i="1" l="1"/>
  <c r="Z1430" i="1"/>
  <c r="Y1430" i="1" s="1"/>
  <c r="Q1428" i="1"/>
  <c r="R1428" i="1" s="1"/>
  <c r="S1427" i="1"/>
  <c r="T1426" i="1"/>
  <c r="U1426" i="1" s="1"/>
  <c r="AA1426" i="1" s="1"/>
  <c r="X1432" i="1" l="1"/>
  <c r="Z1431" i="1"/>
  <c r="Y1431" i="1" s="1"/>
  <c r="Q1429" i="1"/>
  <c r="R1429" i="1" s="1"/>
  <c r="S1428" i="1"/>
  <c r="T1427" i="1"/>
  <c r="U1427" i="1" s="1"/>
  <c r="AA1427" i="1" s="1"/>
  <c r="X1433" i="1" l="1"/>
  <c r="Z1432" i="1"/>
  <c r="Y1432" i="1"/>
  <c r="Q1430" i="1"/>
  <c r="R1430" i="1" s="1"/>
  <c r="S1429" i="1"/>
  <c r="T1428" i="1"/>
  <c r="U1428" i="1" s="1"/>
  <c r="AA1428" i="1" s="1"/>
  <c r="X1434" i="1" l="1"/>
  <c r="Z1433" i="1"/>
  <c r="Y1433" i="1"/>
  <c r="Q1431" i="1"/>
  <c r="R1431" i="1" s="1"/>
  <c r="S1430" i="1"/>
  <c r="T1429" i="1"/>
  <c r="U1429" i="1" s="1"/>
  <c r="AA1429" i="1" s="1"/>
  <c r="X1435" i="1" l="1"/>
  <c r="Z1434" i="1"/>
  <c r="Y1434" i="1"/>
  <c r="Q1432" i="1"/>
  <c r="R1432" i="1" s="1"/>
  <c r="S1431" i="1"/>
  <c r="T1430" i="1"/>
  <c r="U1430" i="1" s="1"/>
  <c r="AA1430" i="1" s="1"/>
  <c r="X1436" i="1" l="1"/>
  <c r="Z1435" i="1"/>
  <c r="Y1435" i="1" s="1"/>
  <c r="Q1433" i="1"/>
  <c r="R1433" i="1" s="1"/>
  <c r="S1432" i="1"/>
  <c r="T1431" i="1"/>
  <c r="U1431" i="1" s="1"/>
  <c r="AA1431" i="1" s="1"/>
  <c r="X1437" i="1" l="1"/>
  <c r="Z1436" i="1"/>
  <c r="Y1436" i="1" s="1"/>
  <c r="Q1434" i="1"/>
  <c r="R1434" i="1" s="1"/>
  <c r="S1433" i="1"/>
  <c r="T1432" i="1"/>
  <c r="U1432" i="1" s="1"/>
  <c r="AA1432" i="1" s="1"/>
  <c r="X1438" i="1" l="1"/>
  <c r="Z1437" i="1"/>
  <c r="Y1437" i="1"/>
  <c r="Q1435" i="1"/>
  <c r="R1435" i="1" s="1"/>
  <c r="S1434" i="1"/>
  <c r="T1433" i="1"/>
  <c r="U1433" i="1" s="1"/>
  <c r="AA1433" i="1" s="1"/>
  <c r="X1439" i="1" l="1"/>
  <c r="Z1438" i="1"/>
  <c r="Y1438" i="1" s="1"/>
  <c r="Q1436" i="1"/>
  <c r="R1436" i="1" s="1"/>
  <c r="S1435" i="1"/>
  <c r="T1434" i="1"/>
  <c r="U1434" i="1" s="1"/>
  <c r="AA1434" i="1" s="1"/>
  <c r="X1440" i="1" l="1"/>
  <c r="Z1439" i="1"/>
  <c r="Y1439" i="1" s="1"/>
  <c r="Q1437" i="1"/>
  <c r="R1437" i="1" s="1"/>
  <c r="S1436" i="1"/>
  <c r="T1435" i="1"/>
  <c r="U1435" i="1" s="1"/>
  <c r="AA1435" i="1" s="1"/>
  <c r="X1441" i="1" l="1"/>
  <c r="Z1440" i="1"/>
  <c r="Y1440" i="1" s="1"/>
  <c r="Q1438" i="1"/>
  <c r="R1438" i="1" s="1"/>
  <c r="S1437" i="1"/>
  <c r="T1436" i="1"/>
  <c r="U1436" i="1" s="1"/>
  <c r="AA1436" i="1" s="1"/>
  <c r="X1442" i="1" l="1"/>
  <c r="Z1441" i="1"/>
  <c r="Y1441" i="1"/>
  <c r="Q1439" i="1"/>
  <c r="R1439" i="1" s="1"/>
  <c r="S1438" i="1"/>
  <c r="T1437" i="1"/>
  <c r="U1437" i="1" s="1"/>
  <c r="AA1437" i="1" s="1"/>
  <c r="X1443" i="1" l="1"/>
  <c r="Z1442" i="1"/>
  <c r="Y1442" i="1" s="1"/>
  <c r="Q1440" i="1"/>
  <c r="R1440" i="1" s="1"/>
  <c r="S1439" i="1"/>
  <c r="T1438" i="1"/>
  <c r="U1438" i="1" s="1"/>
  <c r="AA1438" i="1" s="1"/>
  <c r="X1444" i="1" l="1"/>
  <c r="Z1443" i="1"/>
  <c r="Y1443" i="1"/>
  <c r="Q1441" i="1"/>
  <c r="R1441" i="1" s="1"/>
  <c r="S1440" i="1"/>
  <c r="T1439" i="1"/>
  <c r="U1439" i="1" s="1"/>
  <c r="AA1439" i="1" s="1"/>
  <c r="X1445" i="1" l="1"/>
  <c r="Z1444" i="1"/>
  <c r="Y1444" i="1" s="1"/>
  <c r="Q1442" i="1"/>
  <c r="R1442" i="1" s="1"/>
  <c r="S1441" i="1"/>
  <c r="T1440" i="1"/>
  <c r="U1440" i="1" s="1"/>
  <c r="AA1440" i="1" s="1"/>
  <c r="X1446" i="1" l="1"/>
  <c r="Z1445" i="1"/>
  <c r="Y1445" i="1" s="1"/>
  <c r="Q1443" i="1"/>
  <c r="R1443" i="1" s="1"/>
  <c r="S1442" i="1"/>
  <c r="T1441" i="1"/>
  <c r="U1441" i="1" s="1"/>
  <c r="AA1441" i="1" s="1"/>
  <c r="X1447" i="1" l="1"/>
  <c r="Z1446" i="1"/>
  <c r="Y1446" i="1" s="1"/>
  <c r="Q1444" i="1"/>
  <c r="R1444" i="1" s="1"/>
  <c r="S1443" i="1"/>
  <c r="T1442" i="1"/>
  <c r="U1442" i="1" s="1"/>
  <c r="AA1442" i="1" s="1"/>
  <c r="X1448" i="1" l="1"/>
  <c r="Z1447" i="1"/>
  <c r="Y1447" i="1"/>
  <c r="Q1445" i="1"/>
  <c r="R1445" i="1" s="1"/>
  <c r="S1444" i="1"/>
  <c r="T1443" i="1"/>
  <c r="U1443" i="1" s="1"/>
  <c r="AA1443" i="1" s="1"/>
  <c r="X1449" i="1" l="1"/>
  <c r="Z1448" i="1"/>
  <c r="Y1448" i="1" s="1"/>
  <c r="Q1446" i="1"/>
  <c r="R1446" i="1" s="1"/>
  <c r="S1445" i="1"/>
  <c r="T1444" i="1"/>
  <c r="U1444" i="1" s="1"/>
  <c r="AA1444" i="1" s="1"/>
  <c r="X1450" i="1" l="1"/>
  <c r="Z1449" i="1"/>
  <c r="Y1449" i="1"/>
  <c r="Q1447" i="1"/>
  <c r="R1447" i="1" s="1"/>
  <c r="S1446" i="1"/>
  <c r="T1445" i="1"/>
  <c r="U1445" i="1" s="1"/>
  <c r="AA1445" i="1" s="1"/>
  <c r="X1451" i="1" l="1"/>
  <c r="Z1450" i="1"/>
  <c r="Y1450" i="1"/>
  <c r="Q1448" i="1"/>
  <c r="R1448" i="1" s="1"/>
  <c r="S1447" i="1"/>
  <c r="T1446" i="1"/>
  <c r="U1446" i="1" s="1"/>
  <c r="AA1446" i="1" s="1"/>
  <c r="X1452" i="1" l="1"/>
  <c r="Z1451" i="1"/>
  <c r="Y1451" i="1" s="1"/>
  <c r="Q1449" i="1"/>
  <c r="R1449" i="1" s="1"/>
  <c r="S1448" i="1"/>
  <c r="T1447" i="1"/>
  <c r="U1447" i="1" s="1"/>
  <c r="AA1447" i="1" s="1"/>
  <c r="X1453" i="1" l="1"/>
  <c r="Z1452" i="1"/>
  <c r="Y1452" i="1"/>
  <c r="Q1450" i="1"/>
  <c r="R1450" i="1" s="1"/>
  <c r="S1449" i="1"/>
  <c r="T1448" i="1"/>
  <c r="U1448" i="1" s="1"/>
  <c r="AA1448" i="1" s="1"/>
  <c r="X1454" i="1" l="1"/>
  <c r="Z1453" i="1"/>
  <c r="Y1453" i="1"/>
  <c r="Q1451" i="1"/>
  <c r="R1451" i="1" s="1"/>
  <c r="S1450" i="1"/>
  <c r="T1449" i="1"/>
  <c r="U1449" i="1" s="1"/>
  <c r="AA1449" i="1" s="1"/>
  <c r="X1455" i="1" l="1"/>
  <c r="Z1454" i="1"/>
  <c r="Y1454" i="1"/>
  <c r="Q1452" i="1"/>
  <c r="R1452" i="1" s="1"/>
  <c r="S1451" i="1"/>
  <c r="T1450" i="1"/>
  <c r="U1450" i="1" s="1"/>
  <c r="AA1450" i="1" s="1"/>
  <c r="X1456" i="1" l="1"/>
  <c r="Z1455" i="1"/>
  <c r="Y1455" i="1"/>
  <c r="Q1453" i="1"/>
  <c r="R1453" i="1" s="1"/>
  <c r="S1452" i="1"/>
  <c r="T1451" i="1"/>
  <c r="U1451" i="1" s="1"/>
  <c r="AA1451" i="1" s="1"/>
  <c r="X1457" i="1" l="1"/>
  <c r="Z1456" i="1"/>
  <c r="Y1456" i="1" s="1"/>
  <c r="Q1454" i="1"/>
  <c r="R1454" i="1" s="1"/>
  <c r="S1453" i="1"/>
  <c r="T1452" i="1"/>
  <c r="U1452" i="1" s="1"/>
  <c r="AA1452" i="1" s="1"/>
  <c r="X1458" i="1" l="1"/>
  <c r="Z1457" i="1"/>
  <c r="Y1457" i="1" s="1"/>
  <c r="Q1455" i="1"/>
  <c r="R1455" i="1" s="1"/>
  <c r="S1454" i="1"/>
  <c r="T1453" i="1"/>
  <c r="U1453" i="1" s="1"/>
  <c r="AA1453" i="1" s="1"/>
  <c r="X1459" i="1" l="1"/>
  <c r="Z1458" i="1"/>
  <c r="Y1458" i="1"/>
  <c r="Q1456" i="1"/>
  <c r="R1456" i="1" s="1"/>
  <c r="S1455" i="1"/>
  <c r="T1454" i="1"/>
  <c r="U1454" i="1" s="1"/>
  <c r="AA1454" i="1" s="1"/>
  <c r="X1460" i="1" l="1"/>
  <c r="Z1459" i="1"/>
  <c r="Y1459" i="1" s="1"/>
  <c r="Q1457" i="1"/>
  <c r="R1457" i="1" s="1"/>
  <c r="S1456" i="1"/>
  <c r="T1455" i="1"/>
  <c r="U1455" i="1" s="1"/>
  <c r="AA1455" i="1" s="1"/>
  <c r="X1461" i="1" l="1"/>
  <c r="Z1460" i="1"/>
  <c r="Y1460" i="1"/>
  <c r="Q1458" i="1"/>
  <c r="R1458" i="1" s="1"/>
  <c r="S1457" i="1"/>
  <c r="T1456" i="1"/>
  <c r="U1456" i="1" s="1"/>
  <c r="AA1456" i="1" s="1"/>
  <c r="X1462" i="1" l="1"/>
  <c r="Z1461" i="1"/>
  <c r="Y1461" i="1"/>
  <c r="Q1459" i="1"/>
  <c r="R1459" i="1" s="1"/>
  <c r="S1458" i="1"/>
  <c r="T1457" i="1"/>
  <c r="U1457" i="1" s="1"/>
  <c r="AA1457" i="1" s="1"/>
  <c r="X1463" i="1" l="1"/>
  <c r="Z1462" i="1"/>
  <c r="Y1462" i="1"/>
  <c r="Q1460" i="1"/>
  <c r="R1460" i="1" s="1"/>
  <c r="S1459" i="1"/>
  <c r="T1458" i="1"/>
  <c r="U1458" i="1" s="1"/>
  <c r="AA1458" i="1" s="1"/>
  <c r="X1464" i="1" l="1"/>
  <c r="Z1463" i="1"/>
  <c r="Y1463" i="1"/>
  <c r="Q1461" i="1"/>
  <c r="R1461" i="1" s="1"/>
  <c r="S1460" i="1"/>
  <c r="T1459" i="1"/>
  <c r="U1459" i="1" s="1"/>
  <c r="AA1459" i="1" s="1"/>
  <c r="X1465" i="1" l="1"/>
  <c r="Z1464" i="1"/>
  <c r="Y1464" i="1"/>
  <c r="Q1462" i="1"/>
  <c r="R1462" i="1" s="1"/>
  <c r="S1461" i="1"/>
  <c r="T1460" i="1"/>
  <c r="U1460" i="1" s="1"/>
  <c r="AA1460" i="1" s="1"/>
  <c r="X1466" i="1" l="1"/>
  <c r="Z1465" i="1"/>
  <c r="Y1465" i="1" s="1"/>
  <c r="Q1463" i="1"/>
  <c r="R1463" i="1" s="1"/>
  <c r="S1462" i="1"/>
  <c r="T1461" i="1"/>
  <c r="U1461" i="1" s="1"/>
  <c r="AA1461" i="1" s="1"/>
  <c r="X1467" i="1" l="1"/>
  <c r="Z1466" i="1"/>
  <c r="Y1466" i="1" s="1"/>
  <c r="Q1464" i="1"/>
  <c r="R1464" i="1" s="1"/>
  <c r="S1463" i="1"/>
  <c r="T1462" i="1"/>
  <c r="U1462" i="1" s="1"/>
  <c r="AA1462" i="1" s="1"/>
  <c r="X1468" i="1" l="1"/>
  <c r="Z1467" i="1"/>
  <c r="Y1467" i="1" s="1"/>
  <c r="Q1465" i="1"/>
  <c r="R1465" i="1" s="1"/>
  <c r="S1464" i="1"/>
  <c r="T1463" i="1"/>
  <c r="U1463" i="1" s="1"/>
  <c r="AA1463" i="1" s="1"/>
  <c r="X1469" i="1" l="1"/>
  <c r="Z1468" i="1"/>
  <c r="Y1468" i="1" s="1"/>
  <c r="Q1466" i="1"/>
  <c r="R1466" i="1" s="1"/>
  <c r="S1465" i="1"/>
  <c r="T1464" i="1"/>
  <c r="U1464" i="1" s="1"/>
  <c r="AA1464" i="1" s="1"/>
  <c r="X1470" i="1" l="1"/>
  <c r="Z1469" i="1"/>
  <c r="Y1469" i="1"/>
  <c r="Q1467" i="1"/>
  <c r="R1467" i="1" s="1"/>
  <c r="S1466" i="1"/>
  <c r="T1465" i="1"/>
  <c r="U1465" i="1" s="1"/>
  <c r="AA1465" i="1" s="1"/>
  <c r="X1471" i="1" l="1"/>
  <c r="Z1470" i="1"/>
  <c r="Y1470" i="1"/>
  <c r="Q1468" i="1"/>
  <c r="R1468" i="1" s="1"/>
  <c r="S1467" i="1"/>
  <c r="T1466" i="1"/>
  <c r="U1466" i="1" s="1"/>
  <c r="AA1466" i="1" s="1"/>
  <c r="X1472" i="1" l="1"/>
  <c r="Z1471" i="1"/>
  <c r="Y1471" i="1"/>
  <c r="Q1469" i="1"/>
  <c r="R1469" i="1" s="1"/>
  <c r="S1468" i="1"/>
  <c r="T1467" i="1"/>
  <c r="U1467" i="1" s="1"/>
  <c r="AA1467" i="1" s="1"/>
  <c r="X1473" i="1" l="1"/>
  <c r="Z1472" i="1"/>
  <c r="Y1472" i="1" s="1"/>
  <c r="Q1470" i="1"/>
  <c r="R1470" i="1" s="1"/>
  <c r="S1469" i="1"/>
  <c r="T1468" i="1"/>
  <c r="U1468" i="1" s="1"/>
  <c r="AA1468" i="1" s="1"/>
  <c r="X1474" i="1" l="1"/>
  <c r="Z1473" i="1"/>
  <c r="Y1473" i="1"/>
  <c r="Q1471" i="1"/>
  <c r="R1471" i="1" s="1"/>
  <c r="S1470" i="1"/>
  <c r="T1469" i="1"/>
  <c r="U1469" i="1" s="1"/>
  <c r="AA1469" i="1" s="1"/>
  <c r="X1475" i="1" l="1"/>
  <c r="Z1474" i="1"/>
  <c r="Y1474" i="1"/>
  <c r="Q1472" i="1"/>
  <c r="R1472" i="1" s="1"/>
  <c r="S1471" i="1"/>
  <c r="T1470" i="1"/>
  <c r="U1470" i="1" s="1"/>
  <c r="AA1470" i="1" s="1"/>
  <c r="X1476" i="1" l="1"/>
  <c r="Z1475" i="1"/>
  <c r="Y1475" i="1" s="1"/>
  <c r="Q1473" i="1"/>
  <c r="R1473" i="1" s="1"/>
  <c r="S1472" i="1"/>
  <c r="T1471" i="1"/>
  <c r="U1471" i="1" s="1"/>
  <c r="AA1471" i="1" s="1"/>
  <c r="X1477" i="1" l="1"/>
  <c r="Z1476" i="1"/>
  <c r="Y1476" i="1"/>
  <c r="Q1474" i="1"/>
  <c r="R1474" i="1" s="1"/>
  <c r="S1473" i="1"/>
  <c r="T1472" i="1"/>
  <c r="U1472" i="1" s="1"/>
  <c r="AA1472" i="1" s="1"/>
  <c r="Z1477" i="1" l="1"/>
  <c r="X1478" i="1"/>
  <c r="Y1477" i="1"/>
  <c r="Q1475" i="1"/>
  <c r="R1475" i="1" s="1"/>
  <c r="S1474" i="1"/>
  <c r="T1473" i="1"/>
  <c r="U1473" i="1" s="1"/>
  <c r="AA1473" i="1" s="1"/>
  <c r="X1479" i="1" l="1"/>
  <c r="Z1478" i="1"/>
  <c r="Y1478" i="1"/>
  <c r="Q1476" i="1"/>
  <c r="R1476" i="1" s="1"/>
  <c r="S1475" i="1"/>
  <c r="T1474" i="1"/>
  <c r="U1474" i="1" s="1"/>
  <c r="AA1474" i="1" s="1"/>
  <c r="X1480" i="1" l="1"/>
  <c r="Z1479" i="1"/>
  <c r="Y1479" i="1" s="1"/>
  <c r="Q1477" i="1"/>
  <c r="R1477" i="1" s="1"/>
  <c r="S1476" i="1"/>
  <c r="T1475" i="1"/>
  <c r="U1475" i="1" s="1"/>
  <c r="AA1475" i="1" s="1"/>
  <c r="X1481" i="1" l="1"/>
  <c r="Z1480" i="1"/>
  <c r="Y1480" i="1"/>
  <c r="Q1478" i="1"/>
  <c r="R1478" i="1" s="1"/>
  <c r="S1477" i="1"/>
  <c r="T1476" i="1"/>
  <c r="U1476" i="1" s="1"/>
  <c r="AA1476" i="1" s="1"/>
  <c r="X1482" i="1" l="1"/>
  <c r="Z1481" i="1"/>
  <c r="Y1481" i="1"/>
  <c r="Q1479" i="1"/>
  <c r="R1479" i="1" s="1"/>
  <c r="S1478" i="1"/>
  <c r="T1477" i="1"/>
  <c r="U1477" i="1" s="1"/>
  <c r="AA1477" i="1" s="1"/>
  <c r="X1483" i="1" l="1"/>
  <c r="Z1482" i="1"/>
  <c r="Y1482" i="1"/>
  <c r="Q1480" i="1"/>
  <c r="R1480" i="1" s="1"/>
  <c r="S1479" i="1"/>
  <c r="T1478" i="1"/>
  <c r="U1478" i="1" s="1"/>
  <c r="AA1478" i="1" s="1"/>
  <c r="X1484" i="1" l="1"/>
  <c r="Z1483" i="1"/>
  <c r="Y1483" i="1" s="1"/>
  <c r="Q1481" i="1"/>
  <c r="R1481" i="1" s="1"/>
  <c r="S1480" i="1"/>
  <c r="T1479" i="1"/>
  <c r="U1479" i="1" s="1"/>
  <c r="AA1479" i="1" s="1"/>
  <c r="X1485" i="1" l="1"/>
  <c r="Z1484" i="1"/>
  <c r="Y1484" i="1" s="1"/>
  <c r="Q1482" i="1"/>
  <c r="R1482" i="1" s="1"/>
  <c r="S1481" i="1"/>
  <c r="T1480" i="1"/>
  <c r="U1480" i="1" s="1"/>
  <c r="AA1480" i="1" s="1"/>
  <c r="X1486" i="1" l="1"/>
  <c r="Z1485" i="1"/>
  <c r="Y1485" i="1" s="1"/>
  <c r="Q1483" i="1"/>
  <c r="R1483" i="1" s="1"/>
  <c r="S1482" i="1"/>
  <c r="T1481" i="1"/>
  <c r="U1481" i="1" s="1"/>
  <c r="AA1481" i="1" s="1"/>
  <c r="X1487" i="1" l="1"/>
  <c r="Z1486" i="1"/>
  <c r="Y1486" i="1"/>
  <c r="Q1484" i="1"/>
  <c r="R1484" i="1" s="1"/>
  <c r="S1483" i="1"/>
  <c r="T1482" i="1"/>
  <c r="U1482" i="1" s="1"/>
  <c r="AA1482" i="1" s="1"/>
  <c r="X1488" i="1" l="1"/>
  <c r="Z1487" i="1"/>
  <c r="Y1487" i="1" s="1"/>
  <c r="Q1485" i="1"/>
  <c r="R1485" i="1" s="1"/>
  <c r="S1484" i="1"/>
  <c r="T1483" i="1"/>
  <c r="U1483" i="1" s="1"/>
  <c r="AA1483" i="1" s="1"/>
  <c r="X1489" i="1" l="1"/>
  <c r="Z1488" i="1"/>
  <c r="Y1488" i="1" s="1"/>
  <c r="Q1486" i="1"/>
  <c r="R1486" i="1" s="1"/>
  <c r="S1485" i="1"/>
  <c r="T1484" i="1"/>
  <c r="U1484" i="1" s="1"/>
  <c r="AA1484" i="1" s="1"/>
  <c r="X1490" i="1" l="1"/>
  <c r="Z1489" i="1"/>
  <c r="Y1489" i="1"/>
  <c r="Q1487" i="1"/>
  <c r="R1487" i="1" s="1"/>
  <c r="S1486" i="1"/>
  <c r="T1485" i="1"/>
  <c r="U1485" i="1" s="1"/>
  <c r="AA1485" i="1" s="1"/>
  <c r="X1491" i="1" l="1"/>
  <c r="Z1490" i="1"/>
  <c r="Y1490" i="1" s="1"/>
  <c r="Q1488" i="1"/>
  <c r="R1488" i="1" s="1"/>
  <c r="S1487" i="1"/>
  <c r="T1486" i="1"/>
  <c r="U1486" i="1" s="1"/>
  <c r="AA1486" i="1" s="1"/>
  <c r="X1492" i="1" l="1"/>
  <c r="Z1491" i="1"/>
  <c r="Y1491" i="1"/>
  <c r="Q1489" i="1"/>
  <c r="R1489" i="1" s="1"/>
  <c r="S1488" i="1"/>
  <c r="T1487" i="1"/>
  <c r="U1487" i="1" s="1"/>
  <c r="AA1487" i="1" s="1"/>
  <c r="X1493" i="1" l="1"/>
  <c r="Z1492" i="1"/>
  <c r="Y1492" i="1" s="1"/>
  <c r="Q1490" i="1"/>
  <c r="R1490" i="1" s="1"/>
  <c r="S1489" i="1"/>
  <c r="T1488" i="1"/>
  <c r="U1488" i="1" s="1"/>
  <c r="AA1488" i="1" s="1"/>
  <c r="X1494" i="1" l="1"/>
  <c r="Z1493" i="1"/>
  <c r="Y1493" i="1" s="1"/>
  <c r="AE6" i="1" s="1"/>
  <c r="AF6" i="1" s="1"/>
  <c r="AG6" i="1" s="1"/>
  <c r="Q1491" i="1"/>
  <c r="R1491" i="1" s="1"/>
  <c r="S1490" i="1"/>
  <c r="T1489" i="1"/>
  <c r="U1489" i="1" s="1"/>
  <c r="AA1489" i="1" s="1"/>
  <c r="X1495" i="1" l="1"/>
  <c r="Z1494" i="1"/>
  <c r="Y1494" i="1"/>
  <c r="Q1492" i="1"/>
  <c r="R1492" i="1" s="1"/>
  <c r="S1491" i="1"/>
  <c r="T1490" i="1"/>
  <c r="U1490" i="1" s="1"/>
  <c r="AA1490" i="1" s="1"/>
  <c r="X1496" i="1" l="1"/>
  <c r="Z1495" i="1"/>
  <c r="Y1495" i="1" s="1"/>
  <c r="Q1493" i="1"/>
  <c r="R1493" i="1" s="1"/>
  <c r="S1492" i="1"/>
  <c r="T1491" i="1"/>
  <c r="U1491" i="1" s="1"/>
  <c r="AA1491" i="1" s="1"/>
  <c r="AK6" i="1" l="1"/>
  <c r="X1497" i="1"/>
  <c r="Z1496" i="1"/>
  <c r="AL6" i="1"/>
  <c r="Y1496" i="1"/>
  <c r="Q1494" i="1"/>
  <c r="R1494" i="1" s="1"/>
  <c r="S1493" i="1"/>
  <c r="T1492" i="1"/>
  <c r="U1492" i="1" s="1"/>
  <c r="AA1492" i="1" s="1"/>
  <c r="X1498" i="1" l="1"/>
  <c r="Z1497" i="1"/>
  <c r="Y1497" i="1" s="1"/>
  <c r="Q1495" i="1"/>
  <c r="R1495" i="1" s="1"/>
  <c r="S1494" i="1"/>
  <c r="T1493" i="1"/>
  <c r="U1493" i="1" s="1"/>
  <c r="AC6" i="1" s="1"/>
  <c r="X1499" i="1" l="1"/>
  <c r="Z1498" i="1"/>
  <c r="Y1498" i="1" s="1"/>
  <c r="AM6" i="1"/>
  <c r="AN6" i="1" s="1"/>
  <c r="AO6" i="1" s="1"/>
  <c r="AA1493" i="1"/>
  <c r="Q1496" i="1"/>
  <c r="R1496" i="1" s="1"/>
  <c r="S1495" i="1"/>
  <c r="T1494" i="1"/>
  <c r="U1494" i="1" s="1"/>
  <c r="AA1494" i="1" s="1"/>
  <c r="X1500" i="1" l="1"/>
  <c r="Z1499" i="1"/>
  <c r="Y1499" i="1"/>
  <c r="Q1497" i="1"/>
  <c r="R1497" i="1" s="1"/>
  <c r="S1496" i="1"/>
  <c r="T1495" i="1"/>
  <c r="U1495" i="1" s="1"/>
  <c r="AA1495" i="1" s="1"/>
  <c r="X1501" i="1" l="1"/>
  <c r="Z1500" i="1"/>
  <c r="Y1500" i="1" s="1"/>
  <c r="Q1498" i="1"/>
  <c r="R1498" i="1" s="1"/>
  <c r="S1497" i="1"/>
  <c r="T1496" i="1"/>
  <c r="U1496" i="1" s="1"/>
  <c r="AA1496" i="1" s="1"/>
  <c r="X1502" i="1" l="1"/>
  <c r="Z1501" i="1"/>
  <c r="Y1501" i="1" s="1"/>
  <c r="Q1499" i="1"/>
  <c r="R1499" i="1" s="1"/>
  <c r="S1498" i="1"/>
  <c r="T1497" i="1"/>
  <c r="U1497" i="1" s="1"/>
  <c r="AA1497" i="1" s="1"/>
  <c r="X1503" i="1" l="1"/>
  <c r="Z1502" i="1"/>
  <c r="Y1502" i="1"/>
  <c r="Q1500" i="1"/>
  <c r="R1500" i="1" s="1"/>
  <c r="S1499" i="1"/>
  <c r="T1498" i="1"/>
  <c r="U1498" i="1" s="1"/>
  <c r="AA1498" i="1" s="1"/>
  <c r="X1504" i="1" l="1"/>
  <c r="Z1503" i="1"/>
  <c r="Y1503" i="1"/>
  <c r="Q1501" i="1"/>
  <c r="R1501" i="1" s="1"/>
  <c r="S1500" i="1"/>
  <c r="T1499" i="1"/>
  <c r="U1499" i="1" s="1"/>
  <c r="AA1499" i="1" s="1"/>
  <c r="X1505" i="1" l="1"/>
  <c r="Z1504" i="1"/>
  <c r="Y1504" i="1" s="1"/>
  <c r="Q1502" i="1"/>
  <c r="R1502" i="1" s="1"/>
  <c r="S1501" i="1"/>
  <c r="T1500" i="1"/>
  <c r="U1500" i="1" s="1"/>
  <c r="AA1500" i="1" s="1"/>
  <c r="X1506" i="1" l="1"/>
  <c r="Z1505" i="1"/>
  <c r="Y1505" i="1"/>
  <c r="Q1503" i="1"/>
  <c r="R1503" i="1" s="1"/>
  <c r="S1502" i="1"/>
  <c r="T1501" i="1"/>
  <c r="U1501" i="1" s="1"/>
  <c r="AA1501" i="1" s="1"/>
  <c r="X1507" i="1" l="1"/>
  <c r="Z1506" i="1"/>
  <c r="Y1506" i="1" s="1"/>
  <c r="Q1504" i="1"/>
  <c r="R1504" i="1" s="1"/>
  <c r="S1503" i="1"/>
  <c r="T1502" i="1"/>
  <c r="U1502" i="1" s="1"/>
  <c r="AA1502" i="1" s="1"/>
  <c r="X1508" i="1" l="1"/>
  <c r="Z1507" i="1"/>
  <c r="Y1507" i="1"/>
  <c r="Q1505" i="1"/>
  <c r="R1505" i="1" s="1"/>
  <c r="S1504" i="1"/>
  <c r="T1503" i="1"/>
  <c r="U1503" i="1" s="1"/>
  <c r="AA1503" i="1" s="1"/>
  <c r="X1509" i="1" l="1"/>
  <c r="Z1508" i="1"/>
  <c r="Y1508" i="1"/>
  <c r="Q1506" i="1"/>
  <c r="R1506" i="1" s="1"/>
  <c r="S1505" i="1"/>
  <c r="T1504" i="1"/>
  <c r="U1504" i="1" s="1"/>
  <c r="AA1504" i="1" s="1"/>
  <c r="X1510" i="1" l="1"/>
  <c r="Z1509" i="1"/>
  <c r="Y1509" i="1" s="1"/>
  <c r="Q1507" i="1"/>
  <c r="R1507" i="1" s="1"/>
  <c r="S1506" i="1"/>
  <c r="T1505" i="1"/>
  <c r="U1505" i="1" s="1"/>
  <c r="AA1505" i="1" s="1"/>
  <c r="X1511" i="1" l="1"/>
  <c r="Z1510" i="1"/>
  <c r="Y1510" i="1" s="1"/>
  <c r="Q1508" i="1"/>
  <c r="R1508" i="1" s="1"/>
  <c r="S1507" i="1"/>
  <c r="T1506" i="1"/>
  <c r="U1506" i="1" s="1"/>
  <c r="AA1506" i="1" s="1"/>
  <c r="X1512" i="1" l="1"/>
  <c r="Z1511" i="1"/>
  <c r="Y1511" i="1" s="1"/>
  <c r="Q1509" i="1"/>
  <c r="R1509" i="1" s="1"/>
  <c r="S1508" i="1"/>
  <c r="T1507" i="1"/>
  <c r="U1507" i="1" s="1"/>
  <c r="AA1507" i="1" s="1"/>
  <c r="X1513" i="1" l="1"/>
  <c r="Z1512" i="1"/>
  <c r="Y1512" i="1"/>
  <c r="Q1510" i="1"/>
  <c r="R1510" i="1" s="1"/>
  <c r="S1509" i="1"/>
  <c r="T1508" i="1"/>
  <c r="U1508" i="1" s="1"/>
  <c r="AA1508" i="1" s="1"/>
  <c r="X1514" i="1" l="1"/>
  <c r="Z1513" i="1"/>
  <c r="Y1513" i="1" s="1"/>
  <c r="Q1511" i="1"/>
  <c r="R1511" i="1" s="1"/>
  <c r="S1510" i="1"/>
  <c r="T1509" i="1"/>
  <c r="U1509" i="1" s="1"/>
  <c r="AA1509" i="1" s="1"/>
  <c r="X1515" i="1" l="1"/>
  <c r="Z1514" i="1"/>
  <c r="Y1514" i="1" s="1"/>
  <c r="Q1512" i="1"/>
  <c r="R1512" i="1" s="1"/>
  <c r="S1511" i="1"/>
  <c r="T1510" i="1"/>
  <c r="U1510" i="1" s="1"/>
  <c r="AA1510" i="1" s="1"/>
  <c r="X1516" i="1" l="1"/>
  <c r="Z1515" i="1"/>
  <c r="Y1515" i="1" s="1"/>
  <c r="Q1513" i="1"/>
  <c r="R1513" i="1" s="1"/>
  <c r="S1512" i="1"/>
  <c r="T1511" i="1"/>
  <c r="U1511" i="1" s="1"/>
  <c r="AA1511" i="1" s="1"/>
  <c r="Z1516" i="1" l="1"/>
  <c r="X1517" i="1"/>
  <c r="Y1516" i="1"/>
  <c r="Q1514" i="1"/>
  <c r="R1514" i="1" s="1"/>
  <c r="S1513" i="1"/>
  <c r="T1512" i="1"/>
  <c r="U1512" i="1" s="1"/>
  <c r="AA1512" i="1" s="1"/>
  <c r="X1518" i="1" l="1"/>
  <c r="Z1517" i="1"/>
  <c r="Y1517" i="1"/>
  <c r="Q1515" i="1"/>
  <c r="R1515" i="1" s="1"/>
  <c r="S1514" i="1"/>
  <c r="T1513" i="1"/>
  <c r="U1513" i="1" s="1"/>
  <c r="AA1513" i="1" s="1"/>
  <c r="X1519" i="1" l="1"/>
  <c r="Z1518" i="1"/>
  <c r="Y1518" i="1"/>
  <c r="Q1516" i="1"/>
  <c r="R1516" i="1" s="1"/>
  <c r="S1515" i="1"/>
  <c r="T1514" i="1"/>
  <c r="U1514" i="1" s="1"/>
  <c r="AA1514" i="1" s="1"/>
  <c r="X1520" i="1" l="1"/>
  <c r="Z1519" i="1"/>
  <c r="Y1519" i="1"/>
  <c r="Q1517" i="1"/>
  <c r="R1517" i="1" s="1"/>
  <c r="S1516" i="1"/>
  <c r="T1515" i="1"/>
  <c r="U1515" i="1" s="1"/>
  <c r="AA1515" i="1" s="1"/>
  <c r="Z1520" i="1" l="1"/>
  <c r="X1521" i="1"/>
  <c r="Y1520" i="1"/>
  <c r="Q1518" i="1"/>
  <c r="R1518" i="1" s="1"/>
  <c r="S1517" i="1"/>
  <c r="T1516" i="1"/>
  <c r="U1516" i="1" s="1"/>
  <c r="AA1516" i="1" s="1"/>
  <c r="X1522" i="1" l="1"/>
  <c r="Z1521" i="1"/>
  <c r="Y1521" i="1" s="1"/>
  <c r="Q1519" i="1"/>
  <c r="R1519" i="1" s="1"/>
  <c r="S1518" i="1"/>
  <c r="T1517" i="1"/>
  <c r="U1517" i="1" s="1"/>
  <c r="AA1517" i="1" s="1"/>
  <c r="Z1522" i="1" l="1"/>
  <c r="X1523" i="1"/>
  <c r="Y1522" i="1"/>
  <c r="Q1520" i="1"/>
  <c r="R1520" i="1" s="1"/>
  <c r="S1519" i="1"/>
  <c r="T1518" i="1"/>
  <c r="U1518" i="1" s="1"/>
  <c r="AA1518" i="1" s="1"/>
  <c r="X1524" i="1" l="1"/>
  <c r="Z1523" i="1"/>
  <c r="Y1523" i="1" s="1"/>
  <c r="Q1521" i="1"/>
  <c r="R1521" i="1" s="1"/>
  <c r="S1520" i="1"/>
  <c r="T1519" i="1"/>
  <c r="U1519" i="1" s="1"/>
  <c r="AA1519" i="1" s="1"/>
  <c r="X1525" i="1" l="1"/>
  <c r="Z1524" i="1"/>
  <c r="Y1524" i="1"/>
  <c r="Q1522" i="1"/>
  <c r="R1522" i="1" s="1"/>
  <c r="S1521" i="1"/>
  <c r="T1520" i="1"/>
  <c r="U1520" i="1" s="1"/>
  <c r="AA1520" i="1" s="1"/>
  <c r="X1526" i="1" l="1"/>
  <c r="Z1525" i="1"/>
  <c r="Y1525" i="1" s="1"/>
  <c r="Q1523" i="1"/>
  <c r="R1523" i="1" s="1"/>
  <c r="S1522" i="1"/>
  <c r="T1521" i="1"/>
  <c r="U1521" i="1" s="1"/>
  <c r="AA1521" i="1" s="1"/>
  <c r="X1527" i="1" l="1"/>
  <c r="Z1526" i="1"/>
  <c r="Y1526" i="1"/>
  <c r="Q1524" i="1"/>
  <c r="R1524" i="1" s="1"/>
  <c r="S1523" i="1"/>
  <c r="T1522" i="1"/>
  <c r="U1522" i="1" s="1"/>
  <c r="AA1522" i="1" s="1"/>
  <c r="X1528" i="1" l="1"/>
  <c r="Z1527" i="1"/>
  <c r="Y1527" i="1"/>
  <c r="Q1525" i="1"/>
  <c r="R1525" i="1" s="1"/>
  <c r="S1524" i="1"/>
  <c r="T1523" i="1"/>
  <c r="U1523" i="1" s="1"/>
  <c r="AA1523" i="1" s="1"/>
  <c r="X1529" i="1" l="1"/>
  <c r="Z1528" i="1"/>
  <c r="Y1528" i="1"/>
  <c r="Q1526" i="1"/>
  <c r="R1526" i="1" s="1"/>
  <c r="S1525" i="1"/>
  <c r="T1524" i="1"/>
  <c r="U1524" i="1" s="1"/>
  <c r="AA1524" i="1" s="1"/>
  <c r="X1530" i="1" l="1"/>
  <c r="Z1529" i="1"/>
  <c r="Y1529" i="1"/>
  <c r="Q1527" i="1"/>
  <c r="R1527" i="1" s="1"/>
  <c r="S1526" i="1"/>
  <c r="T1525" i="1"/>
  <c r="U1525" i="1" s="1"/>
  <c r="AA1525" i="1" s="1"/>
  <c r="X1531" i="1" l="1"/>
  <c r="Z1530" i="1"/>
  <c r="Y1530" i="1"/>
  <c r="Q1528" i="1"/>
  <c r="R1528" i="1" s="1"/>
  <c r="S1527" i="1"/>
  <c r="T1526" i="1"/>
  <c r="U1526" i="1" s="1"/>
  <c r="AA1526" i="1" s="1"/>
  <c r="X1532" i="1" l="1"/>
  <c r="Z1531" i="1"/>
  <c r="Y1531" i="1"/>
  <c r="Q1529" i="1"/>
  <c r="R1529" i="1" s="1"/>
  <c r="S1528" i="1"/>
  <c r="T1527" i="1"/>
  <c r="U1527" i="1" s="1"/>
  <c r="AA1527" i="1" s="1"/>
  <c r="X1533" i="1" l="1"/>
  <c r="Z1532" i="1"/>
  <c r="Y1532" i="1"/>
  <c r="Q1530" i="1"/>
  <c r="R1530" i="1" s="1"/>
  <c r="S1529" i="1"/>
  <c r="T1528" i="1"/>
  <c r="U1528" i="1" s="1"/>
  <c r="AA1528" i="1" s="1"/>
  <c r="X1534" i="1" l="1"/>
  <c r="Z1533" i="1"/>
  <c r="Y1533" i="1"/>
  <c r="Q1531" i="1"/>
  <c r="R1531" i="1" s="1"/>
  <c r="S1530" i="1"/>
  <c r="T1529" i="1"/>
  <c r="U1529" i="1" s="1"/>
  <c r="AA1529" i="1" s="1"/>
  <c r="X1535" i="1" l="1"/>
  <c r="Z1534" i="1"/>
  <c r="Y1534" i="1"/>
  <c r="Q1532" i="1"/>
  <c r="R1532" i="1" s="1"/>
  <c r="S1531" i="1"/>
  <c r="T1530" i="1"/>
  <c r="U1530" i="1" s="1"/>
  <c r="AA1530" i="1" s="1"/>
  <c r="X1536" i="1" l="1"/>
  <c r="Z1535" i="1"/>
  <c r="Y1535" i="1"/>
  <c r="Q1533" i="1"/>
  <c r="R1533" i="1" s="1"/>
  <c r="S1532" i="1"/>
  <c r="T1531" i="1"/>
  <c r="U1531" i="1" s="1"/>
  <c r="AA1531" i="1" s="1"/>
  <c r="X1537" i="1" l="1"/>
  <c r="Z1536" i="1"/>
  <c r="Y1536" i="1"/>
  <c r="Q1534" i="1"/>
  <c r="R1534" i="1" s="1"/>
  <c r="S1533" i="1"/>
  <c r="T1532" i="1"/>
  <c r="U1532" i="1" s="1"/>
  <c r="AA1532" i="1" s="1"/>
  <c r="X1538" i="1" l="1"/>
  <c r="Z1537" i="1"/>
  <c r="Y1537" i="1"/>
  <c r="Q1535" i="1"/>
  <c r="R1535" i="1" s="1"/>
  <c r="S1534" i="1"/>
  <c r="T1533" i="1"/>
  <c r="U1533" i="1" s="1"/>
  <c r="AA1533" i="1" s="1"/>
  <c r="X1539" i="1" l="1"/>
  <c r="Z1538" i="1"/>
  <c r="Y1538" i="1"/>
  <c r="Q1536" i="1"/>
  <c r="R1536" i="1" s="1"/>
  <c r="S1535" i="1"/>
  <c r="T1534" i="1"/>
  <c r="U1534" i="1" s="1"/>
  <c r="AA1534" i="1" s="1"/>
  <c r="X1540" i="1" l="1"/>
  <c r="Z1539" i="1"/>
  <c r="Y1539" i="1"/>
  <c r="Q1537" i="1"/>
  <c r="R1537" i="1" s="1"/>
  <c r="S1536" i="1"/>
  <c r="T1535" i="1"/>
  <c r="U1535" i="1" s="1"/>
  <c r="AA1535" i="1" s="1"/>
  <c r="X1541" i="1" l="1"/>
  <c r="Z1540" i="1"/>
  <c r="Y1540" i="1"/>
  <c r="Q1538" i="1"/>
  <c r="R1538" i="1" s="1"/>
  <c r="S1537" i="1"/>
  <c r="T1536" i="1"/>
  <c r="U1536" i="1" s="1"/>
  <c r="AA1536" i="1" s="1"/>
  <c r="X1542" i="1" l="1"/>
  <c r="Z1541" i="1"/>
  <c r="Y1541" i="1" s="1"/>
  <c r="Q1539" i="1"/>
  <c r="R1539" i="1" s="1"/>
  <c r="S1538" i="1"/>
  <c r="T1537" i="1"/>
  <c r="U1537" i="1" s="1"/>
  <c r="AA1537" i="1" s="1"/>
  <c r="X1543" i="1" l="1"/>
  <c r="Z1542" i="1"/>
  <c r="Y1542" i="1" s="1"/>
  <c r="Q1540" i="1"/>
  <c r="R1540" i="1" s="1"/>
  <c r="S1539" i="1"/>
  <c r="T1538" i="1"/>
  <c r="U1538" i="1" s="1"/>
  <c r="AA1538" i="1" s="1"/>
  <c r="X1544" i="1" l="1"/>
  <c r="Z1543" i="1"/>
  <c r="Y1543" i="1"/>
  <c r="Q1541" i="1"/>
  <c r="R1541" i="1" s="1"/>
  <c r="S1540" i="1"/>
  <c r="T1539" i="1"/>
  <c r="U1539" i="1" s="1"/>
  <c r="AA1539" i="1" s="1"/>
  <c r="X1545" i="1" l="1"/>
  <c r="Z1544" i="1"/>
  <c r="Y1544" i="1" s="1"/>
  <c r="Q1542" i="1"/>
  <c r="R1542" i="1" s="1"/>
  <c r="S1541" i="1"/>
  <c r="T1540" i="1"/>
  <c r="U1540" i="1" s="1"/>
  <c r="AA1540" i="1" s="1"/>
  <c r="X1546" i="1" l="1"/>
  <c r="Z1545" i="1"/>
  <c r="Y1545" i="1" s="1"/>
  <c r="Q1543" i="1"/>
  <c r="R1543" i="1" s="1"/>
  <c r="S1542" i="1"/>
  <c r="T1541" i="1"/>
  <c r="U1541" i="1" s="1"/>
  <c r="AA1541" i="1" s="1"/>
  <c r="X1547" i="1" l="1"/>
  <c r="Z1546" i="1"/>
  <c r="Y1546" i="1" s="1"/>
  <c r="Q1544" i="1"/>
  <c r="R1544" i="1" s="1"/>
  <c r="S1543" i="1"/>
  <c r="T1542" i="1"/>
  <c r="U1542" i="1" s="1"/>
  <c r="AA1542" i="1" s="1"/>
  <c r="X1548" i="1" l="1"/>
  <c r="Z1547" i="1"/>
  <c r="Y1547" i="1" s="1"/>
  <c r="Q1545" i="1"/>
  <c r="R1545" i="1" s="1"/>
  <c r="S1544" i="1"/>
  <c r="T1543" i="1"/>
  <c r="U1543" i="1" s="1"/>
  <c r="AA1543" i="1" s="1"/>
  <c r="X1549" i="1" l="1"/>
  <c r="Z1548" i="1"/>
  <c r="Y1548" i="1" s="1"/>
  <c r="Q1546" i="1"/>
  <c r="R1546" i="1" s="1"/>
  <c r="S1545" i="1"/>
  <c r="T1544" i="1"/>
  <c r="U1544" i="1" s="1"/>
  <c r="AA1544" i="1" s="1"/>
  <c r="X1550" i="1" l="1"/>
  <c r="Z1549" i="1"/>
  <c r="Y1549" i="1"/>
  <c r="Q1547" i="1"/>
  <c r="R1547" i="1" s="1"/>
  <c r="S1546" i="1"/>
  <c r="T1545" i="1"/>
  <c r="U1545" i="1" s="1"/>
  <c r="AA1545" i="1" s="1"/>
  <c r="X1551" i="1" l="1"/>
  <c r="Z1550" i="1"/>
  <c r="Y1550" i="1"/>
  <c r="Q1548" i="1"/>
  <c r="R1548" i="1" s="1"/>
  <c r="S1547" i="1"/>
  <c r="T1546" i="1"/>
  <c r="U1546" i="1" s="1"/>
  <c r="AA1546" i="1" s="1"/>
  <c r="X1552" i="1" l="1"/>
  <c r="Z1551" i="1"/>
  <c r="Y1551" i="1" s="1"/>
  <c r="Q1549" i="1"/>
  <c r="R1549" i="1" s="1"/>
  <c r="S1548" i="1"/>
  <c r="T1547" i="1"/>
  <c r="U1547" i="1" s="1"/>
  <c r="AA1547" i="1" s="1"/>
  <c r="X1553" i="1" l="1"/>
  <c r="Z1552" i="1"/>
  <c r="Y1552" i="1" s="1"/>
  <c r="Q1550" i="1"/>
  <c r="R1550" i="1" s="1"/>
  <c r="S1549" i="1"/>
  <c r="T1548" i="1"/>
  <c r="U1548" i="1" s="1"/>
  <c r="AA1548" i="1" s="1"/>
  <c r="X1554" i="1" l="1"/>
  <c r="Z1553" i="1"/>
  <c r="Y1553" i="1" s="1"/>
  <c r="Q1551" i="1"/>
  <c r="R1551" i="1" s="1"/>
  <c r="S1550" i="1"/>
  <c r="T1549" i="1"/>
  <c r="U1549" i="1" s="1"/>
  <c r="AA1549" i="1" s="1"/>
  <c r="X1555" i="1" l="1"/>
  <c r="Z1554" i="1"/>
  <c r="Y1554" i="1" s="1"/>
  <c r="Q1552" i="1"/>
  <c r="R1552" i="1" s="1"/>
  <c r="S1551" i="1"/>
  <c r="T1550" i="1"/>
  <c r="U1550" i="1" s="1"/>
  <c r="AA1550" i="1" s="1"/>
  <c r="X1556" i="1" l="1"/>
  <c r="Z1555" i="1"/>
  <c r="Y1555" i="1"/>
  <c r="Q1553" i="1"/>
  <c r="R1553" i="1" s="1"/>
  <c r="S1552" i="1"/>
  <c r="T1551" i="1"/>
  <c r="U1551" i="1" s="1"/>
  <c r="AA1551" i="1" s="1"/>
  <c r="Z1556" i="1" l="1"/>
  <c r="X1557" i="1"/>
  <c r="Y1556" i="1"/>
  <c r="Q1554" i="1"/>
  <c r="R1554" i="1" s="1"/>
  <c r="S1553" i="1"/>
  <c r="T1552" i="1"/>
  <c r="U1552" i="1" s="1"/>
  <c r="AA1552" i="1" s="1"/>
  <c r="X1558" i="1" l="1"/>
  <c r="Z1557" i="1"/>
  <c r="Y1557" i="1" s="1"/>
  <c r="Q1555" i="1"/>
  <c r="R1555" i="1" s="1"/>
  <c r="S1554" i="1"/>
  <c r="T1553" i="1"/>
  <c r="U1553" i="1" s="1"/>
  <c r="AA1553" i="1" s="1"/>
  <c r="Z1558" i="1" l="1"/>
  <c r="X1559" i="1"/>
  <c r="Y1558" i="1"/>
  <c r="Q1556" i="1"/>
  <c r="R1556" i="1" s="1"/>
  <c r="S1555" i="1"/>
  <c r="T1554" i="1"/>
  <c r="U1554" i="1" s="1"/>
  <c r="AA1554" i="1" s="1"/>
  <c r="X1560" i="1" l="1"/>
  <c r="Z1559" i="1"/>
  <c r="Y1559" i="1"/>
  <c r="Q1557" i="1"/>
  <c r="R1557" i="1" s="1"/>
  <c r="S1556" i="1"/>
  <c r="T1555" i="1"/>
  <c r="U1555" i="1" s="1"/>
  <c r="AA1555" i="1" s="1"/>
  <c r="X1561" i="1" l="1"/>
  <c r="Z1560" i="1"/>
  <c r="Y1560" i="1" s="1"/>
  <c r="Q1558" i="1"/>
  <c r="R1558" i="1" s="1"/>
  <c r="S1557" i="1"/>
  <c r="T1556" i="1"/>
  <c r="U1556" i="1" s="1"/>
  <c r="AA1556" i="1" s="1"/>
  <c r="X1562" i="1" l="1"/>
  <c r="Z1561" i="1"/>
  <c r="Y1561" i="1" s="1"/>
  <c r="Q1559" i="1"/>
  <c r="R1559" i="1" s="1"/>
  <c r="S1558" i="1"/>
  <c r="T1557" i="1"/>
  <c r="U1557" i="1" s="1"/>
  <c r="AA1557" i="1" s="1"/>
  <c r="X1563" i="1" l="1"/>
  <c r="Z1562" i="1"/>
  <c r="Y1562" i="1" s="1"/>
  <c r="Q1560" i="1"/>
  <c r="R1560" i="1" s="1"/>
  <c r="S1559" i="1"/>
  <c r="T1558" i="1"/>
  <c r="U1558" i="1" s="1"/>
  <c r="AA1558" i="1" s="1"/>
  <c r="Z1563" i="1" l="1"/>
  <c r="X1564" i="1"/>
  <c r="Y1563" i="1"/>
  <c r="Q1561" i="1"/>
  <c r="R1561" i="1" s="1"/>
  <c r="S1560" i="1"/>
  <c r="T1559" i="1"/>
  <c r="U1559" i="1" s="1"/>
  <c r="AA1559" i="1" s="1"/>
  <c r="X1565" i="1" l="1"/>
  <c r="Z1564" i="1"/>
  <c r="Y1564" i="1"/>
  <c r="Q1562" i="1"/>
  <c r="R1562" i="1" s="1"/>
  <c r="S1561" i="1"/>
  <c r="T1560" i="1"/>
  <c r="U1560" i="1" s="1"/>
  <c r="AA1560" i="1" s="1"/>
  <c r="X1566" i="1" l="1"/>
  <c r="Z1565" i="1"/>
  <c r="Y1565" i="1" s="1"/>
  <c r="Q1563" i="1"/>
  <c r="R1563" i="1" s="1"/>
  <c r="S1562" i="1"/>
  <c r="T1561" i="1"/>
  <c r="U1561" i="1" s="1"/>
  <c r="AA1561" i="1" s="1"/>
  <c r="X1567" i="1" l="1"/>
  <c r="Z1566" i="1"/>
  <c r="Y1566" i="1"/>
  <c r="Q1564" i="1"/>
  <c r="R1564" i="1" s="1"/>
  <c r="S1563" i="1"/>
  <c r="T1562" i="1"/>
  <c r="U1562" i="1" s="1"/>
  <c r="AA1562" i="1" s="1"/>
  <c r="X1568" i="1" l="1"/>
  <c r="Z1567" i="1"/>
  <c r="Y1567" i="1"/>
  <c r="Q1565" i="1"/>
  <c r="R1565" i="1" s="1"/>
  <c r="S1564" i="1"/>
  <c r="T1563" i="1"/>
  <c r="U1563" i="1" s="1"/>
  <c r="AA1563" i="1" s="1"/>
  <c r="X1569" i="1" l="1"/>
  <c r="Z1568" i="1"/>
  <c r="Y1568" i="1" s="1"/>
  <c r="Q1566" i="1"/>
  <c r="R1566" i="1" s="1"/>
  <c r="S1565" i="1"/>
  <c r="T1564" i="1"/>
  <c r="U1564" i="1" s="1"/>
  <c r="AA1564" i="1" s="1"/>
  <c r="X1570" i="1" l="1"/>
  <c r="Z1569" i="1"/>
  <c r="Y1569" i="1"/>
  <c r="Q1567" i="1"/>
  <c r="R1567" i="1" s="1"/>
  <c r="S1566" i="1"/>
  <c r="T1565" i="1"/>
  <c r="U1565" i="1" s="1"/>
  <c r="AA1565" i="1" s="1"/>
  <c r="X1571" i="1" l="1"/>
  <c r="Z1570" i="1"/>
  <c r="Y1570" i="1" s="1"/>
  <c r="Q1568" i="1"/>
  <c r="R1568" i="1" s="1"/>
  <c r="S1567" i="1"/>
  <c r="T1566" i="1"/>
  <c r="U1566" i="1" s="1"/>
  <c r="AA1566" i="1" s="1"/>
  <c r="X1572" i="1" l="1"/>
  <c r="Z1571" i="1"/>
  <c r="Y1571" i="1"/>
  <c r="Q1569" i="1"/>
  <c r="R1569" i="1" s="1"/>
  <c r="S1568" i="1"/>
  <c r="T1567" i="1"/>
  <c r="U1567" i="1" s="1"/>
  <c r="AA1567" i="1" s="1"/>
  <c r="X1573" i="1" l="1"/>
  <c r="Z1572" i="1"/>
  <c r="Y1572" i="1" s="1"/>
  <c r="Q1570" i="1"/>
  <c r="R1570" i="1" s="1"/>
  <c r="S1569" i="1"/>
  <c r="T1568" i="1"/>
  <c r="U1568" i="1" s="1"/>
  <c r="AA1568" i="1" s="1"/>
  <c r="X1574" i="1" l="1"/>
  <c r="Z1573" i="1"/>
  <c r="Y1573" i="1" s="1"/>
  <c r="Q1571" i="1"/>
  <c r="R1571" i="1" s="1"/>
  <c r="S1570" i="1"/>
  <c r="T1569" i="1"/>
  <c r="U1569" i="1" s="1"/>
  <c r="AA1569" i="1" s="1"/>
  <c r="X1575" i="1" l="1"/>
  <c r="Z1574" i="1"/>
  <c r="Y1574" i="1"/>
  <c r="Q1572" i="1"/>
  <c r="R1572" i="1" s="1"/>
  <c r="S1571" i="1"/>
  <c r="T1570" i="1"/>
  <c r="U1570" i="1" s="1"/>
  <c r="AA1570" i="1" s="1"/>
  <c r="X1576" i="1" l="1"/>
  <c r="Z1575" i="1"/>
  <c r="Y1575" i="1"/>
  <c r="Q1573" i="1"/>
  <c r="R1573" i="1" s="1"/>
  <c r="S1572" i="1"/>
  <c r="T1571" i="1"/>
  <c r="U1571" i="1" s="1"/>
  <c r="AA1571" i="1" s="1"/>
  <c r="X1577" i="1" l="1"/>
  <c r="Z1576" i="1"/>
  <c r="Y1576" i="1" s="1"/>
  <c r="Q1574" i="1"/>
  <c r="R1574" i="1" s="1"/>
  <c r="S1573" i="1"/>
  <c r="T1572" i="1"/>
  <c r="U1572" i="1" s="1"/>
  <c r="AA1572" i="1" s="1"/>
  <c r="X1578" i="1" l="1"/>
  <c r="Z1577" i="1"/>
  <c r="Y1577" i="1"/>
  <c r="Q1575" i="1"/>
  <c r="R1575" i="1" s="1"/>
  <c r="S1574" i="1"/>
  <c r="T1573" i="1"/>
  <c r="U1573" i="1" s="1"/>
  <c r="AA1573" i="1" s="1"/>
  <c r="X1579" i="1" l="1"/>
  <c r="Z1578" i="1"/>
  <c r="Y1578" i="1" s="1"/>
  <c r="Q1576" i="1"/>
  <c r="R1576" i="1" s="1"/>
  <c r="S1575" i="1"/>
  <c r="T1574" i="1"/>
  <c r="U1574" i="1" s="1"/>
  <c r="AA1574" i="1" s="1"/>
  <c r="X1580" i="1" l="1"/>
  <c r="Z1579" i="1"/>
  <c r="Y1579" i="1"/>
  <c r="Q1577" i="1"/>
  <c r="R1577" i="1" s="1"/>
  <c r="S1576" i="1"/>
  <c r="T1575" i="1"/>
  <c r="U1575" i="1" s="1"/>
  <c r="AA1575" i="1" s="1"/>
  <c r="X1581" i="1" l="1"/>
  <c r="Z1580" i="1"/>
  <c r="Y1580" i="1"/>
  <c r="Q1578" i="1"/>
  <c r="R1578" i="1" s="1"/>
  <c r="S1577" i="1"/>
  <c r="T1576" i="1"/>
  <c r="U1576" i="1" s="1"/>
  <c r="AA1576" i="1" s="1"/>
  <c r="X1582" i="1" l="1"/>
  <c r="Z1581" i="1"/>
  <c r="Y1581" i="1" s="1"/>
  <c r="Q1579" i="1"/>
  <c r="R1579" i="1" s="1"/>
  <c r="S1578" i="1"/>
  <c r="T1577" i="1"/>
  <c r="U1577" i="1" s="1"/>
  <c r="AA1577" i="1" s="1"/>
  <c r="X1583" i="1" l="1"/>
  <c r="Z1582" i="1"/>
  <c r="Y1582" i="1"/>
  <c r="Q1580" i="1"/>
  <c r="R1580" i="1" s="1"/>
  <c r="S1579" i="1"/>
  <c r="T1578" i="1"/>
  <c r="U1578" i="1" s="1"/>
  <c r="AA1578" i="1" s="1"/>
  <c r="X1584" i="1" l="1"/>
  <c r="Z1583" i="1"/>
  <c r="Y1583" i="1" s="1"/>
  <c r="Q1581" i="1"/>
  <c r="R1581" i="1" s="1"/>
  <c r="S1580" i="1"/>
  <c r="T1579" i="1"/>
  <c r="U1579" i="1" s="1"/>
  <c r="AA1579" i="1" s="1"/>
  <c r="X1585" i="1" l="1"/>
  <c r="Z1584" i="1"/>
  <c r="Y1584" i="1"/>
  <c r="Q1582" i="1"/>
  <c r="R1582" i="1" s="1"/>
  <c r="S1581" i="1"/>
  <c r="T1580" i="1"/>
  <c r="U1580" i="1" s="1"/>
  <c r="AA1580" i="1" s="1"/>
  <c r="X1586" i="1" l="1"/>
  <c r="Z1585" i="1"/>
  <c r="Y1585" i="1" s="1"/>
  <c r="Q1583" i="1"/>
  <c r="R1583" i="1" s="1"/>
  <c r="S1582" i="1"/>
  <c r="T1581" i="1"/>
  <c r="U1581" i="1" s="1"/>
  <c r="AA1581" i="1" s="1"/>
  <c r="X1587" i="1" l="1"/>
  <c r="Z1586" i="1"/>
  <c r="Y1586" i="1" s="1"/>
  <c r="Q1584" i="1"/>
  <c r="R1584" i="1" s="1"/>
  <c r="S1583" i="1"/>
  <c r="T1582" i="1"/>
  <c r="U1582" i="1" s="1"/>
  <c r="AA1582" i="1" s="1"/>
  <c r="X1588" i="1" l="1"/>
  <c r="Z1587" i="1"/>
  <c r="Y1587" i="1"/>
  <c r="Q1585" i="1"/>
  <c r="R1585" i="1" s="1"/>
  <c r="S1584" i="1"/>
  <c r="T1583" i="1"/>
  <c r="U1583" i="1" s="1"/>
  <c r="AA1583" i="1" s="1"/>
  <c r="X1589" i="1" l="1"/>
  <c r="Z1588" i="1"/>
  <c r="Y1588" i="1" s="1"/>
  <c r="Q1586" i="1"/>
  <c r="R1586" i="1" s="1"/>
  <c r="S1585" i="1"/>
  <c r="T1584" i="1"/>
  <c r="U1584" i="1" s="1"/>
  <c r="AA1584" i="1" s="1"/>
  <c r="X1590" i="1" l="1"/>
  <c r="Z1589" i="1"/>
  <c r="Y1589" i="1"/>
  <c r="Q1587" i="1"/>
  <c r="R1587" i="1" s="1"/>
  <c r="S1586" i="1"/>
  <c r="T1585" i="1"/>
  <c r="U1585" i="1" s="1"/>
  <c r="AA1585" i="1" s="1"/>
  <c r="X1591" i="1" l="1"/>
  <c r="Z1590" i="1"/>
  <c r="Y1590" i="1" s="1"/>
  <c r="Q1588" i="1"/>
  <c r="R1588" i="1" s="1"/>
  <c r="S1587" i="1"/>
  <c r="T1586" i="1"/>
  <c r="U1586" i="1" s="1"/>
  <c r="AA1586" i="1" s="1"/>
  <c r="X1592" i="1" l="1"/>
  <c r="Z1591" i="1"/>
  <c r="Y1591" i="1" s="1"/>
  <c r="Q1589" i="1"/>
  <c r="R1589" i="1" s="1"/>
  <c r="S1588" i="1"/>
  <c r="T1587" i="1"/>
  <c r="U1587" i="1" s="1"/>
  <c r="AA1587" i="1" s="1"/>
  <c r="X1593" i="1" l="1"/>
  <c r="Z1592" i="1"/>
  <c r="Y1592" i="1"/>
  <c r="Q1590" i="1"/>
  <c r="R1590" i="1" s="1"/>
  <c r="S1589" i="1"/>
  <c r="T1588" i="1"/>
  <c r="U1588" i="1" s="1"/>
  <c r="AA1588" i="1" s="1"/>
  <c r="X1594" i="1" l="1"/>
  <c r="Z1593" i="1"/>
  <c r="Y1593" i="1" s="1"/>
  <c r="Q1591" i="1"/>
  <c r="R1591" i="1" s="1"/>
  <c r="S1590" i="1"/>
  <c r="T1589" i="1"/>
  <c r="U1589" i="1" s="1"/>
  <c r="AA1589" i="1" s="1"/>
  <c r="X1595" i="1" l="1"/>
  <c r="Z1594" i="1"/>
  <c r="Y1594" i="1" s="1"/>
  <c r="Q1592" i="1"/>
  <c r="R1592" i="1" s="1"/>
  <c r="S1591" i="1"/>
  <c r="T1590" i="1"/>
  <c r="U1590" i="1" s="1"/>
  <c r="AA1590" i="1" s="1"/>
  <c r="X1596" i="1" l="1"/>
  <c r="Z1595" i="1"/>
  <c r="Y1595" i="1" s="1"/>
  <c r="Q1593" i="1"/>
  <c r="R1593" i="1" s="1"/>
  <c r="S1592" i="1"/>
  <c r="T1591" i="1"/>
  <c r="U1591" i="1" s="1"/>
  <c r="AA1591" i="1" s="1"/>
  <c r="X1597" i="1" l="1"/>
  <c r="Z1596" i="1"/>
  <c r="Y1596" i="1"/>
  <c r="Q1594" i="1"/>
  <c r="R1594" i="1" s="1"/>
  <c r="S1593" i="1"/>
  <c r="T1592" i="1"/>
  <c r="U1592" i="1" s="1"/>
  <c r="AA1592" i="1" s="1"/>
  <c r="X1598" i="1" l="1"/>
  <c r="Z1597" i="1"/>
  <c r="Y1597" i="1"/>
  <c r="Q1595" i="1"/>
  <c r="R1595" i="1" s="1"/>
  <c r="S1594" i="1"/>
  <c r="T1593" i="1"/>
  <c r="U1593" i="1" s="1"/>
  <c r="AA1593" i="1" s="1"/>
  <c r="X1599" i="1" l="1"/>
  <c r="Z1598" i="1"/>
  <c r="Y1598" i="1" s="1"/>
  <c r="Q1596" i="1"/>
  <c r="R1596" i="1" s="1"/>
  <c r="S1595" i="1"/>
  <c r="T1594" i="1"/>
  <c r="U1594" i="1" s="1"/>
  <c r="AA1594" i="1" s="1"/>
  <c r="X1600" i="1" l="1"/>
  <c r="Z1599" i="1"/>
  <c r="Y1599" i="1"/>
  <c r="Q1597" i="1"/>
  <c r="R1597" i="1" s="1"/>
  <c r="S1596" i="1"/>
  <c r="T1595" i="1"/>
  <c r="U1595" i="1" s="1"/>
  <c r="AA1595" i="1" s="1"/>
  <c r="X1601" i="1" l="1"/>
  <c r="Z1600" i="1"/>
  <c r="Y1600" i="1" s="1"/>
  <c r="Q1598" i="1"/>
  <c r="R1598" i="1" s="1"/>
  <c r="S1597" i="1"/>
  <c r="T1596" i="1"/>
  <c r="U1596" i="1" s="1"/>
  <c r="AA1596" i="1" s="1"/>
  <c r="X1602" i="1" l="1"/>
  <c r="Z1601" i="1"/>
  <c r="Y1601" i="1" s="1"/>
  <c r="Q1599" i="1"/>
  <c r="R1599" i="1" s="1"/>
  <c r="S1598" i="1"/>
  <c r="T1597" i="1"/>
  <c r="U1597" i="1" s="1"/>
  <c r="AA1597" i="1" s="1"/>
  <c r="X1603" i="1" l="1"/>
  <c r="Z1602" i="1"/>
  <c r="Y1602" i="1" s="1"/>
  <c r="Q1600" i="1"/>
  <c r="R1600" i="1" s="1"/>
  <c r="S1599" i="1"/>
  <c r="T1598" i="1"/>
  <c r="U1598" i="1" s="1"/>
  <c r="AA1598" i="1" s="1"/>
  <c r="X1604" i="1" l="1"/>
  <c r="Z1603" i="1"/>
  <c r="Y1603" i="1" s="1"/>
  <c r="Q1601" i="1"/>
  <c r="R1601" i="1" s="1"/>
  <c r="S1600" i="1"/>
  <c r="T1599" i="1"/>
  <c r="U1599" i="1" s="1"/>
  <c r="AA1599" i="1" s="1"/>
  <c r="X1605" i="1" l="1"/>
  <c r="Z1604" i="1"/>
  <c r="Y1604" i="1"/>
  <c r="Q1602" i="1"/>
  <c r="R1602" i="1" s="1"/>
  <c r="S1601" i="1"/>
  <c r="T1600" i="1"/>
  <c r="U1600" i="1" s="1"/>
  <c r="AA1600" i="1" s="1"/>
  <c r="X1606" i="1" l="1"/>
  <c r="Z1605" i="1"/>
  <c r="Y1605" i="1"/>
  <c r="Q1603" i="1"/>
  <c r="R1603" i="1" s="1"/>
  <c r="S1602" i="1"/>
  <c r="T1601" i="1"/>
  <c r="U1601" i="1" s="1"/>
  <c r="AA1601" i="1" s="1"/>
  <c r="X1607" i="1" l="1"/>
  <c r="Z1606" i="1"/>
  <c r="Y1606" i="1" s="1"/>
  <c r="Q1604" i="1"/>
  <c r="R1604" i="1" s="1"/>
  <c r="S1603" i="1"/>
  <c r="T1602" i="1"/>
  <c r="U1602" i="1" s="1"/>
  <c r="AA1602" i="1" s="1"/>
  <c r="X1608" i="1" l="1"/>
  <c r="Z1607" i="1"/>
  <c r="Y1607" i="1"/>
  <c r="Q1605" i="1"/>
  <c r="R1605" i="1" s="1"/>
  <c r="S1604" i="1"/>
  <c r="T1603" i="1"/>
  <c r="U1603" i="1" s="1"/>
  <c r="AA1603" i="1" s="1"/>
  <c r="X1609" i="1" l="1"/>
  <c r="Z1608" i="1"/>
  <c r="Y1608" i="1" s="1"/>
  <c r="Q1606" i="1"/>
  <c r="R1606" i="1" s="1"/>
  <c r="S1605" i="1"/>
  <c r="T1604" i="1"/>
  <c r="U1604" i="1" s="1"/>
  <c r="AA1604" i="1" s="1"/>
  <c r="X1610" i="1" l="1"/>
  <c r="Z1609" i="1"/>
  <c r="Y1609" i="1" s="1"/>
  <c r="Q1607" i="1"/>
  <c r="R1607" i="1" s="1"/>
  <c r="S1606" i="1"/>
  <c r="T1605" i="1"/>
  <c r="U1605" i="1" s="1"/>
  <c r="AA1605" i="1" s="1"/>
  <c r="X1611" i="1" l="1"/>
  <c r="Z1610" i="1"/>
  <c r="Y1610" i="1"/>
  <c r="Q1608" i="1"/>
  <c r="R1608" i="1" s="1"/>
  <c r="S1607" i="1"/>
  <c r="T1606" i="1"/>
  <c r="U1606" i="1" s="1"/>
  <c r="AA1606" i="1" s="1"/>
  <c r="X1612" i="1" l="1"/>
  <c r="Z1611" i="1"/>
  <c r="Y1611" i="1" s="1"/>
  <c r="Q1609" i="1"/>
  <c r="R1609" i="1" s="1"/>
  <c r="S1608" i="1"/>
  <c r="T1607" i="1"/>
  <c r="U1607" i="1" s="1"/>
  <c r="AA1607" i="1" s="1"/>
  <c r="X1613" i="1" l="1"/>
  <c r="Z1612" i="1"/>
  <c r="Y1612" i="1" s="1"/>
  <c r="Q1610" i="1"/>
  <c r="R1610" i="1" s="1"/>
  <c r="S1609" i="1"/>
  <c r="T1608" i="1"/>
  <c r="U1608" i="1" s="1"/>
  <c r="AA1608" i="1" s="1"/>
  <c r="X1614" i="1" l="1"/>
  <c r="Z1613" i="1"/>
  <c r="Y1613" i="1" s="1"/>
  <c r="Q1611" i="1"/>
  <c r="R1611" i="1" s="1"/>
  <c r="S1610" i="1"/>
  <c r="T1609" i="1"/>
  <c r="U1609" i="1" s="1"/>
  <c r="AA1609" i="1" s="1"/>
  <c r="X1615" i="1" l="1"/>
  <c r="Z1614" i="1"/>
  <c r="Y1614" i="1" s="1"/>
  <c r="Q1612" i="1"/>
  <c r="R1612" i="1" s="1"/>
  <c r="S1611" i="1"/>
  <c r="T1610" i="1"/>
  <c r="U1610" i="1" s="1"/>
  <c r="AA1610" i="1" s="1"/>
  <c r="X1616" i="1" l="1"/>
  <c r="Z1615" i="1"/>
  <c r="Y1615" i="1"/>
  <c r="Q1613" i="1"/>
  <c r="R1613" i="1" s="1"/>
  <c r="S1612" i="1"/>
  <c r="T1611" i="1"/>
  <c r="U1611" i="1" s="1"/>
  <c r="AA1611" i="1" s="1"/>
  <c r="X1617" i="1" l="1"/>
  <c r="Z1616" i="1"/>
  <c r="Y1616" i="1" s="1"/>
  <c r="Q1614" i="1"/>
  <c r="R1614" i="1" s="1"/>
  <c r="S1613" i="1"/>
  <c r="T1612" i="1"/>
  <c r="U1612" i="1" s="1"/>
  <c r="AA1612" i="1" s="1"/>
  <c r="X1618" i="1" l="1"/>
  <c r="Z1617" i="1"/>
  <c r="Y1617" i="1" s="1"/>
  <c r="Q1615" i="1"/>
  <c r="R1615" i="1" s="1"/>
  <c r="S1614" i="1"/>
  <c r="T1613" i="1"/>
  <c r="U1613" i="1" s="1"/>
  <c r="AA1613" i="1" s="1"/>
  <c r="X1619" i="1" l="1"/>
  <c r="Z1618" i="1"/>
  <c r="Y1618" i="1" s="1"/>
  <c r="Q1616" i="1"/>
  <c r="R1616" i="1" s="1"/>
  <c r="S1615" i="1"/>
  <c r="T1614" i="1"/>
  <c r="U1614" i="1" s="1"/>
  <c r="AA1614" i="1" s="1"/>
  <c r="X1620" i="1" l="1"/>
  <c r="Z1619" i="1"/>
  <c r="Y1619" i="1" s="1"/>
  <c r="Q1617" i="1"/>
  <c r="R1617" i="1" s="1"/>
  <c r="S1616" i="1"/>
  <c r="T1615" i="1"/>
  <c r="U1615" i="1" s="1"/>
  <c r="AA1615" i="1" s="1"/>
  <c r="X1621" i="1" l="1"/>
  <c r="Z1620" i="1"/>
  <c r="Y1620" i="1" s="1"/>
  <c r="Q1618" i="1"/>
  <c r="R1618" i="1" s="1"/>
  <c r="S1617" i="1"/>
  <c r="T1616" i="1"/>
  <c r="U1616" i="1" s="1"/>
  <c r="AA1616" i="1" s="1"/>
  <c r="X1622" i="1" l="1"/>
  <c r="Z1621" i="1"/>
  <c r="Y1621" i="1"/>
  <c r="Q1619" i="1"/>
  <c r="R1619" i="1" s="1"/>
  <c r="S1618" i="1"/>
  <c r="T1617" i="1"/>
  <c r="U1617" i="1" s="1"/>
  <c r="AA1617" i="1" s="1"/>
  <c r="X1623" i="1" l="1"/>
  <c r="Z1622" i="1"/>
  <c r="Y1622" i="1" s="1"/>
  <c r="Q1620" i="1"/>
  <c r="R1620" i="1" s="1"/>
  <c r="S1619" i="1"/>
  <c r="T1618" i="1"/>
  <c r="U1618" i="1" s="1"/>
  <c r="AA1618" i="1" s="1"/>
  <c r="X1624" i="1" l="1"/>
  <c r="Z1623" i="1"/>
  <c r="Y1623" i="1"/>
  <c r="Q1621" i="1"/>
  <c r="R1621" i="1" s="1"/>
  <c r="S1620" i="1"/>
  <c r="T1619" i="1"/>
  <c r="U1619" i="1" s="1"/>
  <c r="AA1619" i="1" s="1"/>
  <c r="Z1624" i="1" l="1"/>
  <c r="X1625" i="1"/>
  <c r="Y1624" i="1"/>
  <c r="Q1622" i="1"/>
  <c r="R1622" i="1" s="1"/>
  <c r="S1621" i="1"/>
  <c r="T1620" i="1"/>
  <c r="U1620" i="1" s="1"/>
  <c r="AA1620" i="1" s="1"/>
  <c r="X1626" i="1" l="1"/>
  <c r="Z1625" i="1"/>
  <c r="Y1625" i="1"/>
  <c r="Q1623" i="1"/>
  <c r="R1623" i="1" s="1"/>
  <c r="S1622" i="1"/>
  <c r="T1621" i="1"/>
  <c r="U1621" i="1" s="1"/>
  <c r="AA1621" i="1" s="1"/>
  <c r="X1627" i="1" l="1"/>
  <c r="Z1626" i="1"/>
  <c r="Y1626" i="1" s="1"/>
  <c r="Q1624" i="1"/>
  <c r="R1624" i="1" s="1"/>
  <c r="S1623" i="1"/>
  <c r="T1622" i="1"/>
  <c r="U1622" i="1" s="1"/>
  <c r="AA1622" i="1" s="1"/>
  <c r="X1628" i="1" l="1"/>
  <c r="Z1627" i="1"/>
  <c r="Y1627" i="1" s="1"/>
  <c r="Q1625" i="1"/>
  <c r="R1625" i="1" s="1"/>
  <c r="S1624" i="1"/>
  <c r="T1623" i="1"/>
  <c r="U1623" i="1" s="1"/>
  <c r="AA1623" i="1" s="1"/>
  <c r="X1629" i="1" l="1"/>
  <c r="Z1628" i="1"/>
  <c r="Y1628" i="1"/>
  <c r="Q1626" i="1"/>
  <c r="R1626" i="1" s="1"/>
  <c r="S1625" i="1"/>
  <c r="T1624" i="1"/>
  <c r="U1624" i="1" s="1"/>
  <c r="AA1624" i="1" s="1"/>
  <c r="X1630" i="1" l="1"/>
  <c r="Z1629" i="1"/>
  <c r="Y1629" i="1" s="1"/>
  <c r="Q1627" i="1"/>
  <c r="R1627" i="1" s="1"/>
  <c r="S1626" i="1"/>
  <c r="T1625" i="1"/>
  <c r="U1625" i="1" s="1"/>
  <c r="AA1625" i="1" s="1"/>
  <c r="X1631" i="1" l="1"/>
  <c r="Z1630" i="1"/>
  <c r="Y1630" i="1"/>
  <c r="Q1628" i="1"/>
  <c r="R1628" i="1" s="1"/>
  <c r="S1627" i="1"/>
  <c r="T1626" i="1"/>
  <c r="U1626" i="1" s="1"/>
  <c r="AA1626" i="1" s="1"/>
  <c r="X1632" i="1" l="1"/>
  <c r="Z1631" i="1"/>
  <c r="Y1631" i="1"/>
  <c r="Q1629" i="1"/>
  <c r="R1629" i="1" s="1"/>
  <c r="S1628" i="1"/>
  <c r="T1627" i="1"/>
  <c r="U1627" i="1" s="1"/>
  <c r="AA1627" i="1" s="1"/>
  <c r="X1633" i="1" l="1"/>
  <c r="Z1632" i="1"/>
  <c r="Y1632" i="1" s="1"/>
  <c r="Q1630" i="1"/>
  <c r="R1630" i="1" s="1"/>
  <c r="S1629" i="1"/>
  <c r="T1628" i="1"/>
  <c r="U1628" i="1" s="1"/>
  <c r="AA1628" i="1" s="1"/>
  <c r="X1634" i="1" l="1"/>
  <c r="Z1633" i="1"/>
  <c r="Y1633" i="1"/>
  <c r="Q1631" i="1"/>
  <c r="R1631" i="1" s="1"/>
  <c r="S1630" i="1"/>
  <c r="T1629" i="1"/>
  <c r="U1629" i="1" s="1"/>
  <c r="AA1629" i="1" s="1"/>
  <c r="X1635" i="1" l="1"/>
  <c r="Z1634" i="1"/>
  <c r="Y1634" i="1" s="1"/>
  <c r="Q1632" i="1"/>
  <c r="R1632" i="1" s="1"/>
  <c r="S1631" i="1"/>
  <c r="T1630" i="1"/>
  <c r="U1630" i="1" s="1"/>
  <c r="AA1630" i="1" s="1"/>
  <c r="X1636" i="1" l="1"/>
  <c r="Z1635" i="1"/>
  <c r="Y1635" i="1"/>
  <c r="Q1633" i="1"/>
  <c r="R1633" i="1" s="1"/>
  <c r="S1632" i="1"/>
  <c r="T1631" i="1"/>
  <c r="U1631" i="1" s="1"/>
  <c r="AA1631" i="1" s="1"/>
  <c r="X1637" i="1" l="1"/>
  <c r="Z1636" i="1"/>
  <c r="Y1636" i="1" s="1"/>
  <c r="Q1634" i="1"/>
  <c r="R1634" i="1" s="1"/>
  <c r="S1633" i="1"/>
  <c r="T1632" i="1"/>
  <c r="U1632" i="1" s="1"/>
  <c r="AA1632" i="1" s="1"/>
  <c r="X1638" i="1" l="1"/>
  <c r="Z1637" i="1"/>
  <c r="Y1637" i="1" s="1"/>
  <c r="Q1635" i="1"/>
  <c r="R1635" i="1" s="1"/>
  <c r="S1634" i="1"/>
  <c r="T1633" i="1"/>
  <c r="U1633" i="1" s="1"/>
  <c r="AA1633" i="1" s="1"/>
  <c r="X1639" i="1" l="1"/>
  <c r="Z1638" i="1"/>
  <c r="Y1638" i="1"/>
  <c r="Q1636" i="1"/>
  <c r="R1636" i="1" s="1"/>
  <c r="S1635" i="1"/>
  <c r="T1634" i="1"/>
  <c r="U1634" i="1" s="1"/>
  <c r="AA1634" i="1" s="1"/>
  <c r="X1640" i="1" l="1"/>
  <c r="Z1639" i="1"/>
  <c r="Y1639" i="1"/>
  <c r="Q1637" i="1"/>
  <c r="R1637" i="1" s="1"/>
  <c r="S1636" i="1"/>
  <c r="T1635" i="1"/>
  <c r="U1635" i="1" s="1"/>
  <c r="AA1635" i="1" s="1"/>
  <c r="X1641" i="1" l="1"/>
  <c r="Z1640" i="1"/>
  <c r="Y1640" i="1" s="1"/>
  <c r="Q1638" i="1"/>
  <c r="R1638" i="1" s="1"/>
  <c r="S1637" i="1"/>
  <c r="T1636" i="1"/>
  <c r="U1636" i="1" s="1"/>
  <c r="AA1636" i="1" s="1"/>
  <c r="X1642" i="1" l="1"/>
  <c r="Z1641" i="1"/>
  <c r="Y1641" i="1" s="1"/>
  <c r="Q1639" i="1"/>
  <c r="R1639" i="1" s="1"/>
  <c r="S1638" i="1"/>
  <c r="T1637" i="1"/>
  <c r="U1637" i="1" s="1"/>
  <c r="AA1637" i="1" s="1"/>
  <c r="X1643" i="1" l="1"/>
  <c r="Z1642" i="1"/>
  <c r="Y1642" i="1"/>
  <c r="Q1640" i="1"/>
  <c r="R1640" i="1" s="1"/>
  <c r="S1639" i="1"/>
  <c r="T1638" i="1"/>
  <c r="U1638" i="1" s="1"/>
  <c r="AA1638" i="1" s="1"/>
  <c r="X1644" i="1" l="1"/>
  <c r="Z1643" i="1"/>
  <c r="Y1643" i="1" s="1"/>
  <c r="Q1641" i="1"/>
  <c r="R1641" i="1" s="1"/>
  <c r="S1640" i="1"/>
  <c r="T1639" i="1"/>
  <c r="U1639" i="1" s="1"/>
  <c r="AA1639" i="1" s="1"/>
  <c r="X1645" i="1" l="1"/>
  <c r="Z1644" i="1"/>
  <c r="Y1644" i="1"/>
  <c r="Q1642" i="1"/>
  <c r="R1642" i="1" s="1"/>
  <c r="S1641" i="1"/>
  <c r="T1640" i="1"/>
  <c r="U1640" i="1" s="1"/>
  <c r="AA1640" i="1" s="1"/>
  <c r="X1646" i="1" l="1"/>
  <c r="Z1645" i="1"/>
  <c r="Y1645" i="1" s="1"/>
  <c r="Q1643" i="1"/>
  <c r="R1643" i="1" s="1"/>
  <c r="S1642" i="1"/>
  <c r="T1641" i="1"/>
  <c r="U1641" i="1" s="1"/>
  <c r="AA1641" i="1" s="1"/>
  <c r="X1647" i="1" l="1"/>
  <c r="Z1646" i="1"/>
  <c r="Y1646" i="1" s="1"/>
  <c r="Q1644" i="1"/>
  <c r="R1644" i="1" s="1"/>
  <c r="S1643" i="1"/>
  <c r="T1642" i="1"/>
  <c r="U1642" i="1" s="1"/>
  <c r="AA1642" i="1" s="1"/>
  <c r="X1648" i="1" l="1"/>
  <c r="Z1647" i="1"/>
  <c r="Y1647" i="1" s="1"/>
  <c r="Q1645" i="1"/>
  <c r="R1645" i="1" s="1"/>
  <c r="S1644" i="1"/>
  <c r="T1643" i="1"/>
  <c r="U1643" i="1" s="1"/>
  <c r="AA1643" i="1" s="1"/>
  <c r="X1649" i="1" l="1"/>
  <c r="Z1648" i="1"/>
  <c r="Y1648" i="1" s="1"/>
  <c r="Q1646" i="1"/>
  <c r="R1646" i="1" s="1"/>
  <c r="S1645" i="1"/>
  <c r="T1644" i="1"/>
  <c r="U1644" i="1" s="1"/>
  <c r="AA1644" i="1" s="1"/>
  <c r="X1650" i="1" l="1"/>
  <c r="Z1649" i="1"/>
  <c r="Y1649" i="1"/>
  <c r="Q1647" i="1"/>
  <c r="R1647" i="1" s="1"/>
  <c r="S1646" i="1"/>
  <c r="T1645" i="1"/>
  <c r="U1645" i="1" s="1"/>
  <c r="AA1645" i="1" s="1"/>
  <c r="X1651" i="1" l="1"/>
  <c r="Z1650" i="1"/>
  <c r="Y1650" i="1"/>
  <c r="Q1648" i="1"/>
  <c r="R1648" i="1" s="1"/>
  <c r="S1647" i="1"/>
  <c r="T1646" i="1"/>
  <c r="U1646" i="1" s="1"/>
  <c r="AA1646" i="1" s="1"/>
  <c r="X1652" i="1" l="1"/>
  <c r="Z1651" i="1"/>
  <c r="Y1651" i="1"/>
  <c r="Q1649" i="1"/>
  <c r="R1649" i="1" s="1"/>
  <c r="S1648" i="1"/>
  <c r="T1647" i="1"/>
  <c r="U1647" i="1" s="1"/>
  <c r="AA1647" i="1" s="1"/>
  <c r="X1653" i="1" l="1"/>
  <c r="Z1652" i="1"/>
  <c r="Y1652" i="1" s="1"/>
  <c r="Q1650" i="1"/>
  <c r="R1650" i="1" s="1"/>
  <c r="S1649" i="1"/>
  <c r="T1648" i="1"/>
  <c r="U1648" i="1" s="1"/>
  <c r="AA1648" i="1" s="1"/>
  <c r="X1654" i="1" l="1"/>
  <c r="Z1653" i="1"/>
  <c r="Y1653" i="1" s="1"/>
  <c r="Q1651" i="1"/>
  <c r="R1651" i="1" s="1"/>
  <c r="S1650" i="1"/>
  <c r="T1649" i="1"/>
  <c r="U1649" i="1" s="1"/>
  <c r="AA1649" i="1" s="1"/>
  <c r="X1655" i="1" l="1"/>
  <c r="Z1654" i="1"/>
  <c r="Y1654" i="1" s="1"/>
  <c r="Q1652" i="1"/>
  <c r="R1652" i="1" s="1"/>
  <c r="S1651" i="1"/>
  <c r="T1650" i="1"/>
  <c r="U1650" i="1" s="1"/>
  <c r="AA1650" i="1" s="1"/>
  <c r="X1656" i="1" l="1"/>
  <c r="Z1655" i="1"/>
  <c r="Y1655" i="1" s="1"/>
  <c r="Q1653" i="1"/>
  <c r="R1653" i="1" s="1"/>
  <c r="S1652" i="1"/>
  <c r="T1651" i="1"/>
  <c r="U1651" i="1" s="1"/>
  <c r="AA1651" i="1" s="1"/>
  <c r="X1657" i="1" l="1"/>
  <c r="Z1656" i="1"/>
  <c r="Y1656" i="1" s="1"/>
  <c r="Q1654" i="1"/>
  <c r="R1654" i="1" s="1"/>
  <c r="S1653" i="1"/>
  <c r="T1652" i="1"/>
  <c r="U1652" i="1" s="1"/>
  <c r="AA1652" i="1" s="1"/>
  <c r="Z1657" i="1" l="1"/>
  <c r="X1658" i="1"/>
  <c r="Y1657" i="1"/>
  <c r="Q1655" i="1"/>
  <c r="R1655" i="1" s="1"/>
  <c r="S1654" i="1"/>
  <c r="T1653" i="1"/>
  <c r="U1653" i="1" s="1"/>
  <c r="AA1653" i="1" s="1"/>
  <c r="X1659" i="1" l="1"/>
  <c r="Z1658" i="1"/>
  <c r="Y1658" i="1" s="1"/>
  <c r="Q1656" i="1"/>
  <c r="R1656" i="1" s="1"/>
  <c r="S1655" i="1"/>
  <c r="T1654" i="1"/>
  <c r="U1654" i="1" s="1"/>
  <c r="AA1654" i="1" s="1"/>
  <c r="X1660" i="1" l="1"/>
  <c r="Z1659" i="1"/>
  <c r="Y1659" i="1" s="1"/>
  <c r="Q1657" i="1"/>
  <c r="R1657" i="1" s="1"/>
  <c r="S1656" i="1"/>
  <c r="T1655" i="1"/>
  <c r="U1655" i="1" s="1"/>
  <c r="AA1655" i="1" s="1"/>
  <c r="X1661" i="1" l="1"/>
  <c r="Z1660" i="1"/>
  <c r="Y1660" i="1" s="1"/>
  <c r="Q1658" i="1"/>
  <c r="R1658" i="1" s="1"/>
  <c r="S1657" i="1"/>
  <c r="T1656" i="1"/>
  <c r="U1656" i="1" s="1"/>
  <c r="AA1656" i="1" s="1"/>
  <c r="X1662" i="1" l="1"/>
  <c r="Z1661" i="1"/>
  <c r="Y1661" i="1" s="1"/>
  <c r="Q1659" i="1"/>
  <c r="R1659" i="1" s="1"/>
  <c r="S1658" i="1"/>
  <c r="T1657" i="1"/>
  <c r="U1657" i="1" s="1"/>
  <c r="AA1657" i="1" s="1"/>
  <c r="X1663" i="1" l="1"/>
  <c r="Z1662" i="1"/>
  <c r="Y1662" i="1" s="1"/>
  <c r="Q1660" i="1"/>
  <c r="R1660" i="1" s="1"/>
  <c r="S1659" i="1"/>
  <c r="T1658" i="1"/>
  <c r="U1658" i="1" s="1"/>
  <c r="AA1658" i="1" s="1"/>
  <c r="X1664" i="1" l="1"/>
  <c r="Z1663" i="1"/>
  <c r="Y1663" i="1"/>
  <c r="Q1661" i="1"/>
  <c r="R1661" i="1" s="1"/>
  <c r="S1660" i="1"/>
  <c r="T1659" i="1"/>
  <c r="U1659" i="1" s="1"/>
  <c r="AA1659" i="1" s="1"/>
  <c r="X1665" i="1" l="1"/>
  <c r="Z1664" i="1"/>
  <c r="Y1664" i="1" s="1"/>
  <c r="Q1662" i="1"/>
  <c r="R1662" i="1" s="1"/>
  <c r="S1661" i="1"/>
  <c r="T1660" i="1"/>
  <c r="U1660" i="1" s="1"/>
  <c r="AA1660" i="1" s="1"/>
  <c r="X1666" i="1" l="1"/>
  <c r="Z1665" i="1"/>
  <c r="Y1665" i="1" s="1"/>
  <c r="Q1663" i="1"/>
  <c r="R1663" i="1" s="1"/>
  <c r="S1662" i="1"/>
  <c r="T1661" i="1"/>
  <c r="U1661" i="1" s="1"/>
  <c r="AA1661" i="1" s="1"/>
  <c r="X1667" i="1" l="1"/>
  <c r="Z1666" i="1"/>
  <c r="Y1666" i="1" s="1"/>
  <c r="Q1664" i="1"/>
  <c r="R1664" i="1" s="1"/>
  <c r="S1663" i="1"/>
  <c r="T1662" i="1"/>
  <c r="U1662" i="1" s="1"/>
  <c r="AA1662" i="1" s="1"/>
  <c r="Z1667" i="1" l="1"/>
  <c r="X1668" i="1"/>
  <c r="Y1667" i="1"/>
  <c r="Q1665" i="1"/>
  <c r="R1665" i="1" s="1"/>
  <c r="S1664" i="1"/>
  <c r="T1663" i="1"/>
  <c r="U1663" i="1" s="1"/>
  <c r="AA1663" i="1" s="1"/>
  <c r="Z1668" i="1" l="1"/>
  <c r="X1669" i="1"/>
  <c r="Y1668" i="1"/>
  <c r="Q1666" i="1"/>
  <c r="R1666" i="1" s="1"/>
  <c r="S1665" i="1"/>
  <c r="T1664" i="1"/>
  <c r="U1664" i="1" s="1"/>
  <c r="AA1664" i="1" s="1"/>
  <c r="X1670" i="1" l="1"/>
  <c r="Z1669" i="1"/>
  <c r="Y1669" i="1" s="1"/>
  <c r="Q1667" i="1"/>
  <c r="R1667" i="1" s="1"/>
  <c r="S1666" i="1"/>
  <c r="T1665" i="1"/>
  <c r="U1665" i="1" s="1"/>
  <c r="AA1665" i="1" s="1"/>
  <c r="Z1670" i="1" l="1"/>
  <c r="X1671" i="1"/>
  <c r="Y1670" i="1"/>
  <c r="Q1668" i="1"/>
  <c r="R1668" i="1" s="1"/>
  <c r="S1667" i="1"/>
  <c r="T1666" i="1"/>
  <c r="U1666" i="1" s="1"/>
  <c r="AA1666" i="1" s="1"/>
  <c r="X1672" i="1" l="1"/>
  <c r="Z1671" i="1"/>
  <c r="Y1671" i="1"/>
  <c r="Q1669" i="1"/>
  <c r="R1669" i="1" s="1"/>
  <c r="S1668" i="1"/>
  <c r="T1667" i="1"/>
  <c r="U1667" i="1" s="1"/>
  <c r="AA1667" i="1" s="1"/>
  <c r="X1673" i="1" l="1"/>
  <c r="Z1672" i="1"/>
  <c r="Y1672" i="1" s="1"/>
  <c r="Q1670" i="1"/>
  <c r="R1670" i="1" s="1"/>
  <c r="S1669" i="1"/>
  <c r="T1668" i="1"/>
  <c r="U1668" i="1" s="1"/>
  <c r="AA1668" i="1" s="1"/>
  <c r="X1674" i="1" l="1"/>
  <c r="Z1673" i="1"/>
  <c r="Y1673" i="1"/>
  <c r="Q1671" i="1"/>
  <c r="R1671" i="1" s="1"/>
  <c r="S1670" i="1"/>
  <c r="T1669" i="1"/>
  <c r="U1669" i="1" s="1"/>
  <c r="AA1669" i="1" s="1"/>
  <c r="X1675" i="1" l="1"/>
  <c r="Z1674" i="1"/>
  <c r="Y1674" i="1"/>
  <c r="Q1672" i="1"/>
  <c r="R1672" i="1" s="1"/>
  <c r="S1671" i="1"/>
  <c r="T1670" i="1"/>
  <c r="U1670" i="1" s="1"/>
  <c r="AA1670" i="1" s="1"/>
  <c r="X1676" i="1" l="1"/>
  <c r="Z1675" i="1"/>
  <c r="Y1675" i="1" s="1"/>
  <c r="Q1673" i="1"/>
  <c r="R1673" i="1" s="1"/>
  <c r="S1672" i="1"/>
  <c r="T1671" i="1"/>
  <c r="U1671" i="1" s="1"/>
  <c r="AA1671" i="1" s="1"/>
  <c r="X1677" i="1" l="1"/>
  <c r="Z1676" i="1"/>
  <c r="Y1676" i="1" s="1"/>
  <c r="Q1674" i="1"/>
  <c r="R1674" i="1" s="1"/>
  <c r="S1673" i="1"/>
  <c r="T1672" i="1"/>
  <c r="U1672" i="1" s="1"/>
  <c r="AA1672" i="1" s="1"/>
  <c r="X1678" i="1" l="1"/>
  <c r="Z1677" i="1"/>
  <c r="Y1677" i="1"/>
  <c r="Q1675" i="1"/>
  <c r="R1675" i="1" s="1"/>
  <c r="S1674" i="1"/>
  <c r="T1673" i="1"/>
  <c r="U1673" i="1" s="1"/>
  <c r="AA1673" i="1" s="1"/>
  <c r="X1679" i="1" l="1"/>
  <c r="Z1678" i="1"/>
  <c r="Y1678" i="1" s="1"/>
  <c r="Q1676" i="1"/>
  <c r="R1676" i="1" s="1"/>
  <c r="S1675" i="1"/>
  <c r="T1674" i="1"/>
  <c r="U1674" i="1" s="1"/>
  <c r="AA1674" i="1" s="1"/>
  <c r="X1680" i="1" l="1"/>
  <c r="Z1679" i="1"/>
  <c r="Y1679" i="1"/>
  <c r="Q1677" i="1"/>
  <c r="R1677" i="1" s="1"/>
  <c r="S1676" i="1"/>
  <c r="T1675" i="1"/>
  <c r="U1675" i="1" s="1"/>
  <c r="AA1675" i="1" s="1"/>
  <c r="X1681" i="1" l="1"/>
  <c r="Z1680" i="1"/>
  <c r="Y1680" i="1" s="1"/>
  <c r="Q1678" i="1"/>
  <c r="R1678" i="1" s="1"/>
  <c r="S1677" i="1"/>
  <c r="T1676" i="1"/>
  <c r="U1676" i="1" s="1"/>
  <c r="AA1676" i="1" s="1"/>
  <c r="X1682" i="1" l="1"/>
  <c r="Z1681" i="1"/>
  <c r="Y1681" i="1" s="1"/>
  <c r="Q1679" i="1"/>
  <c r="R1679" i="1" s="1"/>
  <c r="S1678" i="1"/>
  <c r="T1677" i="1"/>
  <c r="U1677" i="1" s="1"/>
  <c r="AA1677" i="1" s="1"/>
  <c r="X1683" i="1" l="1"/>
  <c r="Z1682" i="1"/>
  <c r="Y1682" i="1" s="1"/>
  <c r="Q1680" i="1"/>
  <c r="R1680" i="1" s="1"/>
  <c r="S1679" i="1"/>
  <c r="T1678" i="1"/>
  <c r="U1678" i="1" s="1"/>
  <c r="AA1678" i="1" s="1"/>
  <c r="X1684" i="1" l="1"/>
  <c r="Z1683" i="1"/>
  <c r="Y1683" i="1" s="1"/>
  <c r="Q1681" i="1"/>
  <c r="R1681" i="1" s="1"/>
  <c r="S1680" i="1"/>
  <c r="T1679" i="1"/>
  <c r="U1679" i="1" s="1"/>
  <c r="AA1679" i="1" s="1"/>
  <c r="X1685" i="1" l="1"/>
  <c r="Z1684" i="1"/>
  <c r="Y1684" i="1"/>
  <c r="Q1682" i="1"/>
  <c r="R1682" i="1" s="1"/>
  <c r="S1681" i="1"/>
  <c r="T1680" i="1"/>
  <c r="U1680" i="1" s="1"/>
  <c r="AA1680" i="1" s="1"/>
  <c r="X1686" i="1" l="1"/>
  <c r="Z1685" i="1"/>
  <c r="Y1685" i="1" s="1"/>
  <c r="Q1683" i="1"/>
  <c r="R1683" i="1" s="1"/>
  <c r="S1682" i="1"/>
  <c r="T1681" i="1"/>
  <c r="U1681" i="1" s="1"/>
  <c r="AA1681" i="1" s="1"/>
  <c r="X1687" i="1" l="1"/>
  <c r="Z1686" i="1"/>
  <c r="Y1686" i="1"/>
  <c r="Q1684" i="1"/>
  <c r="R1684" i="1" s="1"/>
  <c r="S1683" i="1"/>
  <c r="T1682" i="1"/>
  <c r="U1682" i="1" s="1"/>
  <c r="AA1682" i="1" s="1"/>
  <c r="X1688" i="1" l="1"/>
  <c r="Z1687" i="1"/>
  <c r="Y1687" i="1" s="1"/>
  <c r="Q1685" i="1"/>
  <c r="R1685" i="1" s="1"/>
  <c r="S1684" i="1"/>
  <c r="T1683" i="1"/>
  <c r="U1683" i="1" s="1"/>
  <c r="AA1683" i="1" s="1"/>
  <c r="X1689" i="1" l="1"/>
  <c r="Z1688" i="1"/>
  <c r="Y1688" i="1" s="1"/>
  <c r="Q1686" i="1"/>
  <c r="R1686" i="1" s="1"/>
  <c r="S1685" i="1"/>
  <c r="T1684" i="1"/>
  <c r="U1684" i="1" s="1"/>
  <c r="AA1684" i="1" s="1"/>
  <c r="X1690" i="1" l="1"/>
  <c r="Z1689" i="1"/>
  <c r="Y1689" i="1" s="1"/>
  <c r="Q1687" i="1"/>
  <c r="R1687" i="1" s="1"/>
  <c r="S1686" i="1"/>
  <c r="T1685" i="1"/>
  <c r="U1685" i="1" s="1"/>
  <c r="AA1685" i="1" s="1"/>
  <c r="X1691" i="1" l="1"/>
  <c r="Z1690" i="1"/>
  <c r="Y1690" i="1"/>
  <c r="Q1688" i="1"/>
  <c r="R1688" i="1" s="1"/>
  <c r="S1687" i="1"/>
  <c r="T1686" i="1"/>
  <c r="U1686" i="1" s="1"/>
  <c r="AA1686" i="1" s="1"/>
  <c r="X1692" i="1" l="1"/>
  <c r="Z1691" i="1"/>
  <c r="Y1691" i="1" s="1"/>
  <c r="Q1689" i="1"/>
  <c r="R1689" i="1" s="1"/>
  <c r="S1688" i="1"/>
  <c r="T1687" i="1"/>
  <c r="U1687" i="1" s="1"/>
  <c r="AA1687" i="1" s="1"/>
  <c r="X1693" i="1" l="1"/>
  <c r="Z1692" i="1"/>
  <c r="Y1692" i="1" s="1"/>
  <c r="Q1690" i="1"/>
  <c r="R1690" i="1" s="1"/>
  <c r="S1689" i="1"/>
  <c r="T1688" i="1"/>
  <c r="U1688" i="1" s="1"/>
  <c r="AA1688" i="1" s="1"/>
  <c r="X1694" i="1" l="1"/>
  <c r="Z1693" i="1"/>
  <c r="Y1693" i="1"/>
  <c r="Q1691" i="1"/>
  <c r="R1691" i="1" s="1"/>
  <c r="S1690" i="1"/>
  <c r="T1689" i="1"/>
  <c r="U1689" i="1" s="1"/>
  <c r="AA1689" i="1" s="1"/>
  <c r="X1695" i="1" l="1"/>
  <c r="Z1694" i="1"/>
  <c r="Y1694" i="1"/>
  <c r="Q1692" i="1"/>
  <c r="R1692" i="1" s="1"/>
  <c r="S1691" i="1"/>
  <c r="T1690" i="1"/>
  <c r="U1690" i="1" s="1"/>
  <c r="AA1690" i="1" s="1"/>
  <c r="X1696" i="1" l="1"/>
  <c r="Z1695" i="1"/>
  <c r="Y1695" i="1" s="1"/>
  <c r="Q1693" i="1"/>
  <c r="R1693" i="1" s="1"/>
  <c r="S1692" i="1"/>
  <c r="T1691" i="1"/>
  <c r="U1691" i="1" s="1"/>
  <c r="AA1691" i="1" s="1"/>
  <c r="X1697" i="1" l="1"/>
  <c r="Z1696" i="1"/>
  <c r="Y1696" i="1"/>
  <c r="Q1694" i="1"/>
  <c r="R1694" i="1" s="1"/>
  <c r="S1693" i="1"/>
  <c r="T1692" i="1"/>
  <c r="U1692" i="1" s="1"/>
  <c r="AA1692" i="1" s="1"/>
  <c r="X1698" i="1" l="1"/>
  <c r="Z1697" i="1"/>
  <c r="Y1697" i="1"/>
  <c r="Q1695" i="1"/>
  <c r="R1695" i="1" s="1"/>
  <c r="S1694" i="1"/>
  <c r="T1693" i="1"/>
  <c r="U1693" i="1" s="1"/>
  <c r="AA1693" i="1" s="1"/>
  <c r="X1699" i="1" l="1"/>
  <c r="Z1698" i="1"/>
  <c r="Y1698" i="1"/>
  <c r="Q1696" i="1"/>
  <c r="R1696" i="1" s="1"/>
  <c r="S1695" i="1"/>
  <c r="T1694" i="1"/>
  <c r="U1694" i="1" s="1"/>
  <c r="AA1694" i="1" s="1"/>
  <c r="X1700" i="1" l="1"/>
  <c r="Z1699" i="1"/>
  <c r="Y1699" i="1" s="1"/>
  <c r="Q1697" i="1"/>
  <c r="R1697" i="1" s="1"/>
  <c r="S1696" i="1"/>
  <c r="T1695" i="1"/>
  <c r="U1695" i="1" s="1"/>
  <c r="AA1695" i="1" s="1"/>
  <c r="X1701" i="1" l="1"/>
  <c r="Z1700" i="1"/>
  <c r="Y1700" i="1" s="1"/>
  <c r="Q1698" i="1"/>
  <c r="R1698" i="1" s="1"/>
  <c r="S1697" i="1"/>
  <c r="T1696" i="1"/>
  <c r="U1696" i="1" s="1"/>
  <c r="AA1696" i="1" s="1"/>
  <c r="X1702" i="1" l="1"/>
  <c r="Z1701" i="1"/>
  <c r="Y1701" i="1" s="1"/>
  <c r="Q1699" i="1"/>
  <c r="R1699" i="1" s="1"/>
  <c r="S1698" i="1"/>
  <c r="T1697" i="1"/>
  <c r="U1697" i="1" s="1"/>
  <c r="AA1697" i="1" s="1"/>
  <c r="X1703" i="1" l="1"/>
  <c r="Z1702" i="1"/>
  <c r="Y1702" i="1"/>
  <c r="Q1700" i="1"/>
  <c r="R1700" i="1" s="1"/>
  <c r="S1699" i="1"/>
  <c r="T1698" i="1"/>
  <c r="U1698" i="1" s="1"/>
  <c r="AA1698" i="1" s="1"/>
  <c r="X1704" i="1" l="1"/>
  <c r="Z1703" i="1"/>
  <c r="Y1703" i="1"/>
  <c r="Q1701" i="1"/>
  <c r="R1701" i="1" s="1"/>
  <c r="S1700" i="1"/>
  <c r="T1699" i="1"/>
  <c r="U1699" i="1" s="1"/>
  <c r="AA1699" i="1" s="1"/>
  <c r="X1705" i="1" l="1"/>
  <c r="Z1704" i="1"/>
  <c r="Y1704" i="1"/>
  <c r="Q1702" i="1"/>
  <c r="R1702" i="1" s="1"/>
  <c r="S1701" i="1"/>
  <c r="T1700" i="1"/>
  <c r="U1700" i="1" s="1"/>
  <c r="AA1700" i="1" s="1"/>
  <c r="X1706" i="1" l="1"/>
  <c r="Z1705" i="1"/>
  <c r="Y1705" i="1" s="1"/>
  <c r="Q1703" i="1"/>
  <c r="R1703" i="1" s="1"/>
  <c r="S1702" i="1"/>
  <c r="T1701" i="1"/>
  <c r="U1701" i="1" s="1"/>
  <c r="AA1701" i="1" s="1"/>
  <c r="X1707" i="1" l="1"/>
  <c r="Z1706" i="1"/>
  <c r="Y1706" i="1"/>
  <c r="Q1704" i="1"/>
  <c r="R1704" i="1" s="1"/>
  <c r="S1703" i="1"/>
  <c r="T1702" i="1"/>
  <c r="U1702" i="1" s="1"/>
  <c r="AA1702" i="1" s="1"/>
  <c r="Z1707" i="1" l="1"/>
  <c r="X1708" i="1"/>
  <c r="Y1707" i="1"/>
  <c r="Q1705" i="1"/>
  <c r="R1705" i="1" s="1"/>
  <c r="S1704" i="1"/>
  <c r="T1703" i="1"/>
  <c r="U1703" i="1" s="1"/>
  <c r="AA1703" i="1" s="1"/>
  <c r="X1709" i="1" l="1"/>
  <c r="Z1708" i="1"/>
  <c r="Y1708" i="1"/>
  <c r="Q1706" i="1"/>
  <c r="R1706" i="1" s="1"/>
  <c r="S1705" i="1"/>
  <c r="T1704" i="1"/>
  <c r="U1704" i="1" s="1"/>
  <c r="AA1704" i="1" s="1"/>
  <c r="X1710" i="1" l="1"/>
  <c r="Z1709" i="1"/>
  <c r="Y1709" i="1" s="1"/>
  <c r="Q1707" i="1"/>
  <c r="R1707" i="1" s="1"/>
  <c r="S1706" i="1"/>
  <c r="T1705" i="1"/>
  <c r="U1705" i="1" s="1"/>
  <c r="AA1705" i="1" s="1"/>
  <c r="X1711" i="1" l="1"/>
  <c r="Z1710" i="1"/>
  <c r="Y1710" i="1" s="1"/>
  <c r="Q1708" i="1"/>
  <c r="R1708" i="1" s="1"/>
  <c r="S1707" i="1"/>
  <c r="T1706" i="1"/>
  <c r="U1706" i="1" s="1"/>
  <c r="AA1706" i="1" s="1"/>
  <c r="X1712" i="1" l="1"/>
  <c r="Z1711" i="1"/>
  <c r="Y1711" i="1"/>
  <c r="Q1709" i="1"/>
  <c r="R1709" i="1" s="1"/>
  <c r="S1708" i="1"/>
  <c r="T1707" i="1"/>
  <c r="U1707" i="1" s="1"/>
  <c r="AA1707" i="1" s="1"/>
  <c r="X1713" i="1" l="1"/>
  <c r="Z1712" i="1"/>
  <c r="Y1712" i="1"/>
  <c r="Q1710" i="1"/>
  <c r="R1710" i="1" s="1"/>
  <c r="S1709" i="1"/>
  <c r="T1708" i="1"/>
  <c r="U1708" i="1" s="1"/>
  <c r="AA1708" i="1" s="1"/>
  <c r="X1714" i="1" l="1"/>
  <c r="Z1713" i="1"/>
  <c r="Y1713" i="1"/>
  <c r="Q1711" i="1"/>
  <c r="R1711" i="1" s="1"/>
  <c r="S1710" i="1"/>
  <c r="T1709" i="1"/>
  <c r="U1709" i="1" s="1"/>
  <c r="AA1709" i="1" s="1"/>
  <c r="X1715" i="1" l="1"/>
  <c r="Z1714" i="1"/>
  <c r="Y1714" i="1"/>
  <c r="Q1712" i="1"/>
  <c r="R1712" i="1" s="1"/>
  <c r="S1711" i="1"/>
  <c r="T1710" i="1"/>
  <c r="U1710" i="1" s="1"/>
  <c r="AA1710" i="1" s="1"/>
  <c r="X1716" i="1" l="1"/>
  <c r="Z1715" i="1"/>
  <c r="Y1715" i="1" s="1"/>
  <c r="Q1713" i="1"/>
  <c r="R1713" i="1" s="1"/>
  <c r="S1712" i="1"/>
  <c r="T1711" i="1"/>
  <c r="U1711" i="1" s="1"/>
  <c r="AA1711" i="1" s="1"/>
  <c r="X1717" i="1" l="1"/>
  <c r="Z1716" i="1"/>
  <c r="Y1716" i="1" s="1"/>
  <c r="Q1714" i="1"/>
  <c r="R1714" i="1" s="1"/>
  <c r="S1713" i="1"/>
  <c r="T1712" i="1"/>
  <c r="U1712" i="1" s="1"/>
  <c r="AA1712" i="1" s="1"/>
  <c r="X1718" i="1" l="1"/>
  <c r="Z1717" i="1"/>
  <c r="Y1717" i="1"/>
  <c r="Q1715" i="1"/>
  <c r="R1715" i="1" s="1"/>
  <c r="S1714" i="1"/>
  <c r="T1713" i="1"/>
  <c r="U1713" i="1" s="1"/>
  <c r="AA1713" i="1" s="1"/>
  <c r="Z1718" i="1" l="1"/>
  <c r="X1719" i="1"/>
  <c r="Y1718" i="1"/>
  <c r="Q1716" i="1"/>
  <c r="R1716" i="1" s="1"/>
  <c r="S1715" i="1"/>
  <c r="T1714" i="1"/>
  <c r="U1714" i="1" s="1"/>
  <c r="AA1714" i="1" s="1"/>
  <c r="X1720" i="1" l="1"/>
  <c r="Z1719" i="1"/>
  <c r="Y1719" i="1"/>
  <c r="Q1717" i="1"/>
  <c r="R1717" i="1" s="1"/>
  <c r="S1716" i="1"/>
  <c r="T1715" i="1"/>
  <c r="U1715" i="1" s="1"/>
  <c r="AA1715" i="1" s="1"/>
  <c r="X1721" i="1" l="1"/>
  <c r="Z1720" i="1"/>
  <c r="Y1720" i="1" s="1"/>
  <c r="Q1718" i="1"/>
  <c r="R1718" i="1" s="1"/>
  <c r="S1717" i="1"/>
  <c r="T1716" i="1"/>
  <c r="U1716" i="1" s="1"/>
  <c r="AA1716" i="1" s="1"/>
  <c r="X1722" i="1" l="1"/>
  <c r="Z1721" i="1"/>
  <c r="Y1721" i="1"/>
  <c r="Q1719" i="1"/>
  <c r="R1719" i="1" s="1"/>
  <c r="S1718" i="1"/>
  <c r="T1717" i="1"/>
  <c r="U1717" i="1" s="1"/>
  <c r="AA1717" i="1" s="1"/>
  <c r="X1723" i="1" l="1"/>
  <c r="Z1722" i="1"/>
  <c r="Y1722" i="1" s="1"/>
  <c r="Q1720" i="1"/>
  <c r="R1720" i="1" s="1"/>
  <c r="S1719" i="1"/>
  <c r="T1718" i="1"/>
  <c r="U1718" i="1" s="1"/>
  <c r="AA1718" i="1" s="1"/>
  <c r="X1724" i="1" l="1"/>
  <c r="Z1723" i="1"/>
  <c r="Y1723" i="1"/>
  <c r="Q1721" i="1"/>
  <c r="R1721" i="1" s="1"/>
  <c r="S1720" i="1"/>
  <c r="T1719" i="1"/>
  <c r="U1719" i="1" s="1"/>
  <c r="AA1719" i="1" s="1"/>
  <c r="Z1724" i="1" l="1"/>
  <c r="X1725" i="1"/>
  <c r="Y1724" i="1"/>
  <c r="Q1722" i="1"/>
  <c r="R1722" i="1" s="1"/>
  <c r="S1721" i="1"/>
  <c r="T1720" i="1"/>
  <c r="U1720" i="1" s="1"/>
  <c r="AA1720" i="1" s="1"/>
  <c r="X1726" i="1" l="1"/>
  <c r="Z1725" i="1"/>
  <c r="Y1725" i="1" s="1"/>
  <c r="Q1723" i="1"/>
  <c r="R1723" i="1" s="1"/>
  <c r="S1722" i="1"/>
  <c r="T1721" i="1"/>
  <c r="U1721" i="1" s="1"/>
  <c r="AA1721" i="1" s="1"/>
  <c r="X1727" i="1" l="1"/>
  <c r="Z1726" i="1"/>
  <c r="Y1726" i="1" s="1"/>
  <c r="Q1724" i="1"/>
  <c r="R1724" i="1" s="1"/>
  <c r="S1723" i="1"/>
  <c r="T1722" i="1"/>
  <c r="U1722" i="1" s="1"/>
  <c r="AA1722" i="1" s="1"/>
  <c r="X1728" i="1" l="1"/>
  <c r="Z1727" i="1"/>
  <c r="Y1727" i="1"/>
  <c r="Q1725" i="1"/>
  <c r="R1725" i="1" s="1"/>
  <c r="S1724" i="1"/>
  <c r="T1723" i="1"/>
  <c r="U1723" i="1" s="1"/>
  <c r="AA1723" i="1" s="1"/>
  <c r="X1729" i="1" l="1"/>
  <c r="Z1728" i="1"/>
  <c r="Y1728" i="1" s="1"/>
  <c r="Q1726" i="1"/>
  <c r="R1726" i="1" s="1"/>
  <c r="S1725" i="1"/>
  <c r="T1724" i="1"/>
  <c r="U1724" i="1" s="1"/>
  <c r="AA1724" i="1" s="1"/>
  <c r="X1730" i="1" l="1"/>
  <c r="Z1729" i="1"/>
  <c r="Y1729" i="1" s="1"/>
  <c r="Q1727" i="1"/>
  <c r="R1727" i="1" s="1"/>
  <c r="S1726" i="1"/>
  <c r="T1725" i="1"/>
  <c r="U1725" i="1" s="1"/>
  <c r="AA1725" i="1" s="1"/>
  <c r="X1731" i="1" l="1"/>
  <c r="Z1730" i="1"/>
  <c r="Y1730" i="1" s="1"/>
  <c r="Q1728" i="1"/>
  <c r="R1728" i="1" s="1"/>
  <c r="S1727" i="1"/>
  <c r="T1726" i="1"/>
  <c r="U1726" i="1" s="1"/>
  <c r="AA1726" i="1" s="1"/>
  <c r="Z1731" i="1" l="1"/>
  <c r="X1732" i="1"/>
  <c r="Y1731" i="1"/>
  <c r="Q1729" i="1"/>
  <c r="R1729" i="1" s="1"/>
  <c r="S1728" i="1"/>
  <c r="T1727" i="1"/>
  <c r="U1727" i="1" s="1"/>
  <c r="AA1727" i="1" s="1"/>
  <c r="X1733" i="1" l="1"/>
  <c r="Z1732" i="1"/>
  <c r="Y1732" i="1"/>
  <c r="Q1730" i="1"/>
  <c r="R1730" i="1" s="1"/>
  <c r="S1729" i="1"/>
  <c r="T1728" i="1"/>
  <c r="U1728" i="1" s="1"/>
  <c r="AA1728" i="1" s="1"/>
  <c r="X1734" i="1" l="1"/>
  <c r="Z1733" i="1"/>
  <c r="Y1733" i="1" s="1"/>
  <c r="Q1731" i="1"/>
  <c r="R1731" i="1" s="1"/>
  <c r="S1730" i="1"/>
  <c r="T1729" i="1"/>
  <c r="U1729" i="1" s="1"/>
  <c r="AA1729" i="1" s="1"/>
  <c r="X1735" i="1" l="1"/>
  <c r="Z1734" i="1"/>
  <c r="Y1734" i="1" s="1"/>
  <c r="Q1732" i="1"/>
  <c r="R1732" i="1" s="1"/>
  <c r="S1731" i="1"/>
  <c r="T1730" i="1"/>
  <c r="U1730" i="1" s="1"/>
  <c r="AA1730" i="1" s="1"/>
  <c r="X1736" i="1" l="1"/>
  <c r="Z1735" i="1"/>
  <c r="Y1735" i="1"/>
  <c r="Q1733" i="1"/>
  <c r="R1733" i="1" s="1"/>
  <c r="S1732" i="1"/>
  <c r="T1731" i="1"/>
  <c r="U1731" i="1" s="1"/>
  <c r="AA1731" i="1" s="1"/>
  <c r="X1737" i="1" l="1"/>
  <c r="Z1736" i="1"/>
  <c r="Y1736" i="1" s="1"/>
  <c r="Q1734" i="1"/>
  <c r="R1734" i="1" s="1"/>
  <c r="S1733" i="1"/>
  <c r="T1732" i="1"/>
  <c r="U1732" i="1" s="1"/>
  <c r="AA1732" i="1" s="1"/>
  <c r="Z1737" i="1" l="1"/>
  <c r="X1738" i="1"/>
  <c r="Y1737" i="1"/>
  <c r="Q1735" i="1"/>
  <c r="R1735" i="1" s="1"/>
  <c r="S1734" i="1"/>
  <c r="T1733" i="1"/>
  <c r="U1733" i="1" s="1"/>
  <c r="AA1733" i="1" s="1"/>
  <c r="Z1738" i="1" l="1"/>
  <c r="X1739" i="1"/>
  <c r="Y1738" i="1"/>
  <c r="Q1736" i="1"/>
  <c r="R1736" i="1" s="1"/>
  <c r="S1735" i="1"/>
  <c r="T1734" i="1"/>
  <c r="U1734" i="1" s="1"/>
  <c r="AA1734" i="1" s="1"/>
  <c r="X1740" i="1" l="1"/>
  <c r="Z1739" i="1"/>
  <c r="Y1739" i="1"/>
  <c r="Q1737" i="1"/>
  <c r="R1737" i="1" s="1"/>
  <c r="S1736" i="1"/>
  <c r="T1735" i="1"/>
  <c r="U1735" i="1" s="1"/>
  <c r="AA1735" i="1" s="1"/>
  <c r="X1741" i="1" l="1"/>
  <c r="Z1740" i="1"/>
  <c r="Y1740" i="1"/>
  <c r="Q1738" i="1"/>
  <c r="R1738" i="1" s="1"/>
  <c r="S1737" i="1"/>
  <c r="T1736" i="1"/>
  <c r="U1736" i="1" s="1"/>
  <c r="AA1736" i="1" s="1"/>
  <c r="Z1741" i="1" l="1"/>
  <c r="X1742" i="1"/>
  <c r="Y1741" i="1"/>
  <c r="Q1739" i="1"/>
  <c r="R1739" i="1" s="1"/>
  <c r="S1738" i="1"/>
  <c r="T1737" i="1"/>
  <c r="U1737" i="1" s="1"/>
  <c r="AA1737" i="1" s="1"/>
  <c r="X1743" i="1" l="1"/>
  <c r="Z1742" i="1"/>
  <c r="Y1742" i="1"/>
  <c r="Q1740" i="1"/>
  <c r="R1740" i="1" s="1"/>
  <c r="S1739" i="1"/>
  <c r="T1738" i="1"/>
  <c r="U1738" i="1" s="1"/>
  <c r="AA1738" i="1" s="1"/>
  <c r="X1744" i="1" l="1"/>
  <c r="Z1743" i="1"/>
  <c r="Y1743" i="1" s="1"/>
  <c r="Q1741" i="1"/>
  <c r="R1741" i="1" s="1"/>
  <c r="S1740" i="1"/>
  <c r="T1739" i="1"/>
  <c r="U1739" i="1" s="1"/>
  <c r="AA1739" i="1" s="1"/>
  <c r="X1745" i="1" l="1"/>
  <c r="Z1744" i="1"/>
  <c r="Y1744" i="1"/>
  <c r="Q1742" i="1"/>
  <c r="R1742" i="1" s="1"/>
  <c r="S1741" i="1"/>
  <c r="T1740" i="1"/>
  <c r="U1740" i="1" s="1"/>
  <c r="AA1740" i="1" s="1"/>
  <c r="X1746" i="1" l="1"/>
  <c r="Z1745" i="1"/>
  <c r="Y1745" i="1" s="1"/>
  <c r="Q1743" i="1"/>
  <c r="R1743" i="1" s="1"/>
  <c r="S1742" i="1"/>
  <c r="T1741" i="1"/>
  <c r="U1741" i="1" s="1"/>
  <c r="AA1741" i="1" s="1"/>
  <c r="X1747" i="1" l="1"/>
  <c r="Z1746" i="1"/>
  <c r="Y1746" i="1"/>
  <c r="Q1744" i="1"/>
  <c r="R1744" i="1" s="1"/>
  <c r="S1743" i="1"/>
  <c r="T1742" i="1"/>
  <c r="U1742" i="1" s="1"/>
  <c r="AA1742" i="1" s="1"/>
  <c r="X1748" i="1" l="1"/>
  <c r="Z1747" i="1"/>
  <c r="Y1747" i="1"/>
  <c r="Q1745" i="1"/>
  <c r="R1745" i="1" s="1"/>
  <c r="S1744" i="1"/>
  <c r="T1743" i="1"/>
  <c r="U1743" i="1" s="1"/>
  <c r="AA1743" i="1" s="1"/>
  <c r="X1749" i="1" l="1"/>
  <c r="Z1748" i="1"/>
  <c r="Y1748" i="1" s="1"/>
  <c r="Q1746" i="1"/>
  <c r="R1746" i="1" s="1"/>
  <c r="S1745" i="1"/>
  <c r="T1744" i="1"/>
  <c r="U1744" i="1" s="1"/>
  <c r="AA1744" i="1" s="1"/>
  <c r="X1750" i="1" l="1"/>
  <c r="Z1749" i="1"/>
  <c r="Y1749" i="1"/>
  <c r="Q1747" i="1"/>
  <c r="R1747" i="1" s="1"/>
  <c r="S1746" i="1"/>
  <c r="T1745" i="1"/>
  <c r="U1745" i="1" s="1"/>
  <c r="AA1745" i="1" s="1"/>
  <c r="X1751" i="1" l="1"/>
  <c r="Z1750" i="1"/>
  <c r="Y1750" i="1"/>
  <c r="Q1748" i="1"/>
  <c r="R1748" i="1" s="1"/>
  <c r="S1747" i="1"/>
  <c r="T1746" i="1"/>
  <c r="U1746" i="1" s="1"/>
  <c r="AA1746" i="1" s="1"/>
  <c r="X1752" i="1" l="1"/>
  <c r="Z1751" i="1"/>
  <c r="Y1751" i="1" s="1"/>
  <c r="Q1749" i="1"/>
  <c r="R1749" i="1" s="1"/>
  <c r="S1748" i="1"/>
  <c r="T1747" i="1"/>
  <c r="U1747" i="1" s="1"/>
  <c r="AA1747" i="1" s="1"/>
  <c r="X1753" i="1" l="1"/>
  <c r="Z1752" i="1"/>
  <c r="Y1752" i="1"/>
  <c r="Q1750" i="1"/>
  <c r="R1750" i="1" s="1"/>
  <c r="S1749" i="1"/>
  <c r="T1748" i="1"/>
  <c r="U1748" i="1" s="1"/>
  <c r="AA1748" i="1" s="1"/>
  <c r="X1754" i="1" l="1"/>
  <c r="Z1753" i="1"/>
  <c r="Y1753" i="1"/>
  <c r="Q1751" i="1"/>
  <c r="R1751" i="1" s="1"/>
  <c r="S1750" i="1"/>
  <c r="T1749" i="1"/>
  <c r="U1749" i="1" s="1"/>
  <c r="AA1749" i="1" s="1"/>
  <c r="X1755" i="1" l="1"/>
  <c r="Z1754" i="1"/>
  <c r="Y1754" i="1"/>
  <c r="Q1752" i="1"/>
  <c r="R1752" i="1" s="1"/>
  <c r="S1751" i="1"/>
  <c r="T1750" i="1"/>
  <c r="U1750" i="1" s="1"/>
  <c r="AA1750" i="1" s="1"/>
  <c r="X1756" i="1" l="1"/>
  <c r="Z1755" i="1"/>
  <c r="Y1755" i="1"/>
  <c r="Q1753" i="1"/>
  <c r="R1753" i="1" s="1"/>
  <c r="S1752" i="1"/>
  <c r="T1751" i="1"/>
  <c r="U1751" i="1" s="1"/>
  <c r="AA1751" i="1" s="1"/>
  <c r="X1757" i="1" l="1"/>
  <c r="Z1756" i="1"/>
  <c r="Y1756" i="1" s="1"/>
  <c r="Q1754" i="1"/>
  <c r="R1754" i="1" s="1"/>
  <c r="S1753" i="1"/>
  <c r="T1752" i="1"/>
  <c r="U1752" i="1" s="1"/>
  <c r="AA1752" i="1" s="1"/>
  <c r="X1758" i="1" l="1"/>
  <c r="Z1757" i="1"/>
  <c r="Y1757" i="1"/>
  <c r="Q1755" i="1"/>
  <c r="R1755" i="1" s="1"/>
  <c r="S1754" i="1"/>
  <c r="T1753" i="1"/>
  <c r="U1753" i="1" s="1"/>
  <c r="AA1753" i="1" s="1"/>
  <c r="X1759" i="1" l="1"/>
  <c r="Z1758" i="1"/>
  <c r="Y1758" i="1"/>
  <c r="Q1756" i="1"/>
  <c r="R1756" i="1" s="1"/>
  <c r="S1755" i="1"/>
  <c r="T1754" i="1"/>
  <c r="U1754" i="1" s="1"/>
  <c r="AA1754" i="1" s="1"/>
  <c r="X1760" i="1" l="1"/>
  <c r="Z1759" i="1"/>
  <c r="Y1759" i="1" s="1"/>
  <c r="Q1757" i="1"/>
  <c r="R1757" i="1" s="1"/>
  <c r="S1756" i="1"/>
  <c r="T1755" i="1"/>
  <c r="U1755" i="1" s="1"/>
  <c r="AA1755" i="1" s="1"/>
  <c r="X1761" i="1" l="1"/>
  <c r="Z1760" i="1"/>
  <c r="Y1760" i="1"/>
  <c r="Q1758" i="1"/>
  <c r="R1758" i="1" s="1"/>
  <c r="S1757" i="1"/>
  <c r="T1756" i="1"/>
  <c r="U1756" i="1" s="1"/>
  <c r="AA1756" i="1" s="1"/>
  <c r="X1762" i="1" l="1"/>
  <c r="Z1761" i="1"/>
  <c r="Y1761" i="1"/>
  <c r="Q1759" i="1"/>
  <c r="R1759" i="1" s="1"/>
  <c r="S1758" i="1"/>
  <c r="T1757" i="1"/>
  <c r="U1757" i="1" s="1"/>
  <c r="AA1757" i="1" s="1"/>
  <c r="X1763" i="1" l="1"/>
  <c r="Z1762" i="1"/>
  <c r="Y1762" i="1"/>
  <c r="Q1760" i="1"/>
  <c r="R1760" i="1" s="1"/>
  <c r="S1759" i="1"/>
  <c r="T1758" i="1"/>
  <c r="U1758" i="1" s="1"/>
  <c r="AA1758" i="1" s="1"/>
  <c r="X1764" i="1" l="1"/>
  <c r="Z1763" i="1"/>
  <c r="Y1763" i="1" s="1"/>
  <c r="Q1761" i="1"/>
  <c r="R1761" i="1" s="1"/>
  <c r="S1760" i="1"/>
  <c r="T1759" i="1"/>
  <c r="U1759" i="1" s="1"/>
  <c r="AA1759" i="1" s="1"/>
  <c r="X1765" i="1" l="1"/>
  <c r="Z1764" i="1"/>
  <c r="Y1764" i="1" s="1"/>
  <c r="Q1762" i="1"/>
  <c r="R1762" i="1" s="1"/>
  <c r="S1761" i="1"/>
  <c r="T1760" i="1"/>
  <c r="U1760" i="1" s="1"/>
  <c r="AA1760" i="1" s="1"/>
  <c r="X1766" i="1" l="1"/>
  <c r="Z1765" i="1"/>
  <c r="Y1765" i="1" s="1"/>
  <c r="Q1763" i="1"/>
  <c r="R1763" i="1" s="1"/>
  <c r="S1762" i="1"/>
  <c r="T1761" i="1"/>
  <c r="U1761" i="1" s="1"/>
  <c r="AA1761" i="1" s="1"/>
  <c r="X1767" i="1" l="1"/>
  <c r="Z1766" i="1"/>
  <c r="Y1766" i="1" s="1"/>
  <c r="Q1764" i="1"/>
  <c r="R1764" i="1" s="1"/>
  <c r="S1763" i="1"/>
  <c r="T1762" i="1"/>
  <c r="U1762" i="1" s="1"/>
  <c r="AA1762" i="1" s="1"/>
  <c r="X1768" i="1" l="1"/>
  <c r="Z1767" i="1"/>
  <c r="Y1767" i="1" s="1"/>
  <c r="Q1765" i="1"/>
  <c r="R1765" i="1" s="1"/>
  <c r="S1764" i="1"/>
  <c r="T1763" i="1"/>
  <c r="U1763" i="1" s="1"/>
  <c r="AA1763" i="1" s="1"/>
  <c r="X1769" i="1" l="1"/>
  <c r="Z1768" i="1"/>
  <c r="Y1768" i="1"/>
  <c r="Q1766" i="1"/>
  <c r="R1766" i="1" s="1"/>
  <c r="S1765" i="1"/>
  <c r="T1764" i="1"/>
  <c r="U1764" i="1" s="1"/>
  <c r="AA1764" i="1" s="1"/>
  <c r="X1770" i="1" l="1"/>
  <c r="Z1769" i="1"/>
  <c r="Y1769" i="1"/>
  <c r="Q1767" i="1"/>
  <c r="R1767" i="1" s="1"/>
  <c r="S1766" i="1"/>
  <c r="T1765" i="1"/>
  <c r="U1765" i="1" s="1"/>
  <c r="AA1765" i="1" s="1"/>
  <c r="X1771" i="1" l="1"/>
  <c r="Z1770" i="1"/>
  <c r="Y1770" i="1" s="1"/>
  <c r="Q1768" i="1"/>
  <c r="R1768" i="1" s="1"/>
  <c r="S1767" i="1"/>
  <c r="T1766" i="1"/>
  <c r="U1766" i="1" s="1"/>
  <c r="AA1766" i="1" s="1"/>
  <c r="X1772" i="1" l="1"/>
  <c r="Z1771" i="1"/>
  <c r="Y1771" i="1" s="1"/>
  <c r="Q1769" i="1"/>
  <c r="R1769" i="1" s="1"/>
  <c r="S1768" i="1"/>
  <c r="T1767" i="1"/>
  <c r="U1767" i="1" s="1"/>
  <c r="AA1767" i="1" s="1"/>
  <c r="X1773" i="1" l="1"/>
  <c r="Z1772" i="1"/>
  <c r="Y1772" i="1"/>
  <c r="Q1770" i="1"/>
  <c r="R1770" i="1" s="1"/>
  <c r="S1769" i="1"/>
  <c r="T1768" i="1"/>
  <c r="U1768" i="1" s="1"/>
  <c r="AA1768" i="1" s="1"/>
  <c r="X1774" i="1" l="1"/>
  <c r="Z1773" i="1"/>
  <c r="Y1773" i="1" s="1"/>
  <c r="Q1771" i="1"/>
  <c r="R1771" i="1" s="1"/>
  <c r="S1770" i="1"/>
  <c r="T1769" i="1"/>
  <c r="U1769" i="1" s="1"/>
  <c r="AA1769" i="1" s="1"/>
  <c r="X1775" i="1" l="1"/>
  <c r="Z1774" i="1"/>
  <c r="Y1774" i="1" s="1"/>
  <c r="Q1772" i="1"/>
  <c r="R1772" i="1" s="1"/>
  <c r="S1771" i="1"/>
  <c r="T1770" i="1"/>
  <c r="U1770" i="1" s="1"/>
  <c r="AA1770" i="1" s="1"/>
  <c r="Z1775" i="1" l="1"/>
  <c r="X1776" i="1"/>
  <c r="Y1775" i="1"/>
  <c r="Q1773" i="1"/>
  <c r="R1773" i="1" s="1"/>
  <c r="S1772" i="1"/>
  <c r="T1771" i="1"/>
  <c r="U1771" i="1" s="1"/>
  <c r="AA1771" i="1" s="1"/>
  <c r="X1777" i="1" l="1"/>
  <c r="Z1776" i="1"/>
  <c r="Y1776" i="1"/>
  <c r="Q1774" i="1"/>
  <c r="R1774" i="1" s="1"/>
  <c r="S1773" i="1"/>
  <c r="T1772" i="1"/>
  <c r="U1772" i="1" s="1"/>
  <c r="AA1772" i="1" s="1"/>
  <c r="X1778" i="1" l="1"/>
  <c r="Z1777" i="1"/>
  <c r="Y1777" i="1"/>
  <c r="Q1775" i="1"/>
  <c r="R1775" i="1" s="1"/>
  <c r="S1774" i="1"/>
  <c r="T1773" i="1"/>
  <c r="U1773" i="1" s="1"/>
  <c r="AA1773" i="1" s="1"/>
  <c r="X1779" i="1" l="1"/>
  <c r="Z1778" i="1"/>
  <c r="Y1778" i="1" s="1"/>
  <c r="Q1776" i="1"/>
  <c r="R1776" i="1" s="1"/>
  <c r="S1775" i="1"/>
  <c r="T1774" i="1"/>
  <c r="U1774" i="1" s="1"/>
  <c r="AA1774" i="1" s="1"/>
  <c r="Z1779" i="1" l="1"/>
  <c r="Y1779" i="1" s="1"/>
  <c r="X1780" i="1"/>
  <c r="Q1777" i="1"/>
  <c r="R1777" i="1" s="1"/>
  <c r="S1776" i="1"/>
  <c r="T1775" i="1"/>
  <c r="U1775" i="1" s="1"/>
  <c r="AA1775" i="1" s="1"/>
  <c r="X1781" i="1" l="1"/>
  <c r="Z1780" i="1"/>
  <c r="Y1780" i="1" s="1"/>
  <c r="Q1778" i="1"/>
  <c r="R1778" i="1" s="1"/>
  <c r="S1777" i="1"/>
  <c r="T1776" i="1"/>
  <c r="U1776" i="1" s="1"/>
  <c r="AA1776" i="1" s="1"/>
  <c r="X1782" i="1" l="1"/>
  <c r="Z1781" i="1"/>
  <c r="Y1781" i="1" s="1"/>
  <c r="Q1779" i="1"/>
  <c r="R1779" i="1" s="1"/>
  <c r="S1778" i="1"/>
  <c r="T1777" i="1"/>
  <c r="U1777" i="1" s="1"/>
  <c r="AA1777" i="1" s="1"/>
  <c r="X1783" i="1" l="1"/>
  <c r="Z1782" i="1"/>
  <c r="Y1782" i="1" s="1"/>
  <c r="Q1780" i="1"/>
  <c r="R1780" i="1" s="1"/>
  <c r="S1779" i="1"/>
  <c r="T1778" i="1"/>
  <c r="U1778" i="1" s="1"/>
  <c r="AA1778" i="1" s="1"/>
  <c r="X1784" i="1" l="1"/>
  <c r="Z1783" i="1"/>
  <c r="Y1783" i="1" s="1"/>
  <c r="Q1781" i="1"/>
  <c r="R1781" i="1" s="1"/>
  <c r="S1780" i="1"/>
  <c r="T1779" i="1"/>
  <c r="U1779" i="1" s="1"/>
  <c r="AA1779" i="1" s="1"/>
  <c r="X1785" i="1" l="1"/>
  <c r="Z1784" i="1"/>
  <c r="Y1784" i="1" s="1"/>
  <c r="Q1782" i="1"/>
  <c r="R1782" i="1" s="1"/>
  <c r="S1781" i="1"/>
  <c r="T1780" i="1"/>
  <c r="U1780" i="1" s="1"/>
  <c r="AA1780" i="1" s="1"/>
  <c r="X1786" i="1" l="1"/>
  <c r="Z1785" i="1"/>
  <c r="Y1785" i="1"/>
  <c r="Q1783" i="1"/>
  <c r="R1783" i="1" s="1"/>
  <c r="S1782" i="1"/>
  <c r="T1781" i="1"/>
  <c r="U1781" i="1" s="1"/>
  <c r="AA1781" i="1" s="1"/>
  <c r="X1787" i="1" l="1"/>
  <c r="Z1786" i="1"/>
  <c r="Y1786" i="1"/>
  <c r="Q1784" i="1"/>
  <c r="R1784" i="1" s="1"/>
  <c r="S1783" i="1"/>
  <c r="T1782" i="1"/>
  <c r="U1782" i="1" s="1"/>
  <c r="AA1782" i="1" s="1"/>
  <c r="X1788" i="1" l="1"/>
  <c r="Z1787" i="1"/>
  <c r="Y1787" i="1" s="1"/>
  <c r="Q1785" i="1"/>
  <c r="R1785" i="1" s="1"/>
  <c r="S1784" i="1"/>
  <c r="T1783" i="1"/>
  <c r="U1783" i="1" s="1"/>
  <c r="AA1783" i="1" s="1"/>
  <c r="X1789" i="1" l="1"/>
  <c r="Z1788" i="1"/>
  <c r="Y1788" i="1" s="1"/>
  <c r="Q1786" i="1"/>
  <c r="R1786" i="1" s="1"/>
  <c r="S1785" i="1"/>
  <c r="T1784" i="1"/>
  <c r="U1784" i="1" s="1"/>
  <c r="AA1784" i="1" s="1"/>
  <c r="X1790" i="1" l="1"/>
  <c r="Z1789" i="1"/>
  <c r="Y1789" i="1" s="1"/>
  <c r="Q1787" i="1"/>
  <c r="R1787" i="1" s="1"/>
  <c r="S1786" i="1"/>
  <c r="T1785" i="1"/>
  <c r="U1785" i="1" s="1"/>
  <c r="AA1785" i="1" s="1"/>
  <c r="X1791" i="1" l="1"/>
  <c r="Z1790" i="1"/>
  <c r="Y1790" i="1"/>
  <c r="Q1788" i="1"/>
  <c r="R1788" i="1" s="1"/>
  <c r="S1787" i="1"/>
  <c r="T1786" i="1"/>
  <c r="U1786" i="1" s="1"/>
  <c r="AA1786" i="1" s="1"/>
  <c r="X1792" i="1" l="1"/>
  <c r="Z1791" i="1"/>
  <c r="Y1791" i="1" s="1"/>
  <c r="Q1789" i="1"/>
  <c r="R1789" i="1" s="1"/>
  <c r="S1788" i="1"/>
  <c r="T1787" i="1"/>
  <c r="U1787" i="1" s="1"/>
  <c r="AA1787" i="1" s="1"/>
  <c r="X1793" i="1" l="1"/>
  <c r="Z1792" i="1"/>
  <c r="Y1792" i="1"/>
  <c r="Q1790" i="1"/>
  <c r="R1790" i="1" s="1"/>
  <c r="S1789" i="1"/>
  <c r="T1788" i="1"/>
  <c r="U1788" i="1" s="1"/>
  <c r="AA1788" i="1" s="1"/>
  <c r="X1794" i="1" l="1"/>
  <c r="Z1793" i="1"/>
  <c r="Y1793" i="1" s="1"/>
  <c r="Q1791" i="1"/>
  <c r="R1791" i="1" s="1"/>
  <c r="S1790" i="1"/>
  <c r="T1789" i="1"/>
  <c r="U1789" i="1" s="1"/>
  <c r="AA1789" i="1" s="1"/>
  <c r="X1795" i="1" l="1"/>
  <c r="Z1794" i="1"/>
  <c r="Y1794" i="1" s="1"/>
  <c r="Q1792" i="1"/>
  <c r="R1792" i="1" s="1"/>
  <c r="S1791" i="1"/>
  <c r="T1790" i="1"/>
  <c r="U1790" i="1" s="1"/>
  <c r="AA1790" i="1" s="1"/>
  <c r="X1796" i="1" l="1"/>
  <c r="Z1795" i="1"/>
  <c r="Y1795" i="1"/>
  <c r="Q1793" i="1"/>
  <c r="R1793" i="1" s="1"/>
  <c r="S1792" i="1"/>
  <c r="T1791" i="1"/>
  <c r="U1791" i="1" s="1"/>
  <c r="AA1791" i="1" s="1"/>
  <c r="X1797" i="1" l="1"/>
  <c r="Z1796" i="1"/>
  <c r="Y1796" i="1"/>
  <c r="Q1794" i="1"/>
  <c r="R1794" i="1" s="1"/>
  <c r="S1793" i="1"/>
  <c r="T1792" i="1"/>
  <c r="U1792" i="1" s="1"/>
  <c r="AA1792" i="1" s="1"/>
  <c r="X1798" i="1" l="1"/>
  <c r="Z1797" i="1"/>
  <c r="Y1797" i="1" s="1"/>
  <c r="Q1795" i="1"/>
  <c r="R1795" i="1" s="1"/>
  <c r="S1794" i="1"/>
  <c r="T1793" i="1"/>
  <c r="U1793" i="1" s="1"/>
  <c r="AA1793" i="1" s="1"/>
  <c r="X1799" i="1" l="1"/>
  <c r="Z1798" i="1"/>
  <c r="Y1798" i="1" s="1"/>
  <c r="Q1796" i="1"/>
  <c r="R1796" i="1" s="1"/>
  <c r="S1795" i="1"/>
  <c r="T1794" i="1"/>
  <c r="U1794" i="1" s="1"/>
  <c r="AA1794" i="1" s="1"/>
  <c r="X1800" i="1" l="1"/>
  <c r="Z1799" i="1"/>
  <c r="Y1799" i="1" s="1"/>
  <c r="Q1797" i="1"/>
  <c r="R1797" i="1" s="1"/>
  <c r="S1796" i="1"/>
  <c r="T1795" i="1"/>
  <c r="U1795" i="1" s="1"/>
  <c r="AA1795" i="1" s="1"/>
  <c r="X1801" i="1" l="1"/>
  <c r="Z1800" i="1"/>
  <c r="Y1800" i="1"/>
  <c r="Q1798" i="1"/>
  <c r="R1798" i="1" s="1"/>
  <c r="S1797" i="1"/>
  <c r="T1796" i="1"/>
  <c r="U1796" i="1" s="1"/>
  <c r="AA1796" i="1" s="1"/>
  <c r="X1802" i="1" l="1"/>
  <c r="Z1801" i="1"/>
  <c r="Y1801" i="1"/>
  <c r="Q1799" i="1"/>
  <c r="R1799" i="1" s="1"/>
  <c r="S1798" i="1"/>
  <c r="T1797" i="1"/>
  <c r="U1797" i="1" s="1"/>
  <c r="AA1797" i="1" s="1"/>
  <c r="X1803" i="1" l="1"/>
  <c r="Z1802" i="1"/>
  <c r="Y1802" i="1" s="1"/>
  <c r="Q1800" i="1"/>
  <c r="R1800" i="1" s="1"/>
  <c r="S1799" i="1"/>
  <c r="T1798" i="1"/>
  <c r="U1798" i="1" s="1"/>
  <c r="AA1798" i="1" s="1"/>
  <c r="X1804" i="1" l="1"/>
  <c r="Z1803" i="1"/>
  <c r="Y1803" i="1" s="1"/>
  <c r="Q1801" i="1"/>
  <c r="R1801" i="1" s="1"/>
  <c r="S1800" i="1"/>
  <c r="T1799" i="1"/>
  <c r="U1799" i="1" s="1"/>
  <c r="AA1799" i="1" s="1"/>
  <c r="X1805" i="1" l="1"/>
  <c r="Z1804" i="1"/>
  <c r="Y1804" i="1" s="1"/>
  <c r="Q1802" i="1"/>
  <c r="R1802" i="1" s="1"/>
  <c r="S1801" i="1"/>
  <c r="T1800" i="1"/>
  <c r="U1800" i="1" s="1"/>
  <c r="AA1800" i="1" s="1"/>
  <c r="X1806" i="1" l="1"/>
  <c r="Z1805" i="1"/>
  <c r="Y1805" i="1" s="1"/>
  <c r="Q1803" i="1"/>
  <c r="R1803" i="1" s="1"/>
  <c r="S1802" i="1"/>
  <c r="T1801" i="1"/>
  <c r="U1801" i="1" s="1"/>
  <c r="AA1801" i="1" s="1"/>
  <c r="X1807" i="1" l="1"/>
  <c r="Z1806" i="1"/>
  <c r="Y1806" i="1"/>
  <c r="Q1804" i="1"/>
  <c r="R1804" i="1" s="1"/>
  <c r="S1803" i="1"/>
  <c r="T1802" i="1"/>
  <c r="U1802" i="1" s="1"/>
  <c r="AA1802" i="1" s="1"/>
  <c r="X1808" i="1" l="1"/>
  <c r="Z1807" i="1"/>
  <c r="Y1807" i="1" s="1"/>
  <c r="Q1805" i="1"/>
  <c r="R1805" i="1" s="1"/>
  <c r="S1804" i="1"/>
  <c r="T1803" i="1"/>
  <c r="U1803" i="1" s="1"/>
  <c r="AA1803" i="1" s="1"/>
  <c r="X1809" i="1" l="1"/>
  <c r="Z1808" i="1"/>
  <c r="Y1808" i="1" s="1"/>
  <c r="Q1806" i="1"/>
  <c r="R1806" i="1" s="1"/>
  <c r="S1805" i="1"/>
  <c r="T1804" i="1"/>
  <c r="U1804" i="1" s="1"/>
  <c r="AA1804" i="1" s="1"/>
  <c r="X1810" i="1" l="1"/>
  <c r="Z1809" i="1"/>
  <c r="Y1809" i="1" s="1"/>
  <c r="Q1807" i="1"/>
  <c r="R1807" i="1" s="1"/>
  <c r="S1806" i="1"/>
  <c r="T1805" i="1"/>
  <c r="U1805" i="1" s="1"/>
  <c r="AA1805" i="1" s="1"/>
  <c r="X1811" i="1" l="1"/>
  <c r="Z1810" i="1"/>
  <c r="Y1810" i="1" s="1"/>
  <c r="Q1808" i="1"/>
  <c r="R1808" i="1" s="1"/>
  <c r="S1807" i="1"/>
  <c r="T1806" i="1"/>
  <c r="U1806" i="1" s="1"/>
  <c r="AA1806" i="1" s="1"/>
  <c r="X1812" i="1" l="1"/>
  <c r="Z1811" i="1"/>
  <c r="Y1811" i="1"/>
  <c r="Q1809" i="1"/>
  <c r="R1809" i="1" s="1"/>
  <c r="S1808" i="1"/>
  <c r="T1807" i="1"/>
  <c r="U1807" i="1" s="1"/>
  <c r="AA1807" i="1" s="1"/>
  <c r="X1813" i="1" l="1"/>
  <c r="Z1812" i="1"/>
  <c r="Y1812" i="1" s="1"/>
  <c r="Q1810" i="1"/>
  <c r="R1810" i="1" s="1"/>
  <c r="S1809" i="1"/>
  <c r="T1808" i="1"/>
  <c r="U1808" i="1" s="1"/>
  <c r="AA1808" i="1" s="1"/>
  <c r="X1814" i="1" l="1"/>
  <c r="Z1813" i="1"/>
  <c r="Y1813" i="1" s="1"/>
  <c r="Q1811" i="1"/>
  <c r="R1811" i="1" s="1"/>
  <c r="S1810" i="1"/>
  <c r="T1809" i="1"/>
  <c r="U1809" i="1" s="1"/>
  <c r="AA1809" i="1" s="1"/>
  <c r="X1815" i="1" l="1"/>
  <c r="Z1814" i="1"/>
  <c r="Y1814" i="1"/>
  <c r="Q1812" i="1"/>
  <c r="R1812" i="1" s="1"/>
  <c r="S1811" i="1"/>
  <c r="T1810" i="1"/>
  <c r="U1810" i="1" s="1"/>
  <c r="AA1810" i="1" s="1"/>
  <c r="X1816" i="1" l="1"/>
  <c r="Z1816" i="1" s="1"/>
  <c r="Z1815" i="1"/>
  <c r="Y1816" i="1"/>
  <c r="AE7" i="1" s="1"/>
  <c r="AF7" i="1" s="1"/>
  <c r="AG7" i="1" s="1"/>
  <c r="Y1815" i="1"/>
  <c r="Q1813" i="1"/>
  <c r="R1813" i="1" s="1"/>
  <c r="S1812" i="1"/>
  <c r="T1811" i="1"/>
  <c r="U1811" i="1" s="1"/>
  <c r="AA1811" i="1" s="1"/>
  <c r="Q1814" i="1" l="1"/>
  <c r="R1814" i="1" s="1"/>
  <c r="S1813" i="1"/>
  <c r="T1812" i="1"/>
  <c r="U1812" i="1" s="1"/>
  <c r="AA1812" i="1" s="1"/>
  <c r="Q1815" i="1" l="1"/>
  <c r="R1815" i="1" s="1"/>
  <c r="S1814" i="1"/>
  <c r="T1813" i="1"/>
  <c r="U1813" i="1" s="1"/>
  <c r="AA1813" i="1" s="1"/>
  <c r="Q1816" i="1" l="1"/>
  <c r="R1816" i="1" s="1"/>
  <c r="AK7" i="1" s="1"/>
  <c r="AL7" i="1" s="1"/>
  <c r="S1815" i="1"/>
  <c r="T1814" i="1"/>
  <c r="U1814" i="1" s="1"/>
  <c r="AA1814" i="1" s="1"/>
  <c r="S1816" i="1" l="1"/>
  <c r="T1816" i="1" s="1"/>
  <c r="U1816" i="1" s="1"/>
  <c r="AA1816" i="1" s="1"/>
  <c r="T1815" i="1"/>
  <c r="U1815" i="1" s="1"/>
  <c r="AA1815" i="1" s="1"/>
  <c r="AC7" i="1" l="1"/>
  <c r="AC8" i="1" s="1"/>
  <c r="AM7" i="1"/>
  <c r="AN7" i="1" s="1"/>
  <c r="AO7" i="1" s="1"/>
</calcChain>
</file>

<file path=xl/sharedStrings.xml><?xml version="1.0" encoding="utf-8"?>
<sst xmlns="http://schemas.openxmlformats.org/spreadsheetml/2006/main" count="1886" uniqueCount="75">
  <si>
    <r>
      <t>P</t>
    </r>
    <r>
      <rPr>
        <sz val="11"/>
        <color theme="1"/>
        <rFont val="Calibri"/>
        <family val="2"/>
        <scheme val="minor"/>
      </rPr>
      <t>hase</t>
    </r>
  </si>
  <si>
    <t>Low</t>
    <phoneticPr fontId="0"/>
  </si>
  <si>
    <t>Middle</t>
    <phoneticPr fontId="0"/>
  </si>
  <si>
    <t>High</t>
    <phoneticPr fontId="0"/>
  </si>
  <si>
    <t>Extra-high</t>
    <phoneticPr fontId="0"/>
  </si>
  <si>
    <t xml:space="preserve">Vehicle </t>
  </si>
  <si>
    <t>Honda Civic Type R (2015 - 2017)</t>
  </si>
  <si>
    <r>
      <t>Frontal Area (m</t>
    </r>
    <r>
      <rPr>
        <sz val="11"/>
        <color theme="1"/>
        <rFont val="Arial"/>
        <family val="2"/>
      </rPr>
      <t>²)</t>
    </r>
  </si>
  <si>
    <t>Rolling Resistance 
Coefficient</t>
  </si>
  <si>
    <t>Drag Coefficient</t>
  </si>
  <si>
    <t>Resistance Forces (N)</t>
  </si>
  <si>
    <r>
      <t>Air Density (Kg/m</t>
    </r>
    <r>
      <rPr>
        <sz val="11"/>
        <color theme="1"/>
        <rFont val="Arial"/>
        <family val="2"/>
      </rPr>
      <t>³</t>
    </r>
    <r>
      <rPr>
        <sz val="9.35"/>
        <color theme="1"/>
        <rFont val="Calibri"/>
        <family val="2"/>
      </rPr>
      <t>)</t>
    </r>
  </si>
  <si>
    <r>
      <t>Gravity (m/s</t>
    </r>
    <r>
      <rPr>
        <sz val="11"/>
        <color theme="1"/>
        <rFont val="Arial"/>
        <family val="2"/>
      </rPr>
      <t>²</t>
    </r>
    <r>
      <rPr>
        <sz val="9.35"/>
        <color theme="1"/>
        <rFont val="Calibri"/>
        <family val="2"/>
      </rPr>
      <t>)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</si>
  <si>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  <r>
      <rPr>
        <sz val="10"/>
        <rFont val="Arial"/>
      </rPr>
      <t xml:space="preserve"> (s)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</si>
  <si>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  <r>
      <rPr>
        <sz val="10"/>
        <rFont val="Arial"/>
      </rPr>
      <t xml:space="preserve"> (s)</t>
    </r>
  </si>
  <si>
    <t>Tractive Force Required (kN)</t>
  </si>
  <si>
    <t>Total Power 
Required
(kW)</t>
  </si>
  <si>
    <t>Average Power Required (kW)</t>
  </si>
  <si>
    <t>All</t>
  </si>
  <si>
    <t>Vehicle 
stopped 
(Y=1,N=0)</t>
  </si>
  <si>
    <t>Stop (%)</t>
  </si>
  <si>
    <t>Max 
Velocity 
(km/h)</t>
  </si>
  <si>
    <t>Velocity (km/h)
(No stops)</t>
  </si>
  <si>
    <t>Distance (m)</t>
  </si>
  <si>
    <t>Duration (s)</t>
  </si>
  <si>
    <t>Stop Duration (s)</t>
  </si>
  <si>
    <t>Average Velocity Without Stops</t>
  </si>
  <si>
    <t>Average Velocity With Stops</t>
  </si>
  <si>
    <r>
      <t>Maximum 
Acceleration
(m/s</t>
    </r>
    <r>
      <rPr>
        <b/>
        <sz val="11"/>
        <color theme="1"/>
        <rFont val="Arial"/>
        <family val="2"/>
      </rPr>
      <t>²)</t>
    </r>
  </si>
  <si>
    <t>Minimum 
Acceleration
(m/s²)</t>
  </si>
  <si>
    <t>Acceleration Resistance</t>
  </si>
  <si>
    <t>Phase</t>
  </si>
  <si>
    <t>Cumulative 
Traction 
Energy (kws)</t>
  </si>
  <si>
    <t>Cumulative 
Braking
Energy (Kws)
(Negative)</t>
  </si>
  <si>
    <t>Cumulative Braking
Energy (kWs)</t>
  </si>
  <si>
    <t>Cumulative Braking
Energy (kWh)</t>
  </si>
  <si>
    <t>Kinetic Energy  (j)</t>
  </si>
  <si>
    <t xml:space="preserve"> </t>
  </si>
  <si>
    <t>Average Braking Power (kW)</t>
  </si>
  <si>
    <t>Braking 
Power
(kW)</t>
  </si>
  <si>
    <t>Max Braking Power Required (kW)</t>
  </si>
  <si>
    <t>Energy Lost Due To Friction (kWh)</t>
  </si>
  <si>
    <t>Cumulative 
Traction 
Energy (kWh)</t>
  </si>
  <si>
    <t>Low</t>
  </si>
  <si>
    <t>Medium</t>
  </si>
  <si>
    <t>High</t>
  </si>
  <si>
    <t>Extra High</t>
  </si>
  <si>
    <t>Max Aerodynamic Drag (N)</t>
  </si>
  <si>
    <t>Power 
Required
(W)</t>
  </si>
  <si>
    <t>Power
Required (kW)</t>
  </si>
  <si>
    <t>Traction Energy For Phase (kWh)</t>
  </si>
  <si>
    <t>Braking Energy For Phase (kWh)</t>
  </si>
  <si>
    <t xml:space="preserve">Phase Number </t>
  </si>
  <si>
    <t>Vehicle Speed (km/h)</t>
  </si>
  <si>
    <t>Vehicle Speed (m/s)</t>
  </si>
  <si>
    <r>
      <t>Acceleration (m/s²</t>
    </r>
    <r>
      <rPr>
        <sz val="8.5"/>
        <rFont val="Arial"/>
        <family val="2"/>
      </rPr>
      <t>)</t>
    </r>
  </si>
  <si>
    <t>Acceleration (km/h/s)</t>
  </si>
  <si>
    <t>Kinetic Energy (kJ)</t>
  </si>
  <si>
    <t>Braking and Traction Energy (kWh)</t>
  </si>
  <si>
    <t>Cumulative Traction Energy (kWh)</t>
  </si>
  <si>
    <t>Aerodynamic Drag</t>
  </si>
  <si>
    <t>Rolling Resistance</t>
  </si>
  <si>
    <t>Tractive Force Required</t>
  </si>
  <si>
    <t>Max Velocity (m/s)</t>
  </si>
  <si>
    <t>Max Power Required (kW)</t>
  </si>
  <si>
    <t>Cumulative Braking Energy (kWh)</t>
  </si>
  <si>
    <t>Cumulative Kinetic Energy Available (kWh)</t>
  </si>
  <si>
    <t>Cumulative Kinetic Energy Available (Wh)</t>
  </si>
  <si>
    <t>Max KE
(kJ)</t>
  </si>
  <si>
    <t>Max KE (kwh)</t>
  </si>
  <si>
    <t>Energy Available (%)</t>
  </si>
  <si>
    <t>Cumulative Kinetic Energy Available (kJ)</t>
  </si>
  <si>
    <t>Cumulative Kinetic Energy Available For Phase (Wh)</t>
  </si>
  <si>
    <t>Cumulative Kinetic Energy Available For Phase (kWh)</t>
  </si>
  <si>
    <t>Test Mass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</si>
</sst>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_ "/>
    <numFmt numFmtId="165" formatCode="0.0"/>
    <numFmt numFmtId="166" formatCode="0.0%"/>
    <numFmt numFmtId="167" formatCode="0.000_ "/>
    <numFmt numFmtId="168" formatCode="0.000"/>
    <numFmt numFmtId="169" formatCode="0.00_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name val="Arial"/>
    </font>
    <font>
      <sz val="11"/>
      <color theme="1"/>
      <name val="Arial"/>
      <family val="2"/>
    </font>
    <font>
      <sz val="9.35"/>
      <color theme="1"/>
      <name val="Calibri"/>
      <family val="2"/>
    </font>
    <font>
      <sz val="8.5"/>
      <name val="Arial"/>
      <family val="2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8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vertical="center" wrapText="1"/>
    </xf>
    <xf numFmtId="0" fontId="5" fillId="6" borderId="1" xfId="0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164" fontId="5" fillId="9" borderId="1" xfId="0" applyNumberFormat="1" applyFon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2" fontId="0" fillId="7" borderId="2" xfId="0" applyNumberFormat="1" applyFill="1" applyBorder="1" applyAlignment="1">
      <alignment horizontal="center" vertical="center"/>
    </xf>
    <xf numFmtId="2" fontId="0" fillId="8" borderId="2" xfId="0" applyNumberFormat="1" applyFill="1" applyBorder="1" applyAlignment="1">
      <alignment horizontal="center" vertical="center"/>
    </xf>
    <xf numFmtId="2" fontId="0" fillId="9" borderId="2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5" borderId="4" xfId="0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2" fontId="0" fillId="3" borderId="0" xfId="0" applyNumberForma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3" borderId="0" xfId="0" applyFill="1"/>
    <xf numFmtId="0" fontId="0" fillId="3" borderId="7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169" fontId="5" fillId="2" borderId="1" xfId="0" applyNumberFormat="1" applyFont="1" applyFill="1" applyBorder="1" applyAlignment="1">
      <alignment horizontal="center" vertical="center"/>
    </xf>
    <xf numFmtId="169" fontId="5" fillId="6" borderId="1" xfId="0" applyNumberFormat="1" applyFont="1" applyFill="1" applyBorder="1" applyAlignment="1">
      <alignment horizontal="center" vertical="center"/>
    </xf>
    <xf numFmtId="169" fontId="5" fillId="7" borderId="1" xfId="0" applyNumberFormat="1" applyFont="1" applyFill="1" applyBorder="1" applyAlignment="1">
      <alignment horizontal="center" vertical="center"/>
    </xf>
    <xf numFmtId="169" fontId="5" fillId="8" borderId="1" xfId="0" applyNumberFormat="1" applyFont="1" applyFill="1" applyBorder="1" applyAlignment="1">
      <alignment horizontal="center" vertical="center"/>
    </xf>
    <xf numFmtId="169" fontId="5" fillId="9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2" fontId="0" fillId="0" borderId="1" xfId="0" applyNumberFormat="1" applyBorder="1"/>
    <xf numFmtId="2" fontId="3" fillId="0" borderId="1" xfId="0" applyNumberFormat="1" applyFont="1" applyBorder="1"/>
    <xf numFmtId="2" fontId="3" fillId="0" borderId="0" xfId="0" applyNumberFormat="1" applyFont="1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2" fontId="0" fillId="0" borderId="0" xfId="0" applyNumberFormat="1"/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FF9900"/>
      <color rgb="FF66FF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2.xml"/><Relationship Id="rId13" Type="http://schemas.openxmlformats.org/officeDocument/2006/relationships/customXml" Target="../customXml/item1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6.xml"/><Relationship Id="rId12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sharedStrings" Target="sharedStrings.xml"/><Relationship Id="rId5" Type="http://schemas.openxmlformats.org/officeDocument/2006/relationships/chartsheet" Target="chartsheets/sheet4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chartsheet" Target="chartsheets/sheet3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Low Phase - Vehicle Speed, Tractive Force Required and Acceleration Against Phase Time </a:t>
            </a:r>
          </a:p>
        </c:rich>
      </c:tx>
      <c:layout>
        <c:manualLayout>
          <c:xMode val="edge"/>
          <c:yMode val="edge"/>
          <c:x val="0.13683397152274537"/>
          <c:y val="6.266666907903188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509377246783172E-2"/>
          <c:y val="0.13444089406421639"/>
          <c:w val="0.88886949662384729"/>
          <c:h val="0.7579288550733767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'WLTP Class 3'!$F$15</c:f>
              <c:strCache>
                <c:ptCount val="1"/>
                <c:pt idx="0">
                  <c:v>Vehicle Speed (m/s)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3'!$F$16:$F$605</c:f>
              <c:numCache>
                <c:formatCode>0.00_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3CF-488B-ADC4-EE1F84F2A3F8}"/>
            </c:ext>
          </c:extLst>
        </c:ser>
        <c:ser>
          <c:idx val="1"/>
          <c:order val="1"/>
          <c:tx>
            <c:strRef>
              <c:f>'WLTP Class 3'!$N$15</c:f>
              <c:strCache>
                <c:ptCount val="1"/>
                <c:pt idx="0">
                  <c:v>Tractive Force Required (kN)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3'!$N$16:$N$605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4.1166666666666671E-2</c:v>
                </c:pt>
                <c:pt idx="12">
                  <c:v>0.56791982334970137</c:v>
                </c:pt>
                <c:pt idx="13">
                  <c:v>1.2884310518075919</c:v>
                </c:pt>
                <c:pt idx="14">
                  <c:v>1.9068026792656461</c:v>
                </c:pt>
                <c:pt idx="15">
                  <c:v>1.8061704263974947</c:v>
                </c:pt>
                <c:pt idx="16">
                  <c:v>1.6645291098480499</c:v>
                </c:pt>
                <c:pt idx="17">
                  <c:v>1.9976449148303421</c:v>
                </c:pt>
                <c:pt idx="18">
                  <c:v>2.1067090933138424</c:v>
                </c:pt>
                <c:pt idx="19">
                  <c:v>1.4342645561201388</c:v>
                </c:pt>
                <c:pt idx="20">
                  <c:v>0.67534388375021726</c:v>
                </c:pt>
                <c:pt idx="21">
                  <c:v>0.40886742106784213</c:v>
                </c:pt>
                <c:pt idx="22">
                  <c:v>0.38865835335030019</c:v>
                </c:pt>
                <c:pt idx="23">
                  <c:v>0.41018896357466678</c:v>
                </c:pt>
                <c:pt idx="24">
                  <c:v>0.65776529280749485</c:v>
                </c:pt>
                <c:pt idx="25">
                  <c:v>0.82581063568480495</c:v>
                </c:pt>
                <c:pt idx="26">
                  <c:v>0.93101569769909209</c:v>
                </c:pt>
                <c:pt idx="27">
                  <c:v>1.2240000387818009</c:v>
                </c:pt>
                <c:pt idx="28">
                  <c:v>1.2916145288164791</c:v>
                </c:pt>
                <c:pt idx="29">
                  <c:v>1.2361437635495076</c:v>
                </c:pt>
                <c:pt idx="30">
                  <c:v>0.97442923359571676</c:v>
                </c:pt>
                <c:pt idx="31">
                  <c:v>0.6895991050783421</c:v>
                </c:pt>
                <c:pt idx="32">
                  <c:v>0.56837655116592511</c:v>
                </c:pt>
                <c:pt idx="33">
                  <c:v>0.50836250657534232</c:v>
                </c:pt>
                <c:pt idx="34">
                  <c:v>0.40691071818325025</c:v>
                </c:pt>
                <c:pt idx="35">
                  <c:v>0.24253901794605121</c:v>
                </c:pt>
                <c:pt idx="36">
                  <c:v>-8.7677223901131363E-2</c:v>
                </c:pt>
                <c:pt idx="37">
                  <c:v>-0.60658551494886714</c:v>
                </c:pt>
                <c:pt idx="38">
                  <c:v>-0.90242595392229763</c:v>
                </c:pt>
                <c:pt idx="39">
                  <c:v>-0.82749199780329807</c:v>
                </c:pt>
                <c:pt idx="40">
                  <c:v>-0.70969357612046591</c:v>
                </c:pt>
                <c:pt idx="41">
                  <c:v>-0.90004891745928306</c:v>
                </c:pt>
                <c:pt idx="42">
                  <c:v>-1.2360941471949642</c:v>
                </c:pt>
                <c:pt idx="43">
                  <c:v>-1.1607613725740329</c:v>
                </c:pt>
                <c:pt idx="44">
                  <c:v>-0.63014594832918802</c:v>
                </c:pt>
                <c:pt idx="45">
                  <c:v>-0.13800499996507484</c:v>
                </c:pt>
                <c:pt idx="46">
                  <c:v>-5.6356824873416429E-2</c:v>
                </c:pt>
                <c:pt idx="47">
                  <c:v>-0.18104830344283857</c:v>
                </c:pt>
                <c:pt idx="48">
                  <c:v>-0.12068155996077763</c:v>
                </c:pt>
                <c:pt idx="49">
                  <c:v>0.10501444631803514</c:v>
                </c:pt>
                <c:pt idx="50">
                  <c:v>0.14618111298470093</c:v>
                </c:pt>
                <c:pt idx="51">
                  <c:v>-0.20420272211018778</c:v>
                </c:pt>
                <c:pt idx="52">
                  <c:v>-0.65890307017761618</c:v>
                </c:pt>
                <c:pt idx="53">
                  <c:v>-0.51730422348528293</c:v>
                </c:pt>
                <c:pt idx="54">
                  <c:v>-3.5570154638245983E-3</c:v>
                </c:pt>
                <c:pt idx="55">
                  <c:v>0.20219635509166672</c:v>
                </c:pt>
                <c:pt idx="56">
                  <c:v>0.22277968842499998</c:v>
                </c:pt>
                <c:pt idx="57">
                  <c:v>0.28452968842500015</c:v>
                </c:pt>
                <c:pt idx="58">
                  <c:v>0.34652156753307806</c:v>
                </c:pt>
                <c:pt idx="59">
                  <c:v>0.71726941896481222</c:v>
                </c:pt>
                <c:pt idx="60">
                  <c:v>0.78092160404932831</c:v>
                </c:pt>
                <c:pt idx="61">
                  <c:v>0.47276883641495332</c:v>
                </c:pt>
                <c:pt idx="62">
                  <c:v>0.41163995807520282</c:v>
                </c:pt>
                <c:pt idx="63">
                  <c:v>0.47370947739081271</c:v>
                </c:pt>
                <c:pt idx="64">
                  <c:v>0.55703720261291167</c:v>
                </c:pt>
                <c:pt idx="65">
                  <c:v>0.43434777965136806</c:v>
                </c:pt>
                <c:pt idx="66">
                  <c:v>0.35237179035013322</c:v>
                </c:pt>
                <c:pt idx="67">
                  <c:v>0.68206844003922207</c:v>
                </c:pt>
                <c:pt idx="68">
                  <c:v>1.2196748009194671</c:v>
                </c:pt>
                <c:pt idx="69">
                  <c:v>1.5120270710818886</c:v>
                </c:pt>
                <c:pt idx="70">
                  <c:v>1.5998021866533423</c:v>
                </c:pt>
                <c:pt idx="71">
                  <c:v>1.5030499533872019</c:v>
                </c:pt>
                <c:pt idx="72">
                  <c:v>1.2000970888828677</c:v>
                </c:pt>
                <c:pt idx="73">
                  <c:v>0.85418187906588861</c:v>
                </c:pt>
                <c:pt idx="74">
                  <c:v>0.67148305665438379</c:v>
                </c:pt>
                <c:pt idx="75">
                  <c:v>0.65304677367547193</c:v>
                </c:pt>
                <c:pt idx="76">
                  <c:v>0.69666209304120164</c:v>
                </c:pt>
                <c:pt idx="77">
                  <c:v>0.65826558916375832</c:v>
                </c:pt>
                <c:pt idx="78">
                  <c:v>0.47508068596578645</c:v>
                </c:pt>
                <c:pt idx="79">
                  <c:v>0.20802026274813426</c:v>
                </c:pt>
                <c:pt idx="80">
                  <c:v>6.2634631061979154E-2</c:v>
                </c:pt>
                <c:pt idx="81">
                  <c:v>-8.2734410836241917E-2</c:v>
                </c:pt>
                <c:pt idx="82">
                  <c:v>-4.4585758390532984E-2</c:v>
                </c:pt>
                <c:pt idx="83">
                  <c:v>0.13992466886336921</c:v>
                </c:pt>
                <c:pt idx="84">
                  <c:v>3.6274401774258364E-2</c:v>
                </c:pt>
                <c:pt idx="85">
                  <c:v>-2.7402667992159166E-2</c:v>
                </c:pt>
                <c:pt idx="86">
                  <c:v>-8.2367661399074168E-3</c:v>
                </c:pt>
                <c:pt idx="87">
                  <c:v>3.1306423879535882E-2</c:v>
                </c:pt>
                <c:pt idx="88">
                  <c:v>-0.29894001138168813</c:v>
                </c:pt>
                <c:pt idx="89">
                  <c:v>-1.1684843023009084</c:v>
                </c:pt>
                <c:pt idx="90">
                  <c:v>-1.7950197644012966</c:v>
                </c:pt>
                <c:pt idx="91">
                  <c:v>-1.8860225891131945</c:v>
                </c:pt>
                <c:pt idx="92">
                  <c:v>-1.3779092730741322</c:v>
                </c:pt>
                <c:pt idx="93">
                  <c:v>-0.80447450748863203</c:v>
                </c:pt>
                <c:pt idx="94">
                  <c:v>-0.82697031157500012</c:v>
                </c:pt>
                <c:pt idx="95">
                  <c:v>-1.0554172364890331</c:v>
                </c:pt>
                <c:pt idx="96">
                  <c:v>-0.91296534290113185</c:v>
                </c:pt>
                <c:pt idx="97">
                  <c:v>-0.52256816319674992</c:v>
                </c:pt>
                <c:pt idx="98">
                  <c:v>-0.52283758135279867</c:v>
                </c:pt>
                <c:pt idx="99">
                  <c:v>-0.45283333333333337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4.1166666666666671E-2</c:v>
                </c:pt>
                <c:pt idx="138">
                  <c:v>0.60908649001636805</c:v>
                </c:pt>
                <c:pt idx="139">
                  <c:v>1.4325382744355502</c:v>
                </c:pt>
                <c:pt idx="140">
                  <c:v>2.2364031081847169</c:v>
                </c:pt>
                <c:pt idx="141">
                  <c:v>2.3426271149739111</c:v>
                </c:pt>
                <c:pt idx="142">
                  <c:v>1.7089258082254719</c:v>
                </c:pt>
                <c:pt idx="143">
                  <c:v>0.9502705724624948</c:v>
                </c:pt>
                <c:pt idx="144">
                  <c:v>0.62222460667284241</c:v>
                </c:pt>
                <c:pt idx="145">
                  <c:v>0.82927330787022269</c:v>
                </c:pt>
                <c:pt idx="146">
                  <c:v>1.1820832335525828</c:v>
                </c:pt>
                <c:pt idx="147">
                  <c:v>1.2479912980003678</c:v>
                </c:pt>
                <c:pt idx="148">
                  <c:v>1.025626852934467</c:v>
                </c:pt>
                <c:pt idx="149">
                  <c:v>0.67854206306813925</c:v>
                </c:pt>
                <c:pt idx="150">
                  <c:v>0.28863328672053457</c:v>
                </c:pt>
                <c:pt idx="151">
                  <c:v>-0.28848573896935448</c:v>
                </c:pt>
                <c:pt idx="152">
                  <c:v>-1.1571172597564439</c:v>
                </c:pt>
                <c:pt idx="153">
                  <c:v>-1.8028013703296317</c:v>
                </c:pt>
                <c:pt idx="154">
                  <c:v>-1.6863178552384497</c:v>
                </c:pt>
                <c:pt idx="155">
                  <c:v>-0.86704570199136655</c:v>
                </c:pt>
                <c:pt idx="156">
                  <c:v>7.8696355091666448E-2</c:v>
                </c:pt>
                <c:pt idx="157">
                  <c:v>0.65551941896481236</c:v>
                </c:pt>
                <c:pt idx="158">
                  <c:v>1.1714315943116613</c:v>
                </c:pt>
                <c:pt idx="159">
                  <c:v>1.4628176752248059</c:v>
                </c:pt>
                <c:pt idx="160">
                  <c:v>1.5075733766131196</c:v>
                </c:pt>
                <c:pt idx="161">
                  <c:v>1.3476696380623123</c:v>
                </c:pt>
                <c:pt idx="162">
                  <c:v>1.1040768487082038</c:v>
                </c:pt>
                <c:pt idx="163">
                  <c:v>1.0666100365465834</c:v>
                </c:pt>
                <c:pt idx="164">
                  <c:v>0.96729302206584189</c:v>
                </c:pt>
                <c:pt idx="165">
                  <c:v>0.78526011374200899</c:v>
                </c:pt>
                <c:pt idx="166">
                  <c:v>0.68444039627020337</c:v>
                </c:pt>
                <c:pt idx="167">
                  <c:v>0.89265701853813917</c:v>
                </c:pt>
                <c:pt idx="168">
                  <c:v>1.082445984516889</c:v>
                </c:pt>
                <c:pt idx="169">
                  <c:v>0.84025038710258271</c:v>
                </c:pt>
                <c:pt idx="170">
                  <c:v>0.30707980372013799</c:v>
                </c:pt>
                <c:pt idx="171">
                  <c:v>-0.33250457362546504</c:v>
                </c:pt>
                <c:pt idx="172">
                  <c:v>-1.0584539345681299</c:v>
                </c:pt>
                <c:pt idx="173">
                  <c:v>-1.3967792647574655</c:v>
                </c:pt>
                <c:pt idx="174">
                  <c:v>-0.9308807581867411</c:v>
                </c:pt>
                <c:pt idx="175">
                  <c:v>-0.17242692244928304</c:v>
                </c:pt>
                <c:pt idx="176">
                  <c:v>0.36240529409263322</c:v>
                </c:pt>
                <c:pt idx="177">
                  <c:v>0.79600902078805014</c:v>
                </c:pt>
                <c:pt idx="178">
                  <c:v>0.92289433291386824</c:v>
                </c:pt>
                <c:pt idx="179">
                  <c:v>0.61679206306813894</c:v>
                </c:pt>
                <c:pt idx="180">
                  <c:v>0.30882244669255565</c:v>
                </c:pt>
                <c:pt idx="181">
                  <c:v>0.16454302206584157</c:v>
                </c:pt>
                <c:pt idx="182">
                  <c:v>-7.0793693186098491E-4</c:v>
                </c:pt>
                <c:pt idx="183">
                  <c:v>-0.39350831331636593</c:v>
                </c:pt>
                <c:pt idx="184">
                  <c:v>-0.72681257828958834</c:v>
                </c:pt>
                <c:pt idx="185">
                  <c:v>-0.81326847392452806</c:v>
                </c:pt>
                <c:pt idx="186">
                  <c:v>-0.73478264420885464</c:v>
                </c:pt>
                <c:pt idx="187">
                  <c:v>-0.57289609420417154</c:v>
                </c:pt>
                <c:pt idx="188">
                  <c:v>-0.43096279738708837</c:v>
                </c:pt>
                <c:pt idx="189">
                  <c:v>-0.30898640351095003</c:v>
                </c:pt>
                <c:pt idx="190">
                  <c:v>-0.18668883134040801</c:v>
                </c:pt>
                <c:pt idx="191">
                  <c:v>-0.10510402923865791</c:v>
                </c:pt>
                <c:pt idx="192">
                  <c:v>-2.3476757279796742E-2</c:v>
                </c:pt>
                <c:pt idx="193">
                  <c:v>7.9102804896050122E-2</c:v>
                </c:pt>
                <c:pt idx="194">
                  <c:v>0.12002361090553469</c:v>
                </c:pt>
                <c:pt idx="195">
                  <c:v>0.18161302175833344</c:v>
                </c:pt>
                <c:pt idx="196">
                  <c:v>0.22277968842499998</c:v>
                </c:pt>
                <c:pt idx="197">
                  <c:v>0.22277968842499998</c:v>
                </c:pt>
                <c:pt idx="198">
                  <c:v>0.32569635509166667</c:v>
                </c:pt>
                <c:pt idx="199">
                  <c:v>0.42901947156271703</c:v>
                </c:pt>
                <c:pt idx="200">
                  <c:v>0.5323591778217015</c:v>
                </c:pt>
                <c:pt idx="201">
                  <c:v>0.63617169303680554</c:v>
                </c:pt>
                <c:pt idx="202">
                  <c:v>0.74005056740364594</c:v>
                </c:pt>
                <c:pt idx="203">
                  <c:v>1.0503683023634114</c:v>
                </c:pt>
                <c:pt idx="204">
                  <c:v>1.1973963230550346</c:v>
                </c:pt>
                <c:pt idx="205">
                  <c:v>1.220914058078139</c:v>
                </c:pt>
                <c:pt idx="206">
                  <c:v>1.4100460684547012</c:v>
                </c:pt>
                <c:pt idx="207">
                  <c:v>1.435844235727217</c:v>
                </c:pt>
                <c:pt idx="208">
                  <c:v>1.2968224466925558</c:v>
                </c:pt>
                <c:pt idx="209">
                  <c:v>1.4046443818555556</c:v>
                </c:pt>
                <c:pt idx="210">
                  <c:v>1.3911959845168889</c:v>
                </c:pt>
                <c:pt idx="211">
                  <c:v>1.0879939413977864</c:v>
                </c:pt>
                <c:pt idx="212">
                  <c:v>0.88648689296188887</c:v>
                </c:pt>
                <c:pt idx="213">
                  <c:v>0.76642462881757789</c:v>
                </c:pt>
                <c:pt idx="214">
                  <c:v>0.8105877429808892</c:v>
                </c:pt>
                <c:pt idx="215">
                  <c:v>0.97946987476159164</c:v>
                </c:pt>
                <c:pt idx="216">
                  <c:v>1.1085238039661458</c:v>
                </c:pt>
                <c:pt idx="217">
                  <c:v>1.1149410657347865</c:v>
                </c:pt>
                <c:pt idx="218">
                  <c:v>1.0180826578258679</c:v>
                </c:pt>
                <c:pt idx="219">
                  <c:v>0.87928682170286754</c:v>
                </c:pt>
                <c:pt idx="220">
                  <c:v>0.73928059465220164</c:v>
                </c:pt>
                <c:pt idx="221">
                  <c:v>0.57773446709592624</c:v>
                </c:pt>
                <c:pt idx="222">
                  <c:v>0.47622196007999418</c:v>
                </c:pt>
                <c:pt idx="223">
                  <c:v>0.45705340386167442</c:v>
                </c:pt>
                <c:pt idx="224">
                  <c:v>0.45812145440886859</c:v>
                </c:pt>
                <c:pt idx="225">
                  <c:v>0.52130481208636792</c:v>
                </c:pt>
                <c:pt idx="226">
                  <c:v>0.54405808968147107</c:v>
                </c:pt>
                <c:pt idx="227">
                  <c:v>0.52530129199967535</c:v>
                </c:pt>
                <c:pt idx="228">
                  <c:v>0.50656108410581357</c:v>
                </c:pt>
                <c:pt idx="229">
                  <c:v>0.46688086243803523</c:v>
                </c:pt>
                <c:pt idx="230">
                  <c:v>0.38566933056479974</c:v>
                </c:pt>
                <c:pt idx="231">
                  <c:v>0.26216933056480091</c:v>
                </c:pt>
                <c:pt idx="232">
                  <c:v>-6.5358042286322304E-3</c:v>
                </c:pt>
                <c:pt idx="233">
                  <c:v>-0.36124459703792283</c:v>
                </c:pt>
                <c:pt idx="234">
                  <c:v>-0.4918981135950744</c:v>
                </c:pt>
                <c:pt idx="235">
                  <c:v>-0.33378142700052116</c:v>
                </c:pt>
                <c:pt idx="236">
                  <c:v>-7.0211495164186941E-2</c:v>
                </c:pt>
                <c:pt idx="237">
                  <c:v>1.0150971362583562E-2</c:v>
                </c:pt>
                <c:pt idx="238">
                  <c:v>-0.17768968992119533</c:v>
                </c:pt>
                <c:pt idx="239">
                  <c:v>-0.55293271029153335</c:v>
                </c:pt>
                <c:pt idx="240">
                  <c:v>-0.82838358465469941</c:v>
                </c:pt>
                <c:pt idx="241">
                  <c:v>-0.71285464596124071</c:v>
                </c:pt>
                <c:pt idx="242">
                  <c:v>-0.65647973725186637</c:v>
                </c:pt>
                <c:pt idx="243">
                  <c:v>-0.74515866446996504</c:v>
                </c:pt>
                <c:pt idx="244">
                  <c:v>-0.70969357612046591</c:v>
                </c:pt>
                <c:pt idx="245">
                  <c:v>-0.90004891745928306</c:v>
                </c:pt>
                <c:pt idx="246">
                  <c:v>-1.2360941471949642</c:v>
                </c:pt>
                <c:pt idx="247">
                  <c:v>-1.1607613725740329</c:v>
                </c:pt>
                <c:pt idx="248">
                  <c:v>-0.63014594832918802</c:v>
                </c:pt>
                <c:pt idx="249">
                  <c:v>-0.13800499996507484</c:v>
                </c:pt>
                <c:pt idx="250">
                  <c:v>-5.6356824873416429E-2</c:v>
                </c:pt>
                <c:pt idx="251">
                  <c:v>-0.18104830344283857</c:v>
                </c:pt>
                <c:pt idx="252">
                  <c:v>-0.12068155996077763</c:v>
                </c:pt>
                <c:pt idx="253">
                  <c:v>0.10501444631803514</c:v>
                </c:pt>
                <c:pt idx="254">
                  <c:v>0.14618111298470093</c:v>
                </c:pt>
                <c:pt idx="255">
                  <c:v>-0.20420272211018778</c:v>
                </c:pt>
                <c:pt idx="256">
                  <c:v>-0.37073640351094944</c:v>
                </c:pt>
                <c:pt idx="257">
                  <c:v>0.1632278353262589</c:v>
                </c:pt>
                <c:pt idx="258">
                  <c:v>0.92570403104620103</c:v>
                </c:pt>
                <c:pt idx="259">
                  <c:v>1.2989662307372172</c:v>
                </c:pt>
                <c:pt idx="260">
                  <c:v>1.3229985809820348</c:v>
                </c:pt>
                <c:pt idx="261">
                  <c:v>1.2856104044152217</c:v>
                </c:pt>
                <c:pt idx="262">
                  <c:v>1.3719999408984251</c:v>
                </c:pt>
                <c:pt idx="263">
                  <c:v>1.6449981810134255</c:v>
                </c:pt>
                <c:pt idx="264">
                  <c:v>1.7762144231773009</c:v>
                </c:pt>
                <c:pt idx="265">
                  <c:v>1.5991584512336754</c:v>
                </c:pt>
                <c:pt idx="266">
                  <c:v>1.2358846310619784</c:v>
                </c:pt>
                <c:pt idx="267">
                  <c:v>1.0759838786729996</c:v>
                </c:pt>
                <c:pt idx="268">
                  <c:v>1.0200658527233284</c:v>
                </c:pt>
                <c:pt idx="269">
                  <c:v>0.90091071818324997</c:v>
                </c:pt>
                <c:pt idx="270">
                  <c:v>0.61723822506791171</c:v>
                </c:pt>
                <c:pt idx="271">
                  <c:v>0.22645981203680612</c:v>
                </c:pt>
                <c:pt idx="272">
                  <c:v>0.14291077904366606</c:v>
                </c:pt>
                <c:pt idx="273">
                  <c:v>-0.10499402799025495</c:v>
                </c:pt>
                <c:pt idx="274">
                  <c:v>-0.644885466260533</c:v>
                </c:pt>
                <c:pt idx="275">
                  <c:v>-0.90001612132700071</c:v>
                </c:pt>
                <c:pt idx="276">
                  <c:v>-1.0514201962798608</c:v>
                </c:pt>
                <c:pt idx="277">
                  <c:v>-1.2041514542674447</c:v>
                </c:pt>
                <c:pt idx="278">
                  <c:v>-1.5822346463320884</c:v>
                </c:pt>
                <c:pt idx="279">
                  <c:v>-1.7158398179584635</c:v>
                </c:pt>
                <c:pt idx="280">
                  <c:v>-0.85771991860213215</c:v>
                </c:pt>
                <c:pt idx="281">
                  <c:v>0.54029042363720137</c:v>
                </c:pt>
                <c:pt idx="282">
                  <c:v>1.5527348642143006</c:v>
                </c:pt>
                <c:pt idx="283">
                  <c:v>1.7440617035345349</c:v>
                </c:pt>
                <c:pt idx="284">
                  <c:v>1.7920129298747012</c:v>
                </c:pt>
                <c:pt idx="285">
                  <c:v>1.7385833721151334</c:v>
                </c:pt>
                <c:pt idx="286">
                  <c:v>1.6229120930412015</c:v>
                </c:pt>
                <c:pt idx="287">
                  <c:v>1.6314634651296755</c:v>
                </c:pt>
                <c:pt idx="288">
                  <c:v>1.6407374883805543</c:v>
                </c:pt>
                <c:pt idx="289">
                  <c:v>1.3625674961271759</c:v>
                </c:pt>
                <c:pt idx="290">
                  <c:v>0.81290097136258344</c:v>
                </c:pt>
                <c:pt idx="291">
                  <c:v>0.30028850483581249</c:v>
                </c:pt>
                <c:pt idx="292">
                  <c:v>-5.1599028637415813E-2</c:v>
                </c:pt>
                <c:pt idx="293">
                  <c:v>-9.6316905309242543E-2</c:v>
                </c:pt>
                <c:pt idx="294">
                  <c:v>2.4650829460507794E-2</c:v>
                </c:pt>
                <c:pt idx="295">
                  <c:v>0.16717306374925112</c:v>
                </c:pt>
                <c:pt idx="296">
                  <c:v>0.29036283471488367</c:v>
                </c:pt>
                <c:pt idx="297">
                  <c:v>0.37300639708258304</c:v>
                </c:pt>
                <c:pt idx="298">
                  <c:v>0.39452439906811981</c:v>
                </c:pt>
                <c:pt idx="299">
                  <c:v>0.33340082946050781</c:v>
                </c:pt>
                <c:pt idx="300">
                  <c:v>0.25106749612717616</c:v>
                </c:pt>
                <c:pt idx="301">
                  <c:v>0.14752439906812065</c:v>
                </c:pt>
                <c:pt idx="302">
                  <c:v>2.246993593870053E-2</c:v>
                </c:pt>
                <c:pt idx="303">
                  <c:v>-8.2899364976132914E-2</c:v>
                </c:pt>
                <c:pt idx="304">
                  <c:v>-0.22998876788311123</c:v>
                </c:pt>
                <c:pt idx="305">
                  <c:v>-0.33729011550074128</c:v>
                </c:pt>
                <c:pt idx="306">
                  <c:v>-0.23860882169363196</c:v>
                </c:pt>
                <c:pt idx="307">
                  <c:v>-3.5516121327000008E-2</c:v>
                </c:pt>
                <c:pt idx="308">
                  <c:v>0.12780511353821786</c:v>
                </c:pt>
                <c:pt idx="309">
                  <c:v>0.14785491929159317</c:v>
                </c:pt>
                <c:pt idx="310">
                  <c:v>8.5045827229883963E-2</c:v>
                </c:pt>
                <c:pt idx="311">
                  <c:v>2.1986892961888316E-2</c:v>
                </c:pt>
                <c:pt idx="312">
                  <c:v>-0.10331774416957558</c:v>
                </c:pt>
                <c:pt idx="313">
                  <c:v>-0.250171240292132</c:v>
                </c:pt>
                <c:pt idx="314">
                  <c:v>-0.35649744017500007</c:v>
                </c:pt>
                <c:pt idx="315">
                  <c:v>-0.36023478760077787</c:v>
                </c:pt>
                <c:pt idx="316">
                  <c:v>-0.30161561237968737</c:v>
                </c:pt>
                <c:pt idx="317">
                  <c:v>-0.36615634650594964</c:v>
                </c:pt>
                <c:pt idx="318">
                  <c:v>-0.51371988555208314</c:v>
                </c:pt>
                <c:pt idx="319">
                  <c:v>-0.55873538301944414</c:v>
                </c:pt>
                <c:pt idx="320">
                  <c:v>-0.25339591162292163</c:v>
                </c:pt>
                <c:pt idx="321">
                  <c:v>-7.2536036591116897E-3</c:v>
                </c:pt>
                <c:pt idx="322">
                  <c:v>9.44901650006192E-2</c:v>
                </c:pt>
                <c:pt idx="323">
                  <c:v>0.11507349833395356</c:v>
                </c:pt>
                <c:pt idx="324">
                  <c:v>3.1760703920994754E-2</c:v>
                </c:pt>
                <c:pt idx="325">
                  <c:v>0.15462100169825824</c:v>
                </c:pt>
                <c:pt idx="326">
                  <c:v>0.17520433503159258</c:v>
                </c:pt>
                <c:pt idx="327">
                  <c:v>0.11298152607547264</c:v>
                </c:pt>
                <c:pt idx="328">
                  <c:v>-0.40206864389032487</c:v>
                </c:pt>
                <c:pt idx="329">
                  <c:v>-0.96188778707478284</c:v>
                </c:pt>
                <c:pt idx="330">
                  <c:v>-0.51283692539040837</c:v>
                </c:pt>
                <c:pt idx="331">
                  <c:v>6.2811581497008523E-2</c:v>
                </c:pt>
                <c:pt idx="332">
                  <c:v>2.1421948080509026E-2</c:v>
                </c:pt>
                <c:pt idx="333">
                  <c:v>-2.6708591463489028E-5</c:v>
                </c:pt>
                <c:pt idx="334">
                  <c:v>4.0826411083249893E-2</c:v>
                </c:pt>
                <c:pt idx="335">
                  <c:v>-9.4943259635411436E-4</c:v>
                </c:pt>
                <c:pt idx="336">
                  <c:v>8.0894501992925458E-2</c:v>
                </c:pt>
                <c:pt idx="337">
                  <c:v>0.22478672096925864</c:v>
                </c:pt>
                <c:pt idx="338">
                  <c:v>0.45139450199292525</c:v>
                </c:pt>
                <c:pt idx="339">
                  <c:v>0.90512069771286818</c:v>
                </c:pt>
                <c:pt idx="340">
                  <c:v>1.4017644463180348</c:v>
                </c:pt>
                <c:pt idx="341">
                  <c:v>1.5295237084722173</c:v>
                </c:pt>
                <c:pt idx="342">
                  <c:v>1.0400228589599252</c:v>
                </c:pt>
                <c:pt idx="343">
                  <c:v>0.48573906441753456</c:v>
                </c:pt>
                <c:pt idx="344">
                  <c:v>0.34215641088405035</c:v>
                </c:pt>
                <c:pt idx="345">
                  <c:v>0.46599351537486933</c:v>
                </c:pt>
                <c:pt idx="346">
                  <c:v>0.46754333336366699</c:v>
                </c:pt>
                <c:pt idx="347">
                  <c:v>0.38556170353453528</c:v>
                </c:pt>
                <c:pt idx="348">
                  <c:v>0.46878590847992491</c:v>
                </c:pt>
                <c:pt idx="349">
                  <c:v>0.44929351960113367</c:v>
                </c:pt>
                <c:pt idx="350">
                  <c:v>0.34711742106784199</c:v>
                </c:pt>
                <c:pt idx="351">
                  <c:v>0.24438755541331247</c:v>
                </c:pt>
                <c:pt idx="352">
                  <c:v>0.20303408773450879</c:v>
                </c:pt>
                <c:pt idx="353">
                  <c:v>0.20284795031388828</c:v>
                </c:pt>
                <c:pt idx="354">
                  <c:v>0.22324580981811948</c:v>
                </c:pt>
                <c:pt idx="355">
                  <c:v>0.28499580981812039</c:v>
                </c:pt>
                <c:pt idx="356">
                  <c:v>0.30595075440117547</c:v>
                </c:pt>
                <c:pt idx="357">
                  <c:v>0.22380422207997885</c:v>
                </c:pt>
                <c:pt idx="358">
                  <c:v>-2.3568716352777956E-2</c:v>
                </c:pt>
                <c:pt idx="359">
                  <c:v>-0.37548909760611637</c:v>
                </c:pt>
                <c:pt idx="360">
                  <c:v>-0.52284426891579849</c:v>
                </c:pt>
                <c:pt idx="361">
                  <c:v>-0.4022229289181114</c:v>
                </c:pt>
                <c:pt idx="362">
                  <c:v>-0.19833491411792142</c:v>
                </c:pt>
                <c:pt idx="363">
                  <c:v>-1.4226291527782849E-2</c:v>
                </c:pt>
                <c:pt idx="364">
                  <c:v>0.14988561263036934</c:v>
                </c:pt>
                <c:pt idx="365">
                  <c:v>0.25280227929703675</c:v>
                </c:pt>
                <c:pt idx="366">
                  <c:v>0.33527330787022219</c:v>
                </c:pt>
                <c:pt idx="367">
                  <c:v>0.50049739141147231</c:v>
                </c:pt>
                <c:pt idx="368">
                  <c:v>0.7076237328163838</c:v>
                </c:pt>
                <c:pt idx="369">
                  <c:v>0.68915858360646687</c:v>
                </c:pt>
                <c:pt idx="370">
                  <c:v>0.44342737058766146</c:v>
                </c:pt>
                <c:pt idx="371">
                  <c:v>0.13500120324813367</c:v>
                </c:pt>
                <c:pt idx="372">
                  <c:v>-0.4218705982119651</c:v>
                </c:pt>
                <c:pt idx="373">
                  <c:v>-1.0225282620577556</c:v>
                </c:pt>
                <c:pt idx="374">
                  <c:v>-1.1918533411762968</c:v>
                </c:pt>
                <c:pt idx="375">
                  <c:v>-0.9689513869813331</c:v>
                </c:pt>
                <c:pt idx="376">
                  <c:v>-0.64179961076132486</c:v>
                </c:pt>
                <c:pt idx="377">
                  <c:v>-0.39604616742668747</c:v>
                </c:pt>
                <c:pt idx="378">
                  <c:v>-0.23220334962882452</c:v>
                </c:pt>
                <c:pt idx="379">
                  <c:v>-0.12979134431111111</c:v>
                </c:pt>
                <c:pt idx="380">
                  <c:v>-0.17136147462033346</c:v>
                </c:pt>
                <c:pt idx="381">
                  <c:v>-0.25418022514861627</c:v>
                </c:pt>
                <c:pt idx="382">
                  <c:v>-0.27520152888340788</c:v>
                </c:pt>
                <c:pt idx="383">
                  <c:v>-0.31671060877303309</c:v>
                </c:pt>
                <c:pt idx="384">
                  <c:v>-0.35815598387699138</c:v>
                </c:pt>
                <c:pt idx="385">
                  <c:v>-0.2553879617102135</c:v>
                </c:pt>
                <c:pt idx="386">
                  <c:v>-0.18525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0.10291666666666667</c:v>
                </c:pt>
                <c:pt idx="392">
                  <c:v>0.65026012439396697</c:v>
                </c:pt>
                <c:pt idx="393">
                  <c:v>1.1032314847629114</c:v>
                </c:pt>
                <c:pt idx="394">
                  <c:v>1.4949329535946669</c:v>
                </c:pt>
                <c:pt idx="395">
                  <c:v>1.7640375704815503</c:v>
                </c:pt>
                <c:pt idx="396">
                  <c:v>1.9314382341997447</c:v>
                </c:pt>
                <c:pt idx="397">
                  <c:v>1.9973114600928676</c:v>
                </c:pt>
                <c:pt idx="398">
                  <c:v>1.7968283333682582</c:v>
                </c:pt>
                <c:pt idx="399">
                  <c:v>1.2048497829780354</c:v>
                </c:pt>
                <c:pt idx="400">
                  <c:v>0.52791306300755592</c:v>
                </c:pt>
                <c:pt idx="401">
                  <c:v>9.5663063007554963E-2</c:v>
                </c:pt>
                <c:pt idx="402">
                  <c:v>-0.23484316833271368</c:v>
                </c:pt>
                <c:pt idx="403">
                  <c:v>-0.44323531055699072</c:v>
                </c:pt>
                <c:pt idx="404">
                  <c:v>-0.40460124091633359</c:v>
                </c:pt>
                <c:pt idx="405">
                  <c:v>-0.36537624302946575</c:v>
                </c:pt>
                <c:pt idx="406">
                  <c:v>-0.4290622712813662</c:v>
                </c:pt>
                <c:pt idx="407">
                  <c:v>-0.47224260640746502</c:v>
                </c:pt>
                <c:pt idx="408">
                  <c:v>-0.35056449691838032</c:v>
                </c:pt>
                <c:pt idx="409">
                  <c:v>-6.3474507488631954E-2</c:v>
                </c:pt>
                <c:pt idx="410">
                  <c:v>0.18324578868680047</c:v>
                </c:pt>
                <c:pt idx="411">
                  <c:v>0.28625502637013861</c:v>
                </c:pt>
                <c:pt idx="412">
                  <c:v>0.32760882584470141</c:v>
                </c:pt>
                <c:pt idx="413">
                  <c:v>0.36906116865959221</c:v>
                </c:pt>
                <c:pt idx="414">
                  <c:v>0.51353469380513361</c:v>
                </c:pt>
                <c:pt idx="415">
                  <c:v>0.74097329140853618</c:v>
                </c:pt>
                <c:pt idx="416">
                  <c:v>0.80438061122314564</c:v>
                </c:pt>
                <c:pt idx="417">
                  <c:v>0.57952106205196763</c:v>
                </c:pt>
                <c:pt idx="418">
                  <c:v>0.250689403905759</c:v>
                </c:pt>
                <c:pt idx="419">
                  <c:v>-7.9021181205194468E-2</c:v>
                </c:pt>
                <c:pt idx="420">
                  <c:v>-0.22455379841244433</c:v>
                </c:pt>
                <c:pt idx="421">
                  <c:v>-6.1021873240465707E-2</c:v>
                </c:pt>
                <c:pt idx="422">
                  <c:v>0.18554281072414522</c:v>
                </c:pt>
                <c:pt idx="423">
                  <c:v>0.43275914155880552</c:v>
                </c:pt>
                <c:pt idx="424">
                  <c:v>0.78356767522480608</c:v>
                </c:pt>
                <c:pt idx="425">
                  <c:v>1.3416060705724255</c:v>
                </c:pt>
                <c:pt idx="426">
                  <c:v>1.9433652963370343</c:v>
                </c:pt>
                <c:pt idx="427">
                  <c:v>2.0954117278787017</c:v>
                </c:pt>
                <c:pt idx="428">
                  <c:v>1.4861336267788057</c:v>
                </c:pt>
                <c:pt idx="429">
                  <c:v>0.64609897048870102</c:v>
                </c:pt>
                <c:pt idx="430">
                  <c:v>0.13173760851792504</c:v>
                </c:pt>
                <c:pt idx="431">
                  <c:v>-7.5635588931444717E-2</c:v>
                </c:pt>
                <c:pt idx="432">
                  <c:v>-5.6984302300907244E-2</c:v>
                </c:pt>
                <c:pt idx="433">
                  <c:v>8.5840861515509237E-2</c:v>
                </c:pt>
                <c:pt idx="434">
                  <c:v>0.1060101137420088</c:v>
                </c:pt>
                <c:pt idx="435">
                  <c:v>-0.14201347617352128</c:v>
                </c:pt>
                <c:pt idx="436">
                  <c:v>-0.55645793693186163</c:v>
                </c:pt>
                <c:pt idx="437">
                  <c:v>-1.0345114493260885</c:v>
                </c:pt>
                <c:pt idx="438">
                  <c:v>-1.514029508199132</c:v>
                </c:pt>
                <c:pt idx="439">
                  <c:v>-1.8499244344561316</c:v>
                </c:pt>
                <c:pt idx="440">
                  <c:v>-1.9377267572797969</c:v>
                </c:pt>
                <c:pt idx="441">
                  <c:v>-1.6531142867801165</c:v>
                </c:pt>
                <c:pt idx="442">
                  <c:v>-1.0988523907577987</c:v>
                </c:pt>
                <c:pt idx="443">
                  <c:v>-0.52294209701678285</c:v>
                </c:pt>
                <c:pt idx="444">
                  <c:v>-4.9580176650298596E-2</c:v>
                </c:pt>
                <c:pt idx="445">
                  <c:v>-4.1166666666666671E-2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0.10291666666666667</c:v>
                </c:pt>
                <c:pt idx="512">
                  <c:v>0.73259345772730033</c:v>
                </c:pt>
                <c:pt idx="513">
                  <c:v>1.4737925351825085</c:v>
                </c:pt>
                <c:pt idx="514">
                  <c:v>2.1336971318248126</c:v>
                </c:pt>
                <c:pt idx="515">
                  <c:v>2.3221217536438679</c:v>
                </c:pt>
                <c:pt idx="516">
                  <c:v>2.0181164329930001</c:v>
                </c:pt>
                <c:pt idx="517">
                  <c:v>1.28169554625855</c:v>
                </c:pt>
                <c:pt idx="518">
                  <c:v>0.52208175254874456</c:v>
                </c:pt>
                <c:pt idx="519">
                  <c:v>0.11041508588207856</c:v>
                </c:pt>
                <c:pt idx="520">
                  <c:v>-9.6278262057754832E-2</c:v>
                </c:pt>
                <c:pt idx="521">
                  <c:v>-0.20057519908053331</c:v>
                </c:pt>
                <c:pt idx="522">
                  <c:v>-0.28435018498533338</c:v>
                </c:pt>
                <c:pt idx="523">
                  <c:v>-0.53306888701529842</c:v>
                </c:pt>
                <c:pt idx="524">
                  <c:v>-0.98844344406436635</c:v>
                </c:pt>
                <c:pt idx="525">
                  <c:v>-1.4033829440946581</c:v>
                </c:pt>
                <c:pt idx="526">
                  <c:v>-1.4061650515311948</c:v>
                </c:pt>
                <c:pt idx="527">
                  <c:v>-0.93413396395277759</c:v>
                </c:pt>
                <c:pt idx="528">
                  <c:v>-0.3993654521965278</c:v>
                </c:pt>
                <c:pt idx="529">
                  <c:v>-0.19363165759079862</c:v>
                </c:pt>
                <c:pt idx="530">
                  <c:v>-0.20583333333333334</c:v>
                </c:pt>
                <c:pt idx="531">
                  <c:v>0</c:v>
                </c:pt>
                <c:pt idx="532">
                  <c:v>4.1166666666666671E-2</c:v>
                </c:pt>
                <c:pt idx="533">
                  <c:v>0.46500315668303471</c:v>
                </c:pt>
                <c:pt idx="534">
                  <c:v>0.83554960808925005</c:v>
                </c:pt>
                <c:pt idx="535">
                  <c:v>1.0416749216902221</c:v>
                </c:pt>
                <c:pt idx="536">
                  <c:v>1.2480656718981389</c:v>
                </c:pt>
                <c:pt idx="537">
                  <c:v>1.825732824181368</c:v>
                </c:pt>
                <c:pt idx="538">
                  <c:v>2.405442511155035</c:v>
                </c:pt>
                <c:pt idx="539">
                  <c:v>2.3086454854614726</c:v>
                </c:pt>
                <c:pt idx="540">
                  <c:v>1.4089567829789529</c:v>
                </c:pt>
                <c:pt idx="541">
                  <c:v>0.5260845365814667</c:v>
                </c:pt>
                <c:pt idx="542">
                  <c:v>0.1967512032481338</c:v>
                </c:pt>
                <c:pt idx="543">
                  <c:v>5.2344037254328388E-2</c:v>
                </c:pt>
                <c:pt idx="544">
                  <c:v>-0.17518514059119444</c:v>
                </c:pt>
                <c:pt idx="545">
                  <c:v>-0.48591496588324129</c:v>
                </c:pt>
                <c:pt idx="546">
                  <c:v>-0.55075995672021372</c:v>
                </c:pt>
                <c:pt idx="547">
                  <c:v>-0.36755912732582507</c:v>
                </c:pt>
                <c:pt idx="548">
                  <c:v>-0.22501565810852764</c:v>
                </c:pt>
                <c:pt idx="549">
                  <c:v>-0.14368268898761613</c:v>
                </c:pt>
                <c:pt idx="550">
                  <c:v>-0.10346263562046557</c:v>
                </c:pt>
                <c:pt idx="551">
                  <c:v>-1.2450626173385047E-3</c:v>
                </c:pt>
                <c:pt idx="552">
                  <c:v>1.8953387635925311E-2</c:v>
                </c:pt>
                <c:pt idx="553">
                  <c:v>1.8395970761342001E-2</c:v>
                </c:pt>
                <c:pt idx="554">
                  <c:v>0.10037096467530041</c:v>
                </c:pt>
                <c:pt idx="555">
                  <c:v>0.1825291098480501</c:v>
                </c:pt>
                <c:pt idx="556">
                  <c:v>0.26486244318138386</c:v>
                </c:pt>
                <c:pt idx="557">
                  <c:v>0.36795429800863388</c:v>
                </c:pt>
                <c:pt idx="558">
                  <c:v>0.47132054792831235</c:v>
                </c:pt>
                <c:pt idx="559">
                  <c:v>0.78072783532625856</c:v>
                </c:pt>
                <c:pt idx="560">
                  <c:v>0.74161830236341142</c:v>
                </c:pt>
                <c:pt idx="561">
                  <c:v>0.33050739359253467</c:v>
                </c:pt>
                <c:pt idx="562">
                  <c:v>0.22759072692586804</c:v>
                </c:pt>
                <c:pt idx="563">
                  <c:v>-0.10174260640746519</c:v>
                </c:pt>
                <c:pt idx="564">
                  <c:v>-1.1943793022871318</c:v>
                </c:pt>
                <c:pt idx="565">
                  <c:v>-1.9604468552990333</c:v>
                </c:pt>
                <c:pt idx="566">
                  <c:v>-1.8601503797386667</c:v>
                </c:pt>
                <c:pt idx="567">
                  <c:v>-0.98799999999999999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3CF-488B-ADC4-EE1F84F2A3F8}"/>
            </c:ext>
          </c:extLst>
        </c:ser>
        <c:ser>
          <c:idx val="2"/>
          <c:order val="2"/>
          <c:tx>
            <c:strRef>
              <c:f>'WLTP Class 3'!$G$15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3'!$G$16:$G$605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3CF-488B-ADC4-EE1F84F2A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1132767"/>
        <c:axId val="1181133183"/>
      </c:scatterChart>
      <c:valAx>
        <c:axId val="1181132767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848153980752406"/>
              <c:y val="0.901060325707111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1133183"/>
        <c:crosses val="autoZero"/>
        <c:crossBetween val="midCat"/>
      </c:valAx>
      <c:valAx>
        <c:axId val="1181133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11327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8774876824607453E-2"/>
          <c:y val="0.95031927619639411"/>
          <c:w val="0.89777169959018277"/>
          <c:h val="4.61001615763946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Medium Phase - Vehicle Speed, Tractive Force Required and Acceleration Against Phase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626518946326533E-2"/>
          <c:y val="0.13358444958680299"/>
          <c:w val="0.91838920490877451"/>
          <c:h val="0.7638925508410080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'WLTP Class 3'!$F$15</c:f>
              <c:strCache>
                <c:ptCount val="1"/>
                <c:pt idx="0">
                  <c:v>Vehicle Speed (m/s)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3'!$D$606:$D$1038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xVal>
          <c:yVal>
            <c:numRef>
              <c:f>'WLTP Class 3'!$F$606:$F$1038</c:f>
              <c:numCache>
                <c:formatCode>0.00_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0.27777777777777779</c:v>
                </c:pt>
                <c:pt idx="12">
                  <c:v>0.58333333333333337</c:v>
                </c:pt>
                <c:pt idx="13">
                  <c:v>1.3333333333333333</c:v>
                </c:pt>
                <c:pt idx="14">
                  <c:v>2.5277777777777777</c:v>
                </c:pt>
                <c:pt idx="15">
                  <c:v>3.9444444444444442</c:v>
                </c:pt>
                <c:pt idx="16">
                  <c:v>5.5</c:v>
                </c:pt>
                <c:pt idx="17">
                  <c:v>7.083333333333333</c:v>
                </c:pt>
                <c:pt idx="18">
                  <c:v>8.4722222222222214</c:v>
                </c:pt>
                <c:pt idx="19">
                  <c:v>9.6666666666666661</c:v>
                </c:pt>
                <c:pt idx="20">
                  <c:v>10.777777777777777</c:v>
                </c:pt>
                <c:pt idx="21">
                  <c:v>11.916666666666666</c:v>
                </c:pt>
                <c:pt idx="22">
                  <c:v>12.888888888888888</c:v>
                </c:pt>
                <c:pt idx="23">
                  <c:v>13.416666666666666</c:v>
                </c:pt>
                <c:pt idx="24">
                  <c:v>13.527777777777779</c:v>
                </c:pt>
                <c:pt idx="25">
                  <c:v>13.472222222222221</c:v>
                </c:pt>
                <c:pt idx="26">
                  <c:v>13.444444444444443</c:v>
                </c:pt>
                <c:pt idx="27">
                  <c:v>13.388888888888889</c:v>
                </c:pt>
                <c:pt idx="28">
                  <c:v>13.277777777777777</c:v>
                </c:pt>
                <c:pt idx="29">
                  <c:v>13.055555555555555</c:v>
                </c:pt>
                <c:pt idx="30">
                  <c:v>12.75</c:v>
                </c:pt>
                <c:pt idx="31">
                  <c:v>12.472222222222221</c:v>
                </c:pt>
                <c:pt idx="32">
                  <c:v>12.333333333333332</c:v>
                </c:pt>
                <c:pt idx="33">
                  <c:v>12.305555555555554</c:v>
                </c:pt>
                <c:pt idx="34">
                  <c:v>12.361111111111111</c:v>
                </c:pt>
                <c:pt idx="35">
                  <c:v>12.527777777777779</c:v>
                </c:pt>
                <c:pt idx="36">
                  <c:v>12.694444444444445</c:v>
                </c:pt>
                <c:pt idx="37">
                  <c:v>12.777777777777777</c:v>
                </c:pt>
                <c:pt idx="38">
                  <c:v>12.777777777777777</c:v>
                </c:pt>
                <c:pt idx="39">
                  <c:v>12.777777777777777</c:v>
                </c:pt>
                <c:pt idx="40">
                  <c:v>12.805555555555555</c:v>
                </c:pt>
                <c:pt idx="41">
                  <c:v>12.972222222222223</c:v>
                </c:pt>
                <c:pt idx="42">
                  <c:v>13.25</c:v>
                </c:pt>
                <c:pt idx="43">
                  <c:v>13.583333333333332</c:v>
                </c:pt>
                <c:pt idx="44">
                  <c:v>13.972222222222221</c:v>
                </c:pt>
                <c:pt idx="45">
                  <c:v>14.333333333333334</c:v>
                </c:pt>
                <c:pt idx="46">
                  <c:v>14.611111111111111</c:v>
                </c:pt>
                <c:pt idx="47">
                  <c:v>14.722222222222221</c:v>
                </c:pt>
                <c:pt idx="48">
                  <c:v>14.722222222222221</c:v>
                </c:pt>
                <c:pt idx="49">
                  <c:v>14.694444444444443</c:v>
                </c:pt>
                <c:pt idx="50">
                  <c:v>14.638888888888889</c:v>
                </c:pt>
                <c:pt idx="51">
                  <c:v>14.611111111111111</c:v>
                </c:pt>
                <c:pt idx="52">
                  <c:v>14.75</c:v>
                </c:pt>
                <c:pt idx="53">
                  <c:v>15.083333333333332</c:v>
                </c:pt>
                <c:pt idx="54">
                  <c:v>15.333333333333334</c:v>
                </c:pt>
                <c:pt idx="55">
                  <c:v>15.416666666666666</c:v>
                </c:pt>
                <c:pt idx="56">
                  <c:v>15.527777777777777</c:v>
                </c:pt>
                <c:pt idx="57">
                  <c:v>15.638888888888888</c:v>
                </c:pt>
                <c:pt idx="58">
                  <c:v>15.75</c:v>
                </c:pt>
                <c:pt idx="59">
                  <c:v>15.805555555555555</c:v>
                </c:pt>
                <c:pt idx="60">
                  <c:v>15.777777777777777</c:v>
                </c:pt>
                <c:pt idx="61">
                  <c:v>15.555555555555555</c:v>
                </c:pt>
                <c:pt idx="62">
                  <c:v>15.055555555555555</c:v>
                </c:pt>
                <c:pt idx="63">
                  <c:v>14.472222222222221</c:v>
                </c:pt>
                <c:pt idx="64">
                  <c:v>13.916666666666666</c:v>
                </c:pt>
                <c:pt idx="65">
                  <c:v>13.111111111111111</c:v>
                </c:pt>
                <c:pt idx="66">
                  <c:v>12</c:v>
                </c:pt>
                <c:pt idx="67">
                  <c:v>10.888888888888889</c:v>
                </c:pt>
                <c:pt idx="68">
                  <c:v>10.138888888888889</c:v>
                </c:pt>
                <c:pt idx="69">
                  <c:v>9.5277777777777768</c:v>
                </c:pt>
                <c:pt idx="70">
                  <c:v>8.6111111111111107</c:v>
                </c:pt>
                <c:pt idx="71">
                  <c:v>7.2222222222222223</c:v>
                </c:pt>
                <c:pt idx="72">
                  <c:v>5.75</c:v>
                </c:pt>
                <c:pt idx="73">
                  <c:v>4.2777777777777777</c:v>
                </c:pt>
                <c:pt idx="74">
                  <c:v>3.6388888888888888</c:v>
                </c:pt>
                <c:pt idx="75">
                  <c:v>3.333333333333333</c:v>
                </c:pt>
                <c:pt idx="76">
                  <c:v>3.4722222222222223</c:v>
                </c:pt>
                <c:pt idx="77">
                  <c:v>3.8888888888888888</c:v>
                </c:pt>
                <c:pt idx="78">
                  <c:v>5.2777777777777777</c:v>
                </c:pt>
                <c:pt idx="79">
                  <c:v>6.4444444444444438</c:v>
                </c:pt>
                <c:pt idx="80">
                  <c:v>7.7777777777777777</c:v>
                </c:pt>
                <c:pt idx="81">
                  <c:v>8.8888888888888893</c:v>
                </c:pt>
                <c:pt idx="82">
                  <c:v>9.4444444444444446</c:v>
                </c:pt>
                <c:pt idx="83">
                  <c:v>10</c:v>
                </c:pt>
                <c:pt idx="84">
                  <c:v>10.555555555555555</c:v>
                </c:pt>
                <c:pt idx="85">
                  <c:v>11.111111111111111</c:v>
                </c:pt>
                <c:pt idx="86">
                  <c:v>11.194444444444443</c:v>
                </c:pt>
                <c:pt idx="87">
                  <c:v>11.25</c:v>
                </c:pt>
                <c:pt idx="88">
                  <c:v>10.833333333333334</c:v>
                </c:pt>
                <c:pt idx="89">
                  <c:v>9.9166666666666679</c:v>
                </c:pt>
                <c:pt idx="90">
                  <c:v>8.8333333333333339</c:v>
                </c:pt>
                <c:pt idx="91">
                  <c:v>7.5277777777777777</c:v>
                </c:pt>
                <c:pt idx="92">
                  <c:v>6.333333333333333</c:v>
                </c:pt>
                <c:pt idx="93">
                  <c:v>5.8611111111111116</c:v>
                </c:pt>
                <c:pt idx="94">
                  <c:v>5.2499999999999991</c:v>
                </c:pt>
                <c:pt idx="95">
                  <c:v>5.2499999999999991</c:v>
                </c:pt>
                <c:pt idx="96">
                  <c:v>5.916666666666667</c:v>
                </c:pt>
                <c:pt idx="97">
                  <c:v>6.6388888888888884</c:v>
                </c:pt>
                <c:pt idx="98">
                  <c:v>7.1944444444444438</c:v>
                </c:pt>
                <c:pt idx="99">
                  <c:v>7.8888888888888884</c:v>
                </c:pt>
                <c:pt idx="100">
                  <c:v>8.4166666666666661</c:v>
                </c:pt>
                <c:pt idx="101">
                  <c:v>8.5833333333333321</c:v>
                </c:pt>
                <c:pt idx="102">
                  <c:v>8.6388888888888893</c:v>
                </c:pt>
                <c:pt idx="103">
                  <c:v>8.8333333333333339</c:v>
                </c:pt>
                <c:pt idx="104">
                  <c:v>9.0833333333333339</c:v>
                </c:pt>
                <c:pt idx="105">
                  <c:v>9.2222222222222232</c:v>
                </c:pt>
                <c:pt idx="106">
                  <c:v>9</c:v>
                </c:pt>
                <c:pt idx="107">
                  <c:v>7.8611111111111107</c:v>
                </c:pt>
                <c:pt idx="108">
                  <c:v>7.166666666666667</c:v>
                </c:pt>
                <c:pt idx="109">
                  <c:v>6.416666666666667</c:v>
                </c:pt>
                <c:pt idx="110">
                  <c:v>6.0555555555555554</c:v>
                </c:pt>
                <c:pt idx="111">
                  <c:v>5.8888888888888884</c:v>
                </c:pt>
                <c:pt idx="112">
                  <c:v>5.833333333333333</c:v>
                </c:pt>
                <c:pt idx="113">
                  <c:v>5.833333333333333</c:v>
                </c:pt>
                <c:pt idx="114">
                  <c:v>5.8055555555555554</c:v>
                </c:pt>
                <c:pt idx="115">
                  <c:v>5.5277777777777777</c:v>
                </c:pt>
                <c:pt idx="116">
                  <c:v>4.9722222222222214</c:v>
                </c:pt>
                <c:pt idx="117">
                  <c:v>4.1944444444444446</c:v>
                </c:pt>
                <c:pt idx="118">
                  <c:v>3.5555555555555558</c:v>
                </c:pt>
                <c:pt idx="119">
                  <c:v>3.333333333333333</c:v>
                </c:pt>
                <c:pt idx="120">
                  <c:v>3.6666666666666665</c:v>
                </c:pt>
                <c:pt idx="121">
                  <c:v>4.75</c:v>
                </c:pt>
                <c:pt idx="122">
                  <c:v>5.8611111111111116</c:v>
                </c:pt>
                <c:pt idx="123">
                  <c:v>6.0555555555555554</c:v>
                </c:pt>
                <c:pt idx="124">
                  <c:v>5.8888888888888884</c:v>
                </c:pt>
                <c:pt idx="125">
                  <c:v>5.1388888888888884</c:v>
                </c:pt>
                <c:pt idx="126">
                  <c:v>3.8611111111111112</c:v>
                </c:pt>
                <c:pt idx="127">
                  <c:v>3.333333333333333</c:v>
                </c:pt>
                <c:pt idx="128">
                  <c:v>3.333333333333333</c:v>
                </c:pt>
                <c:pt idx="129">
                  <c:v>3.6111111111111112</c:v>
                </c:pt>
                <c:pt idx="130">
                  <c:v>4.4444444444444446</c:v>
                </c:pt>
                <c:pt idx="131">
                  <c:v>5.1388888888888884</c:v>
                </c:pt>
                <c:pt idx="132">
                  <c:v>5.7222222222222223</c:v>
                </c:pt>
                <c:pt idx="133">
                  <c:v>6.25</c:v>
                </c:pt>
                <c:pt idx="134">
                  <c:v>6.6666666666666661</c:v>
                </c:pt>
                <c:pt idx="135">
                  <c:v>7.3888888888888893</c:v>
                </c:pt>
                <c:pt idx="136">
                  <c:v>8.3055555555555554</c:v>
                </c:pt>
                <c:pt idx="137">
                  <c:v>9.6666666666666661</c:v>
                </c:pt>
                <c:pt idx="138">
                  <c:v>10.499999999999998</c:v>
                </c:pt>
                <c:pt idx="139">
                  <c:v>11.166666666666668</c:v>
                </c:pt>
                <c:pt idx="140">
                  <c:v>11.555555555555555</c:v>
                </c:pt>
                <c:pt idx="141">
                  <c:v>11.638888888888888</c:v>
                </c:pt>
                <c:pt idx="142">
                  <c:v>11.666666666666666</c:v>
                </c:pt>
                <c:pt idx="143">
                  <c:v>11.722222222222223</c:v>
                </c:pt>
                <c:pt idx="144">
                  <c:v>11.777777777777777</c:v>
                </c:pt>
                <c:pt idx="145">
                  <c:v>11.861111111111112</c:v>
                </c:pt>
                <c:pt idx="146">
                  <c:v>11.972222222222223</c:v>
                </c:pt>
                <c:pt idx="147">
                  <c:v>12.138888888888889</c:v>
                </c:pt>
                <c:pt idx="148">
                  <c:v>12.222222222222221</c:v>
                </c:pt>
                <c:pt idx="149">
                  <c:v>12.25</c:v>
                </c:pt>
                <c:pt idx="150">
                  <c:v>12.583333333333332</c:v>
                </c:pt>
                <c:pt idx="151">
                  <c:v>12.888888888888888</c:v>
                </c:pt>
                <c:pt idx="152">
                  <c:v>13.111111111111111</c:v>
                </c:pt>
                <c:pt idx="153">
                  <c:v>13.138888888888888</c:v>
                </c:pt>
                <c:pt idx="154">
                  <c:v>13.166666666666666</c:v>
                </c:pt>
                <c:pt idx="155">
                  <c:v>13.166666666666666</c:v>
                </c:pt>
                <c:pt idx="156">
                  <c:v>13.194444444444445</c:v>
                </c:pt>
                <c:pt idx="157">
                  <c:v>13.305555555555555</c:v>
                </c:pt>
                <c:pt idx="158">
                  <c:v>13.5</c:v>
                </c:pt>
                <c:pt idx="159">
                  <c:v>13.722222222222221</c:v>
                </c:pt>
                <c:pt idx="160">
                  <c:v>13.833333333333332</c:v>
                </c:pt>
                <c:pt idx="161">
                  <c:v>13.833333333333332</c:v>
                </c:pt>
                <c:pt idx="162">
                  <c:v>13.805555555555555</c:v>
                </c:pt>
                <c:pt idx="163">
                  <c:v>13.694444444444443</c:v>
                </c:pt>
                <c:pt idx="164">
                  <c:v>13.472222222222221</c:v>
                </c:pt>
                <c:pt idx="165">
                  <c:v>13.222222222222221</c:v>
                </c:pt>
                <c:pt idx="166">
                  <c:v>12.861111111111111</c:v>
                </c:pt>
                <c:pt idx="167">
                  <c:v>12.138888888888889</c:v>
                </c:pt>
                <c:pt idx="168">
                  <c:v>10.916666666666666</c:v>
                </c:pt>
                <c:pt idx="169">
                  <c:v>9.4722222222222232</c:v>
                </c:pt>
                <c:pt idx="170">
                  <c:v>8.0555555555555554</c:v>
                </c:pt>
                <c:pt idx="171">
                  <c:v>6.583333333333333</c:v>
                </c:pt>
                <c:pt idx="172">
                  <c:v>5.1111111111111107</c:v>
                </c:pt>
                <c:pt idx="173">
                  <c:v>3.9722222222222223</c:v>
                </c:pt>
                <c:pt idx="174">
                  <c:v>3.333333333333333</c:v>
                </c:pt>
                <c:pt idx="175">
                  <c:v>3.5555555555555558</c:v>
                </c:pt>
                <c:pt idx="176">
                  <c:v>4.4444444444444446</c:v>
                </c:pt>
                <c:pt idx="177">
                  <c:v>5.3055555555555562</c:v>
                </c:pt>
                <c:pt idx="178">
                  <c:v>6.2222222222222214</c:v>
                </c:pt>
                <c:pt idx="179">
                  <c:v>7.1111111111111116</c:v>
                </c:pt>
                <c:pt idx="180">
                  <c:v>8.3611111111111107</c:v>
                </c:pt>
                <c:pt idx="181">
                  <c:v>9.8055555555555554</c:v>
                </c:pt>
                <c:pt idx="182">
                  <c:v>11.083333333333332</c:v>
                </c:pt>
                <c:pt idx="183">
                  <c:v>12.361111111111111</c:v>
                </c:pt>
                <c:pt idx="184">
                  <c:v>13.194444444444445</c:v>
                </c:pt>
                <c:pt idx="185">
                  <c:v>14.138888888888888</c:v>
                </c:pt>
                <c:pt idx="186">
                  <c:v>15.027777777777779</c:v>
                </c:pt>
                <c:pt idx="187">
                  <c:v>15.638888888888888</c:v>
                </c:pt>
                <c:pt idx="188">
                  <c:v>16.138888888888889</c:v>
                </c:pt>
                <c:pt idx="189">
                  <c:v>16.611111111111111</c:v>
                </c:pt>
                <c:pt idx="190">
                  <c:v>16.972222222222221</c:v>
                </c:pt>
                <c:pt idx="191">
                  <c:v>17.25</c:v>
                </c:pt>
                <c:pt idx="192">
                  <c:v>17.444444444444443</c:v>
                </c:pt>
                <c:pt idx="193">
                  <c:v>17.583333333333332</c:v>
                </c:pt>
                <c:pt idx="194">
                  <c:v>17.666666666666668</c:v>
                </c:pt>
                <c:pt idx="195">
                  <c:v>17.777777777777779</c:v>
                </c:pt>
                <c:pt idx="196">
                  <c:v>17.972222222222221</c:v>
                </c:pt>
                <c:pt idx="197">
                  <c:v>18.111111111111111</c:v>
                </c:pt>
                <c:pt idx="198">
                  <c:v>18.138888888888889</c:v>
                </c:pt>
                <c:pt idx="199">
                  <c:v>18.138888888888889</c:v>
                </c:pt>
                <c:pt idx="200">
                  <c:v>18.166666666666668</c:v>
                </c:pt>
                <c:pt idx="201">
                  <c:v>18.25</c:v>
                </c:pt>
                <c:pt idx="202">
                  <c:v>18.333333333333332</c:v>
                </c:pt>
                <c:pt idx="203">
                  <c:v>18.222222222222221</c:v>
                </c:pt>
                <c:pt idx="204">
                  <c:v>17.638888888888889</c:v>
                </c:pt>
                <c:pt idx="205">
                  <c:v>16.583333333333332</c:v>
                </c:pt>
                <c:pt idx="206">
                  <c:v>15.166666666666666</c:v>
                </c:pt>
                <c:pt idx="207">
                  <c:v>13.694444444444443</c:v>
                </c:pt>
                <c:pt idx="208">
                  <c:v>12.472222222222221</c:v>
                </c:pt>
                <c:pt idx="209">
                  <c:v>11.749999999999998</c:v>
                </c:pt>
                <c:pt idx="210">
                  <c:v>11.5</c:v>
                </c:pt>
                <c:pt idx="211">
                  <c:v>11.472222222222221</c:v>
                </c:pt>
                <c:pt idx="212">
                  <c:v>11.694444444444445</c:v>
                </c:pt>
                <c:pt idx="213">
                  <c:v>12.416666666666668</c:v>
                </c:pt>
                <c:pt idx="214">
                  <c:v>13.444444444444443</c:v>
                </c:pt>
                <c:pt idx="215">
                  <c:v>14.277777777777777</c:v>
                </c:pt>
                <c:pt idx="216">
                  <c:v>14.638888888888889</c:v>
                </c:pt>
                <c:pt idx="217">
                  <c:v>14.722222222222221</c:v>
                </c:pt>
                <c:pt idx="218">
                  <c:v>14.583333333333332</c:v>
                </c:pt>
                <c:pt idx="219">
                  <c:v>14.249999999999998</c:v>
                </c:pt>
                <c:pt idx="220">
                  <c:v>13.805555555555555</c:v>
                </c:pt>
                <c:pt idx="221">
                  <c:v>13.166666666666666</c:v>
                </c:pt>
                <c:pt idx="222">
                  <c:v>12.138888888888889</c:v>
                </c:pt>
                <c:pt idx="223">
                  <c:v>11.027777777777779</c:v>
                </c:pt>
                <c:pt idx="224">
                  <c:v>9.8611111111111107</c:v>
                </c:pt>
                <c:pt idx="225">
                  <c:v>8.6388888888888893</c:v>
                </c:pt>
                <c:pt idx="226">
                  <c:v>7.3055555555555554</c:v>
                </c:pt>
                <c:pt idx="227">
                  <c:v>6.083333333333333</c:v>
                </c:pt>
                <c:pt idx="228">
                  <c:v>5</c:v>
                </c:pt>
                <c:pt idx="229">
                  <c:v>4.7222222222222223</c:v>
                </c:pt>
                <c:pt idx="230">
                  <c:v>5</c:v>
                </c:pt>
                <c:pt idx="231">
                  <c:v>5.9444444444444438</c:v>
                </c:pt>
                <c:pt idx="232">
                  <c:v>6.8888888888888893</c:v>
                </c:pt>
                <c:pt idx="233">
                  <c:v>7.7499999999999991</c:v>
                </c:pt>
                <c:pt idx="234">
                  <c:v>8.5555555555555554</c:v>
                </c:pt>
                <c:pt idx="235">
                  <c:v>9.1666666666666661</c:v>
                </c:pt>
                <c:pt idx="236">
                  <c:v>9.75</c:v>
                </c:pt>
                <c:pt idx="237">
                  <c:v>10.305555555555555</c:v>
                </c:pt>
                <c:pt idx="238">
                  <c:v>10.805555555555555</c:v>
                </c:pt>
                <c:pt idx="239">
                  <c:v>11.5</c:v>
                </c:pt>
                <c:pt idx="240">
                  <c:v>12.222222222222221</c:v>
                </c:pt>
                <c:pt idx="241">
                  <c:v>12.861111111111111</c:v>
                </c:pt>
                <c:pt idx="242">
                  <c:v>13.25</c:v>
                </c:pt>
                <c:pt idx="243">
                  <c:v>13.388888888888889</c:v>
                </c:pt>
                <c:pt idx="244">
                  <c:v>13.527777777777779</c:v>
                </c:pt>
                <c:pt idx="245">
                  <c:v>13.694444444444443</c:v>
                </c:pt>
                <c:pt idx="246">
                  <c:v>13.833333333333332</c:v>
                </c:pt>
                <c:pt idx="247">
                  <c:v>13.944444444444445</c:v>
                </c:pt>
                <c:pt idx="248">
                  <c:v>14.138888888888888</c:v>
                </c:pt>
                <c:pt idx="249">
                  <c:v>14.388888888888888</c:v>
                </c:pt>
                <c:pt idx="250">
                  <c:v>14.583333333333332</c:v>
                </c:pt>
                <c:pt idx="251">
                  <c:v>14.805555555555554</c:v>
                </c:pt>
                <c:pt idx="252">
                  <c:v>15.138888888888889</c:v>
                </c:pt>
                <c:pt idx="253">
                  <c:v>15.472222222222223</c:v>
                </c:pt>
                <c:pt idx="254">
                  <c:v>15.694444444444445</c:v>
                </c:pt>
                <c:pt idx="255">
                  <c:v>15.777777777777777</c:v>
                </c:pt>
                <c:pt idx="256">
                  <c:v>15.833333333333332</c:v>
                </c:pt>
                <c:pt idx="257">
                  <c:v>15.888888888888889</c:v>
                </c:pt>
                <c:pt idx="258">
                  <c:v>16.027777777777779</c:v>
                </c:pt>
                <c:pt idx="259">
                  <c:v>16.305555555555557</c:v>
                </c:pt>
                <c:pt idx="260">
                  <c:v>16.694444444444443</c:v>
                </c:pt>
                <c:pt idx="261">
                  <c:v>16.972222222222221</c:v>
                </c:pt>
                <c:pt idx="262">
                  <c:v>17.138888888888889</c:v>
                </c:pt>
                <c:pt idx="263">
                  <c:v>17.305555555555554</c:v>
                </c:pt>
                <c:pt idx="264">
                  <c:v>17.472222222222221</c:v>
                </c:pt>
                <c:pt idx="265">
                  <c:v>17.583333333333332</c:v>
                </c:pt>
                <c:pt idx="266">
                  <c:v>17.611111111111111</c:v>
                </c:pt>
                <c:pt idx="267">
                  <c:v>17.638888888888889</c:v>
                </c:pt>
                <c:pt idx="268">
                  <c:v>17.916666666666668</c:v>
                </c:pt>
                <c:pt idx="269">
                  <c:v>18.277777777777775</c:v>
                </c:pt>
                <c:pt idx="270">
                  <c:v>18.555555555555554</c:v>
                </c:pt>
                <c:pt idx="271">
                  <c:v>18.722222222222225</c:v>
                </c:pt>
                <c:pt idx="272">
                  <c:v>19.111111111111111</c:v>
                </c:pt>
                <c:pt idx="273">
                  <c:v>19.749999999999996</c:v>
                </c:pt>
                <c:pt idx="274">
                  <c:v>20.083333333333332</c:v>
                </c:pt>
                <c:pt idx="275">
                  <c:v>20.222222222222221</c:v>
                </c:pt>
                <c:pt idx="276">
                  <c:v>20.388888888888889</c:v>
                </c:pt>
                <c:pt idx="277">
                  <c:v>20.722222222222221</c:v>
                </c:pt>
                <c:pt idx="278">
                  <c:v>21.111111111111111</c:v>
                </c:pt>
                <c:pt idx="279">
                  <c:v>21.277777777777775</c:v>
                </c:pt>
                <c:pt idx="280">
                  <c:v>21.25</c:v>
                </c:pt>
                <c:pt idx="281">
                  <c:v>21.166666666666668</c:v>
                </c:pt>
                <c:pt idx="282">
                  <c:v>21.055555555555554</c:v>
                </c:pt>
                <c:pt idx="283">
                  <c:v>20.944444444444446</c:v>
                </c:pt>
                <c:pt idx="284">
                  <c:v>20.777777777777775</c:v>
                </c:pt>
                <c:pt idx="285">
                  <c:v>20.527777777777779</c:v>
                </c:pt>
                <c:pt idx="286">
                  <c:v>20.194444444444446</c:v>
                </c:pt>
                <c:pt idx="287">
                  <c:v>19.805555555555554</c:v>
                </c:pt>
                <c:pt idx="288">
                  <c:v>19.555555555555557</c:v>
                </c:pt>
                <c:pt idx="289">
                  <c:v>19.444444444444443</c:v>
                </c:pt>
                <c:pt idx="290">
                  <c:v>19.444444444444443</c:v>
                </c:pt>
                <c:pt idx="291">
                  <c:v>19.166666666666668</c:v>
                </c:pt>
                <c:pt idx="292">
                  <c:v>18.888888888888889</c:v>
                </c:pt>
                <c:pt idx="293">
                  <c:v>18.888888888888889</c:v>
                </c:pt>
                <c:pt idx="294">
                  <c:v>18.888888888888889</c:v>
                </c:pt>
                <c:pt idx="295">
                  <c:v>18.916666666666664</c:v>
                </c:pt>
                <c:pt idx="296">
                  <c:v>19</c:v>
                </c:pt>
                <c:pt idx="297">
                  <c:v>19.055555555555554</c:v>
                </c:pt>
                <c:pt idx="298">
                  <c:v>19.083333333333332</c:v>
                </c:pt>
                <c:pt idx="299">
                  <c:v>19.027777777777779</c:v>
                </c:pt>
                <c:pt idx="300">
                  <c:v>18.916666666666664</c:v>
                </c:pt>
                <c:pt idx="301">
                  <c:v>18.694444444444443</c:v>
                </c:pt>
                <c:pt idx="302">
                  <c:v>18.388888888888889</c:v>
                </c:pt>
                <c:pt idx="303">
                  <c:v>18</c:v>
                </c:pt>
                <c:pt idx="304">
                  <c:v>17.666666666666668</c:v>
                </c:pt>
                <c:pt idx="305">
                  <c:v>17.388888888888889</c:v>
                </c:pt>
                <c:pt idx="306">
                  <c:v>17.25</c:v>
                </c:pt>
                <c:pt idx="307">
                  <c:v>17.194444444444443</c:v>
                </c:pt>
                <c:pt idx="308">
                  <c:v>17.194444444444443</c:v>
                </c:pt>
                <c:pt idx="309">
                  <c:v>17.166666666666664</c:v>
                </c:pt>
                <c:pt idx="310">
                  <c:v>17.083333333333332</c:v>
                </c:pt>
                <c:pt idx="311">
                  <c:v>16.916666666666664</c:v>
                </c:pt>
                <c:pt idx="312">
                  <c:v>16.583333333333332</c:v>
                </c:pt>
                <c:pt idx="313">
                  <c:v>15.166666666666666</c:v>
                </c:pt>
                <c:pt idx="314">
                  <c:v>13.694444444444443</c:v>
                </c:pt>
                <c:pt idx="315">
                  <c:v>12.472222222222221</c:v>
                </c:pt>
                <c:pt idx="316">
                  <c:v>11.749999999999998</c:v>
                </c:pt>
                <c:pt idx="317">
                  <c:v>11.5</c:v>
                </c:pt>
                <c:pt idx="318">
                  <c:v>11.472222222222221</c:v>
                </c:pt>
                <c:pt idx="319">
                  <c:v>11.694444444444445</c:v>
                </c:pt>
                <c:pt idx="320">
                  <c:v>12.416666666666668</c:v>
                </c:pt>
                <c:pt idx="321">
                  <c:v>13.444444444444443</c:v>
                </c:pt>
                <c:pt idx="322">
                  <c:v>14.277777777777777</c:v>
                </c:pt>
                <c:pt idx="323">
                  <c:v>14.638888888888889</c:v>
                </c:pt>
                <c:pt idx="324">
                  <c:v>15</c:v>
                </c:pt>
                <c:pt idx="325">
                  <c:v>15.833333333333332</c:v>
                </c:pt>
                <c:pt idx="326">
                  <c:v>16.138888888888889</c:v>
                </c:pt>
                <c:pt idx="327">
                  <c:v>16.444444444444446</c:v>
                </c:pt>
                <c:pt idx="328">
                  <c:v>16.388888888888889</c:v>
                </c:pt>
                <c:pt idx="329">
                  <c:v>16.416666666666668</c:v>
                </c:pt>
                <c:pt idx="330">
                  <c:v>16.527777777777779</c:v>
                </c:pt>
                <c:pt idx="331">
                  <c:v>16.805555555555554</c:v>
                </c:pt>
                <c:pt idx="332">
                  <c:v>17.305555555555554</c:v>
                </c:pt>
                <c:pt idx="333">
                  <c:v>17.75</c:v>
                </c:pt>
                <c:pt idx="334">
                  <c:v>18.083333333333332</c:v>
                </c:pt>
                <c:pt idx="335">
                  <c:v>17.805555555555554</c:v>
                </c:pt>
                <c:pt idx="336">
                  <c:v>17.416666666666668</c:v>
                </c:pt>
                <c:pt idx="337">
                  <c:v>17.222222222222221</c:v>
                </c:pt>
                <c:pt idx="338">
                  <c:v>17.027777777777775</c:v>
                </c:pt>
                <c:pt idx="339">
                  <c:v>16.916666666666664</c:v>
                </c:pt>
                <c:pt idx="340">
                  <c:v>16.805555555555554</c:v>
                </c:pt>
                <c:pt idx="341">
                  <c:v>16.722222222222221</c:v>
                </c:pt>
                <c:pt idx="342">
                  <c:v>16.611111111111111</c:v>
                </c:pt>
                <c:pt idx="343">
                  <c:v>16.5</c:v>
                </c:pt>
                <c:pt idx="344">
                  <c:v>16.277777777777779</c:v>
                </c:pt>
                <c:pt idx="345">
                  <c:v>15.972222222222221</c:v>
                </c:pt>
                <c:pt idx="346">
                  <c:v>15.722222222222221</c:v>
                </c:pt>
                <c:pt idx="347">
                  <c:v>15.555555555555555</c:v>
                </c:pt>
                <c:pt idx="348">
                  <c:v>15.416666666666666</c:v>
                </c:pt>
                <c:pt idx="349">
                  <c:v>15.277777777777777</c:v>
                </c:pt>
                <c:pt idx="350">
                  <c:v>15.111111111111111</c:v>
                </c:pt>
                <c:pt idx="351">
                  <c:v>15.027777777777779</c:v>
                </c:pt>
                <c:pt idx="352">
                  <c:v>15</c:v>
                </c:pt>
                <c:pt idx="353">
                  <c:v>14.972222222222221</c:v>
                </c:pt>
                <c:pt idx="354">
                  <c:v>14.972222222222221</c:v>
                </c:pt>
                <c:pt idx="355">
                  <c:v>15</c:v>
                </c:pt>
                <c:pt idx="356">
                  <c:v>15.055555555555555</c:v>
                </c:pt>
                <c:pt idx="357">
                  <c:v>15.277777777777777</c:v>
                </c:pt>
                <c:pt idx="358">
                  <c:v>15.499999999999998</c:v>
                </c:pt>
                <c:pt idx="359">
                  <c:v>15.611111111111111</c:v>
                </c:pt>
                <c:pt idx="360">
                  <c:v>15.583333333333334</c:v>
                </c:pt>
                <c:pt idx="361">
                  <c:v>15.305555555555555</c:v>
                </c:pt>
                <c:pt idx="362">
                  <c:v>14.638888888888889</c:v>
                </c:pt>
                <c:pt idx="363">
                  <c:v>13.444444444444443</c:v>
                </c:pt>
                <c:pt idx="364">
                  <c:v>11.972222222222223</c:v>
                </c:pt>
                <c:pt idx="365">
                  <c:v>10.499999999999998</c:v>
                </c:pt>
                <c:pt idx="366">
                  <c:v>9.0277777777777768</c:v>
                </c:pt>
                <c:pt idx="367">
                  <c:v>7.5555555555555554</c:v>
                </c:pt>
                <c:pt idx="368">
                  <c:v>6.9722222222222223</c:v>
                </c:pt>
                <c:pt idx="369">
                  <c:v>7.2222222222222223</c:v>
                </c:pt>
                <c:pt idx="370">
                  <c:v>8.1388888888888893</c:v>
                </c:pt>
                <c:pt idx="371">
                  <c:v>9.6111111111111107</c:v>
                </c:pt>
                <c:pt idx="372">
                  <c:v>11.222222222222221</c:v>
                </c:pt>
                <c:pt idx="373">
                  <c:v>12.583333333333332</c:v>
                </c:pt>
                <c:pt idx="374">
                  <c:v>13.611111111111111</c:v>
                </c:pt>
                <c:pt idx="375">
                  <c:v>14.194444444444445</c:v>
                </c:pt>
                <c:pt idx="376">
                  <c:v>14.472222222222221</c:v>
                </c:pt>
                <c:pt idx="377">
                  <c:v>14.5</c:v>
                </c:pt>
                <c:pt idx="378">
                  <c:v>14.472222222222221</c:v>
                </c:pt>
                <c:pt idx="379">
                  <c:v>14.361111111111111</c:v>
                </c:pt>
                <c:pt idx="380">
                  <c:v>14.138888888888888</c:v>
                </c:pt>
                <c:pt idx="381">
                  <c:v>13.666666666666668</c:v>
                </c:pt>
                <c:pt idx="382">
                  <c:v>12.75</c:v>
                </c:pt>
                <c:pt idx="383">
                  <c:v>11.277777777777779</c:v>
                </c:pt>
                <c:pt idx="384">
                  <c:v>9.8055555555555554</c:v>
                </c:pt>
                <c:pt idx="385">
                  <c:v>8.3333333333333339</c:v>
                </c:pt>
                <c:pt idx="386">
                  <c:v>6.8611111111111107</c:v>
                </c:pt>
                <c:pt idx="387">
                  <c:v>5.3611111111111116</c:v>
                </c:pt>
                <c:pt idx="388">
                  <c:v>4.4444444444444446</c:v>
                </c:pt>
                <c:pt idx="389">
                  <c:v>3.6666666666666665</c:v>
                </c:pt>
                <c:pt idx="390">
                  <c:v>2.9722222222222219</c:v>
                </c:pt>
                <c:pt idx="391">
                  <c:v>2.4444444444444446</c:v>
                </c:pt>
                <c:pt idx="392">
                  <c:v>2</c:v>
                </c:pt>
                <c:pt idx="393">
                  <c:v>1.5277777777777777</c:v>
                </c:pt>
                <c:pt idx="394">
                  <c:v>0.88888888888888895</c:v>
                </c:pt>
                <c:pt idx="395">
                  <c:v>0.30555555555555558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09A-4574-9AAA-6426B551BB0B}"/>
            </c:ext>
          </c:extLst>
        </c:ser>
        <c:ser>
          <c:idx val="1"/>
          <c:order val="1"/>
          <c:tx>
            <c:strRef>
              <c:f>'WLTP Class 3'!$G$15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3'!$G$606:$G$1038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0.1388888888888889</c:v>
                </c:pt>
                <c:pt idx="11">
                  <c:v>0.29166666666666669</c:v>
                </c:pt>
                <c:pt idx="12">
                  <c:v>0.52777777777777779</c:v>
                </c:pt>
                <c:pt idx="13">
                  <c:v>0.97222222222222221</c:v>
                </c:pt>
                <c:pt idx="14">
                  <c:v>1.3055555555555554</c:v>
                </c:pt>
                <c:pt idx="15">
                  <c:v>1.4861111111111112</c:v>
                </c:pt>
                <c:pt idx="16">
                  <c:v>1.5694444444444444</c:v>
                </c:pt>
                <c:pt idx="17">
                  <c:v>1.4861111111111109</c:v>
                </c:pt>
                <c:pt idx="18">
                  <c:v>1.2916666666666663</c:v>
                </c:pt>
                <c:pt idx="19">
                  <c:v>1.1527777777777775</c:v>
                </c:pt>
                <c:pt idx="20">
                  <c:v>1.1250000000000002</c:v>
                </c:pt>
                <c:pt idx="21">
                  <c:v>1.0555555555555558</c:v>
                </c:pt>
                <c:pt idx="22">
                  <c:v>0.74999999999999978</c:v>
                </c:pt>
                <c:pt idx="23">
                  <c:v>0.31944444444444503</c:v>
                </c:pt>
                <c:pt idx="24">
                  <c:v>2.7777777777778172E-2</c:v>
                </c:pt>
                <c:pt idx="25">
                  <c:v>-4.1666666666667261E-2</c:v>
                </c:pt>
                <c:pt idx="26">
                  <c:v>-4.1666666666666269E-2</c:v>
                </c:pt>
                <c:pt idx="27">
                  <c:v>-8.3333333333333523E-2</c:v>
                </c:pt>
                <c:pt idx="28">
                  <c:v>-0.16666666666666705</c:v>
                </c:pt>
                <c:pt idx="29">
                  <c:v>-0.26388888888888867</c:v>
                </c:pt>
                <c:pt idx="30">
                  <c:v>-0.29166666666666685</c:v>
                </c:pt>
                <c:pt idx="31">
                  <c:v>-0.20833333333333331</c:v>
                </c:pt>
                <c:pt idx="32">
                  <c:v>-8.3333333333333523E-2</c:v>
                </c:pt>
                <c:pt idx="33">
                  <c:v>1.3888888888889086E-2</c:v>
                </c:pt>
                <c:pt idx="34">
                  <c:v>0.1111111111111117</c:v>
                </c:pt>
                <c:pt idx="35">
                  <c:v>0.16666666666666705</c:v>
                </c:pt>
                <c:pt idx="36">
                  <c:v>0.12499999999999981</c:v>
                </c:pt>
                <c:pt idx="37">
                  <c:v>4.1666666666666269E-2</c:v>
                </c:pt>
                <c:pt idx="38">
                  <c:v>0</c:v>
                </c:pt>
                <c:pt idx="39">
                  <c:v>1.3888888888889086E-2</c:v>
                </c:pt>
                <c:pt idx="40">
                  <c:v>9.7222222222222612E-2</c:v>
                </c:pt>
                <c:pt idx="41">
                  <c:v>0.2222222222222224</c:v>
                </c:pt>
                <c:pt idx="42">
                  <c:v>0.30555555555555497</c:v>
                </c:pt>
                <c:pt idx="43">
                  <c:v>0.36111111111111033</c:v>
                </c:pt>
                <c:pt idx="44">
                  <c:v>0.37500000000000039</c:v>
                </c:pt>
                <c:pt idx="45">
                  <c:v>0.31944444444444503</c:v>
                </c:pt>
                <c:pt idx="46">
                  <c:v>0.19444444444444425</c:v>
                </c:pt>
                <c:pt idx="47">
                  <c:v>5.5555555555555358E-2</c:v>
                </c:pt>
                <c:pt idx="48">
                  <c:v>-1.3888888888889086E-2</c:v>
                </c:pt>
                <c:pt idx="49">
                  <c:v>-4.1666666666666269E-2</c:v>
                </c:pt>
                <c:pt idx="50">
                  <c:v>-4.1666666666666269E-2</c:v>
                </c:pt>
                <c:pt idx="51">
                  <c:v>5.5555555555555358E-2</c:v>
                </c:pt>
                <c:pt idx="52">
                  <c:v>0.23611111111111052</c:v>
                </c:pt>
                <c:pt idx="53">
                  <c:v>0.29166666666666685</c:v>
                </c:pt>
                <c:pt idx="54">
                  <c:v>0.16666666666666705</c:v>
                </c:pt>
                <c:pt idx="55">
                  <c:v>9.7222222222221627E-2</c:v>
                </c:pt>
                <c:pt idx="56">
                  <c:v>0.11111111111111072</c:v>
                </c:pt>
                <c:pt idx="57">
                  <c:v>0.1111111111111117</c:v>
                </c:pt>
                <c:pt idx="58">
                  <c:v>8.3333333333333523E-2</c:v>
                </c:pt>
                <c:pt idx="59">
                  <c:v>1.3888888888888099E-2</c:v>
                </c:pt>
                <c:pt idx="60">
                  <c:v>-0.12499999999999981</c:v>
                </c:pt>
                <c:pt idx="61">
                  <c:v>-0.36111111111111033</c:v>
                </c:pt>
                <c:pt idx="62">
                  <c:v>-0.54166666666666641</c:v>
                </c:pt>
                <c:pt idx="63">
                  <c:v>-0.56944444444444464</c:v>
                </c:pt>
                <c:pt idx="64">
                  <c:v>-0.68055555555555536</c:v>
                </c:pt>
                <c:pt idx="65">
                  <c:v>-0.95833333333333315</c:v>
                </c:pt>
                <c:pt idx="66">
                  <c:v>-1.1111111111111112</c:v>
                </c:pt>
                <c:pt idx="67">
                  <c:v>-0.93055555555555591</c:v>
                </c:pt>
                <c:pt idx="68">
                  <c:v>-0.68055555555555636</c:v>
                </c:pt>
                <c:pt idx="69">
                  <c:v>-0.76388888888888884</c:v>
                </c:pt>
                <c:pt idx="70">
                  <c:v>-1.1527777777777775</c:v>
                </c:pt>
                <c:pt idx="71">
                  <c:v>-1.4305555555555556</c:v>
                </c:pt>
                <c:pt idx="72">
                  <c:v>-1.4722222222222221</c:v>
                </c:pt>
                <c:pt idx="73">
                  <c:v>-1.0555555555555556</c:v>
                </c:pt>
                <c:pt idx="74">
                  <c:v>-0.47222222222222227</c:v>
                </c:pt>
                <c:pt idx="75">
                  <c:v>-8.3333333333333287E-2</c:v>
                </c:pt>
                <c:pt idx="76">
                  <c:v>0.27777777777777779</c:v>
                </c:pt>
                <c:pt idx="77">
                  <c:v>0.90277777777777779</c:v>
                </c:pt>
                <c:pt idx="78">
                  <c:v>1.2777777777777777</c:v>
                </c:pt>
                <c:pt idx="79">
                  <c:v>1.25</c:v>
                </c:pt>
                <c:pt idx="80">
                  <c:v>1.2222222222222223</c:v>
                </c:pt>
                <c:pt idx="81">
                  <c:v>0.83333333333333326</c:v>
                </c:pt>
                <c:pt idx="82">
                  <c:v>0.55555555555555558</c:v>
                </c:pt>
                <c:pt idx="83">
                  <c:v>0.55555555555555558</c:v>
                </c:pt>
                <c:pt idx="84">
                  <c:v>0.55555555555555558</c:v>
                </c:pt>
                <c:pt idx="85">
                  <c:v>0.31944444444444403</c:v>
                </c:pt>
                <c:pt idx="86">
                  <c:v>6.9444444444444448E-2</c:v>
                </c:pt>
                <c:pt idx="87">
                  <c:v>-0.18055555555555516</c:v>
                </c:pt>
                <c:pt idx="88">
                  <c:v>-0.6666666666666663</c:v>
                </c:pt>
                <c:pt idx="89">
                  <c:v>-0.99999999999999989</c:v>
                </c:pt>
                <c:pt idx="90">
                  <c:v>-1.1944444444444446</c:v>
                </c:pt>
                <c:pt idx="91">
                  <c:v>-1.25</c:v>
                </c:pt>
                <c:pt idx="92">
                  <c:v>-0.83333333333333326</c:v>
                </c:pt>
                <c:pt idx="93">
                  <c:v>-0.54166666666666696</c:v>
                </c:pt>
                <c:pt idx="94">
                  <c:v>-0.30555555555555597</c:v>
                </c:pt>
                <c:pt idx="95">
                  <c:v>0.33333333333333365</c:v>
                </c:pt>
                <c:pt idx="96">
                  <c:v>0.69444444444444442</c:v>
                </c:pt>
                <c:pt idx="97">
                  <c:v>0.63888888888888862</c:v>
                </c:pt>
                <c:pt idx="98">
                  <c:v>0.625</c:v>
                </c:pt>
                <c:pt idx="99">
                  <c:v>0.61111111111111138</c:v>
                </c:pt>
                <c:pt idx="100">
                  <c:v>0.34722222222222221</c:v>
                </c:pt>
                <c:pt idx="101">
                  <c:v>0.1111111111111112</c:v>
                </c:pt>
                <c:pt idx="102">
                  <c:v>0.12500000000000031</c:v>
                </c:pt>
                <c:pt idx="103">
                  <c:v>0.2222222222222224</c:v>
                </c:pt>
                <c:pt idx="104">
                  <c:v>0.19444444444444473</c:v>
                </c:pt>
                <c:pt idx="105">
                  <c:v>-4.1666666666667261E-2</c:v>
                </c:pt>
                <c:pt idx="106">
                  <c:v>-0.6805555555555558</c:v>
                </c:pt>
                <c:pt idx="107">
                  <c:v>-0.9166666666666663</c:v>
                </c:pt>
                <c:pt idx="108">
                  <c:v>-0.7222222222222221</c:v>
                </c:pt>
                <c:pt idx="109">
                  <c:v>-0.55555555555555558</c:v>
                </c:pt>
                <c:pt idx="110">
                  <c:v>-0.26388888888888917</c:v>
                </c:pt>
                <c:pt idx="111">
                  <c:v>-0.1111111111111112</c:v>
                </c:pt>
                <c:pt idx="112">
                  <c:v>-2.7777777777777679E-2</c:v>
                </c:pt>
                <c:pt idx="113">
                  <c:v>-1.3888888888889086E-2</c:v>
                </c:pt>
                <c:pt idx="114">
                  <c:v>-0.15277777777777798</c:v>
                </c:pt>
                <c:pt idx="115">
                  <c:v>-0.41666666666666663</c:v>
                </c:pt>
                <c:pt idx="116">
                  <c:v>-0.66666666666666652</c:v>
                </c:pt>
                <c:pt idx="117">
                  <c:v>-0.70833333333333304</c:v>
                </c:pt>
                <c:pt idx="118">
                  <c:v>-0.43055555555555547</c:v>
                </c:pt>
                <c:pt idx="119">
                  <c:v>5.5555555555555358E-2</c:v>
                </c:pt>
                <c:pt idx="120">
                  <c:v>0.70833333333333348</c:v>
                </c:pt>
                <c:pt idx="121">
                  <c:v>1.0972222222222225</c:v>
                </c:pt>
                <c:pt idx="122">
                  <c:v>0.65277777777777768</c:v>
                </c:pt>
                <c:pt idx="123">
                  <c:v>1.3888888888888593E-2</c:v>
                </c:pt>
                <c:pt idx="124">
                  <c:v>-0.45833333333333343</c:v>
                </c:pt>
                <c:pt idx="125">
                  <c:v>-1.0138888888888886</c:v>
                </c:pt>
                <c:pt idx="126">
                  <c:v>-0.90277777777777779</c:v>
                </c:pt>
                <c:pt idx="127">
                  <c:v>-0.26388888888888895</c:v>
                </c:pt>
                <c:pt idx="128">
                  <c:v>0.1388888888888889</c:v>
                </c:pt>
                <c:pt idx="129">
                  <c:v>0.55555555555555558</c:v>
                </c:pt>
                <c:pt idx="130">
                  <c:v>0.76388888888888884</c:v>
                </c:pt>
                <c:pt idx="131">
                  <c:v>0.63888888888888906</c:v>
                </c:pt>
                <c:pt idx="132">
                  <c:v>0.55555555555555558</c:v>
                </c:pt>
                <c:pt idx="133">
                  <c:v>0.47222222222222199</c:v>
                </c:pt>
                <c:pt idx="134">
                  <c:v>0.56944444444444464</c:v>
                </c:pt>
                <c:pt idx="135">
                  <c:v>0.8194444444444442</c:v>
                </c:pt>
                <c:pt idx="136">
                  <c:v>1.1388888888888882</c:v>
                </c:pt>
                <c:pt idx="137">
                  <c:v>1.0972222222222221</c:v>
                </c:pt>
                <c:pt idx="138">
                  <c:v>0.75000000000000078</c:v>
                </c:pt>
                <c:pt idx="139">
                  <c:v>0.52777777777777835</c:v>
                </c:pt>
                <c:pt idx="140">
                  <c:v>0.23611111111111052</c:v>
                </c:pt>
                <c:pt idx="141">
                  <c:v>5.5555555555555358E-2</c:v>
                </c:pt>
                <c:pt idx="142">
                  <c:v>4.1666666666667261E-2</c:v>
                </c:pt>
                <c:pt idx="143">
                  <c:v>5.5555555555555358E-2</c:v>
                </c:pt>
                <c:pt idx="144">
                  <c:v>6.9444444444444448E-2</c:v>
                </c:pt>
                <c:pt idx="145">
                  <c:v>9.7222222222222612E-2</c:v>
                </c:pt>
                <c:pt idx="146">
                  <c:v>0.1388888888888889</c:v>
                </c:pt>
                <c:pt idx="147">
                  <c:v>0.12499999999999981</c:v>
                </c:pt>
                <c:pt idx="148">
                  <c:v>5.5555555555555358E-2</c:v>
                </c:pt>
                <c:pt idx="149">
                  <c:v>0.18055555555555516</c:v>
                </c:pt>
                <c:pt idx="150">
                  <c:v>0.31944444444444403</c:v>
                </c:pt>
                <c:pt idx="151">
                  <c:v>0.26388888888888967</c:v>
                </c:pt>
                <c:pt idx="152">
                  <c:v>0.12499999999999981</c:v>
                </c:pt>
                <c:pt idx="153">
                  <c:v>2.7777777777777186E-2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6.9444444444444448E-2</c:v>
                </c:pt>
                <c:pt idx="157">
                  <c:v>0.15277777777777798</c:v>
                </c:pt>
                <c:pt idx="158">
                  <c:v>0.20833333333333331</c:v>
                </c:pt>
                <c:pt idx="159">
                  <c:v>0.16666666666666607</c:v>
                </c:pt>
                <c:pt idx="160">
                  <c:v>5.5555555555555358E-2</c:v>
                </c:pt>
                <c:pt idx="161">
                  <c:v>-1.3888888888888099E-2</c:v>
                </c:pt>
                <c:pt idx="162">
                  <c:v>-6.9444444444444448E-2</c:v>
                </c:pt>
                <c:pt idx="163">
                  <c:v>-0.16666666666666705</c:v>
                </c:pt>
                <c:pt idx="164">
                  <c:v>-0.23611111111111052</c:v>
                </c:pt>
                <c:pt idx="165">
                  <c:v>-0.30555555555555597</c:v>
                </c:pt>
                <c:pt idx="166">
                  <c:v>-0.54166666666666641</c:v>
                </c:pt>
                <c:pt idx="167">
                  <c:v>-0.97222222222222221</c:v>
                </c:pt>
                <c:pt idx="168">
                  <c:v>-1.3333333333333335</c:v>
                </c:pt>
                <c:pt idx="169">
                  <c:v>-1.4305555555555551</c:v>
                </c:pt>
                <c:pt idx="170">
                  <c:v>-1.4444444444444446</c:v>
                </c:pt>
                <c:pt idx="171">
                  <c:v>-1.4722222222222223</c:v>
                </c:pt>
                <c:pt idx="172">
                  <c:v>-1.3055555555555554</c:v>
                </c:pt>
                <c:pt idx="173">
                  <c:v>-0.88888888888888862</c:v>
                </c:pt>
                <c:pt idx="174">
                  <c:v>-0.20833333333333331</c:v>
                </c:pt>
                <c:pt idx="175">
                  <c:v>0.55555555555555558</c:v>
                </c:pt>
                <c:pt idx="176">
                  <c:v>0.87500000000000011</c:v>
                </c:pt>
                <c:pt idx="177">
                  <c:v>0.88888888888888862</c:v>
                </c:pt>
                <c:pt idx="178">
                  <c:v>0.90277777777777779</c:v>
                </c:pt>
                <c:pt idx="179">
                  <c:v>1.0694444444444449</c:v>
                </c:pt>
                <c:pt idx="180">
                  <c:v>1.3472222222222217</c:v>
                </c:pt>
                <c:pt idx="181">
                  <c:v>1.3611111111111107</c:v>
                </c:pt>
                <c:pt idx="182">
                  <c:v>1.2777777777777781</c:v>
                </c:pt>
                <c:pt idx="183">
                  <c:v>1.0555555555555558</c:v>
                </c:pt>
                <c:pt idx="184">
                  <c:v>0.88888888888888862</c:v>
                </c:pt>
                <c:pt idx="185">
                  <c:v>0.91666666666666685</c:v>
                </c:pt>
                <c:pt idx="186">
                  <c:v>0.74999999999999978</c:v>
                </c:pt>
                <c:pt idx="187">
                  <c:v>0.55555555555555558</c:v>
                </c:pt>
                <c:pt idx="188">
                  <c:v>0.4861111111111111</c:v>
                </c:pt>
                <c:pt idx="189">
                  <c:v>0.41666666666666663</c:v>
                </c:pt>
                <c:pt idx="190">
                  <c:v>0.31944444444444503</c:v>
                </c:pt>
                <c:pt idx="191">
                  <c:v>0.23611111111111052</c:v>
                </c:pt>
                <c:pt idx="192">
                  <c:v>0.16666666666666607</c:v>
                </c:pt>
                <c:pt idx="193">
                  <c:v>0.1111111111111117</c:v>
                </c:pt>
                <c:pt idx="194">
                  <c:v>9.7222222222222612E-2</c:v>
                </c:pt>
                <c:pt idx="195">
                  <c:v>0.15277777777777798</c:v>
                </c:pt>
                <c:pt idx="196">
                  <c:v>0.16666666666666705</c:v>
                </c:pt>
                <c:pt idx="197">
                  <c:v>8.3333333333332538E-2</c:v>
                </c:pt>
                <c:pt idx="198">
                  <c:v>1.3888888888888099E-2</c:v>
                </c:pt>
                <c:pt idx="199">
                  <c:v>1.3888888888890073E-2</c:v>
                </c:pt>
                <c:pt idx="200">
                  <c:v>5.5555555555556344E-2</c:v>
                </c:pt>
                <c:pt idx="201">
                  <c:v>8.3333333333332538E-2</c:v>
                </c:pt>
                <c:pt idx="202">
                  <c:v>-1.3888888888890073E-2</c:v>
                </c:pt>
                <c:pt idx="203">
                  <c:v>-0.34722222222222221</c:v>
                </c:pt>
                <c:pt idx="204">
                  <c:v>-0.8194444444444432</c:v>
                </c:pt>
                <c:pt idx="205">
                  <c:v>-1.2361111111111109</c:v>
                </c:pt>
                <c:pt idx="206">
                  <c:v>-1.4444444444444453</c:v>
                </c:pt>
                <c:pt idx="207">
                  <c:v>-1.3472222222222225</c:v>
                </c:pt>
                <c:pt idx="208">
                  <c:v>-0.97222222222222221</c:v>
                </c:pt>
                <c:pt idx="209">
                  <c:v>-0.4861111111111111</c:v>
                </c:pt>
                <c:pt idx="210">
                  <c:v>-0.1388888888888889</c:v>
                </c:pt>
                <c:pt idx="211">
                  <c:v>9.7222222222222612E-2</c:v>
                </c:pt>
                <c:pt idx="212">
                  <c:v>0.47222222222222299</c:v>
                </c:pt>
                <c:pt idx="213">
                  <c:v>0.87499999999999956</c:v>
                </c:pt>
                <c:pt idx="214">
                  <c:v>0.93055555555555491</c:v>
                </c:pt>
                <c:pt idx="215">
                  <c:v>0.59722222222222276</c:v>
                </c:pt>
                <c:pt idx="216">
                  <c:v>0.2222222222222224</c:v>
                </c:pt>
                <c:pt idx="217">
                  <c:v>-2.7777777777778172E-2</c:v>
                </c:pt>
                <c:pt idx="218">
                  <c:v>-0.23611111111111149</c:v>
                </c:pt>
                <c:pt idx="219">
                  <c:v>-0.38888888888888851</c:v>
                </c:pt>
                <c:pt idx="220">
                  <c:v>-0.54166666666666641</c:v>
                </c:pt>
                <c:pt idx="221">
                  <c:v>-0.83333333333333326</c:v>
                </c:pt>
                <c:pt idx="222">
                  <c:v>-1.0694444444444438</c:v>
                </c:pt>
                <c:pt idx="223">
                  <c:v>-1.1388888888888893</c:v>
                </c:pt>
                <c:pt idx="224">
                  <c:v>-1.1944444444444446</c:v>
                </c:pt>
                <c:pt idx="225">
                  <c:v>-1.2777777777777777</c:v>
                </c:pt>
                <c:pt idx="226">
                  <c:v>-1.2777777777777781</c:v>
                </c:pt>
                <c:pt idx="227">
                  <c:v>-1.1527777777777779</c:v>
                </c:pt>
                <c:pt idx="228">
                  <c:v>-0.68055555555555536</c:v>
                </c:pt>
                <c:pt idx="229">
                  <c:v>0</c:v>
                </c:pt>
                <c:pt idx="230">
                  <c:v>0.61111111111111094</c:v>
                </c:pt>
                <c:pt idx="231">
                  <c:v>0.94444444444444453</c:v>
                </c:pt>
                <c:pt idx="232">
                  <c:v>0.90277777777777779</c:v>
                </c:pt>
                <c:pt idx="233">
                  <c:v>0.83333333333333326</c:v>
                </c:pt>
                <c:pt idx="234">
                  <c:v>0.70833333333333348</c:v>
                </c:pt>
                <c:pt idx="235">
                  <c:v>0.59722222222222232</c:v>
                </c:pt>
                <c:pt idx="236">
                  <c:v>0.56944444444444464</c:v>
                </c:pt>
                <c:pt idx="237">
                  <c:v>0.52777777777777735</c:v>
                </c:pt>
                <c:pt idx="238">
                  <c:v>0.59722222222222177</c:v>
                </c:pt>
                <c:pt idx="239">
                  <c:v>0.70833333333333348</c:v>
                </c:pt>
                <c:pt idx="240">
                  <c:v>0.68055555555555536</c:v>
                </c:pt>
                <c:pt idx="241">
                  <c:v>0.51388888888888928</c:v>
                </c:pt>
                <c:pt idx="242">
                  <c:v>0.26388888888888967</c:v>
                </c:pt>
                <c:pt idx="243">
                  <c:v>0.1388888888888889</c:v>
                </c:pt>
                <c:pt idx="244">
                  <c:v>0.15277777777777699</c:v>
                </c:pt>
                <c:pt idx="245">
                  <c:v>0.15277777777777699</c:v>
                </c:pt>
                <c:pt idx="246">
                  <c:v>0.12500000000000078</c:v>
                </c:pt>
                <c:pt idx="247">
                  <c:v>0.15277777777777798</c:v>
                </c:pt>
                <c:pt idx="248">
                  <c:v>0.22222222222222143</c:v>
                </c:pt>
                <c:pt idx="249">
                  <c:v>0.2222222222222224</c:v>
                </c:pt>
                <c:pt idx="250">
                  <c:v>0.20833333333333331</c:v>
                </c:pt>
                <c:pt idx="251">
                  <c:v>0.27777777777777779</c:v>
                </c:pt>
                <c:pt idx="252">
                  <c:v>0.33333333333333409</c:v>
                </c:pt>
                <c:pt idx="253">
                  <c:v>0.27777777777777779</c:v>
                </c:pt>
                <c:pt idx="254">
                  <c:v>0.15277777777777699</c:v>
                </c:pt>
                <c:pt idx="255">
                  <c:v>6.9444444444444448E-2</c:v>
                </c:pt>
                <c:pt idx="256">
                  <c:v>5.5555555555556344E-2</c:v>
                </c:pt>
                <c:pt idx="257">
                  <c:v>9.7222222222222612E-2</c:v>
                </c:pt>
                <c:pt idx="258">
                  <c:v>0.20833333333333331</c:v>
                </c:pt>
                <c:pt idx="259">
                  <c:v>0.33333333333333315</c:v>
                </c:pt>
                <c:pt idx="260">
                  <c:v>0.33333333333333315</c:v>
                </c:pt>
                <c:pt idx="261">
                  <c:v>0.2222222222222224</c:v>
                </c:pt>
                <c:pt idx="262">
                  <c:v>0.16666666666666607</c:v>
                </c:pt>
                <c:pt idx="263">
                  <c:v>0.16666666666666607</c:v>
                </c:pt>
                <c:pt idx="264">
                  <c:v>0.1388888888888889</c:v>
                </c:pt>
                <c:pt idx="265">
                  <c:v>6.9444444444444448E-2</c:v>
                </c:pt>
                <c:pt idx="266">
                  <c:v>2.7777777777778172E-2</c:v>
                </c:pt>
                <c:pt idx="267">
                  <c:v>0.15277777777777798</c:v>
                </c:pt>
                <c:pt idx="268">
                  <c:v>0.31944444444444403</c:v>
                </c:pt>
                <c:pt idx="269">
                  <c:v>0.31944444444444403</c:v>
                </c:pt>
                <c:pt idx="270">
                  <c:v>0.2222222222222234</c:v>
                </c:pt>
                <c:pt idx="271">
                  <c:v>0.27777777777777779</c:v>
                </c:pt>
                <c:pt idx="272">
                  <c:v>0.51388888888888729</c:v>
                </c:pt>
                <c:pt idx="273">
                  <c:v>0.4861111111111111</c:v>
                </c:pt>
                <c:pt idx="274">
                  <c:v>0.23611111111111149</c:v>
                </c:pt>
                <c:pt idx="275">
                  <c:v>0.15277777777777896</c:v>
                </c:pt>
                <c:pt idx="276">
                  <c:v>0.24999999999999961</c:v>
                </c:pt>
                <c:pt idx="277">
                  <c:v>0.36111111111111033</c:v>
                </c:pt>
                <c:pt idx="278">
                  <c:v>0.27777777777777779</c:v>
                </c:pt>
                <c:pt idx="279">
                  <c:v>6.9444444444444448E-2</c:v>
                </c:pt>
                <c:pt idx="280">
                  <c:v>-5.5555555555554373E-2</c:v>
                </c:pt>
                <c:pt idx="281">
                  <c:v>-9.7222222222222612E-2</c:v>
                </c:pt>
                <c:pt idx="282">
                  <c:v>-0.11111111111111072</c:v>
                </c:pt>
                <c:pt idx="283">
                  <c:v>-0.1388888888888889</c:v>
                </c:pt>
                <c:pt idx="284">
                  <c:v>-0.20833333333333331</c:v>
                </c:pt>
                <c:pt idx="285">
                  <c:v>-0.29166666666666585</c:v>
                </c:pt>
                <c:pt idx="286">
                  <c:v>-0.36111111111111227</c:v>
                </c:pt>
                <c:pt idx="287">
                  <c:v>-0.31944444444444403</c:v>
                </c:pt>
                <c:pt idx="288">
                  <c:v>-0.18055555555555516</c:v>
                </c:pt>
                <c:pt idx="289">
                  <c:v>-5.5555555555556344E-2</c:v>
                </c:pt>
                <c:pt idx="290">
                  <c:v>-0.1388888888888889</c:v>
                </c:pt>
                <c:pt idx="291">
                  <c:v>-0.27777777777777779</c:v>
                </c:pt>
                <c:pt idx="292">
                  <c:v>-0.1388888888888889</c:v>
                </c:pt>
                <c:pt idx="293">
                  <c:v>0</c:v>
                </c:pt>
                <c:pt idx="294">
                  <c:v>1.3888888888888099E-2</c:v>
                </c:pt>
                <c:pt idx="295">
                  <c:v>5.5555555555556344E-2</c:v>
                </c:pt>
                <c:pt idx="296">
                  <c:v>6.9444444444444448E-2</c:v>
                </c:pt>
                <c:pt idx="297">
                  <c:v>4.1666666666666269E-2</c:v>
                </c:pt>
                <c:pt idx="298">
                  <c:v>-1.3888888888888099E-2</c:v>
                </c:pt>
                <c:pt idx="299">
                  <c:v>-8.3333333333334522E-2</c:v>
                </c:pt>
                <c:pt idx="300">
                  <c:v>-0.16666666666666705</c:v>
                </c:pt>
                <c:pt idx="301">
                  <c:v>-0.26388888888888767</c:v>
                </c:pt>
                <c:pt idx="302">
                  <c:v>-0.34722222222222221</c:v>
                </c:pt>
                <c:pt idx="303">
                  <c:v>-0.36111111111111133</c:v>
                </c:pt>
                <c:pt idx="304">
                  <c:v>-0.30555555555555497</c:v>
                </c:pt>
                <c:pt idx="305">
                  <c:v>-0.20833333333333331</c:v>
                </c:pt>
                <c:pt idx="306">
                  <c:v>-9.7222222222222612E-2</c:v>
                </c:pt>
                <c:pt idx="307">
                  <c:v>-2.7777777777778172E-2</c:v>
                </c:pt>
                <c:pt idx="308">
                  <c:v>-1.3888888888889086E-2</c:v>
                </c:pt>
                <c:pt idx="309">
                  <c:v>-5.5555555555555358E-2</c:v>
                </c:pt>
                <c:pt idx="310">
                  <c:v>-0.12499999999999981</c:v>
                </c:pt>
                <c:pt idx="311">
                  <c:v>-0.24999999999999961</c:v>
                </c:pt>
                <c:pt idx="312">
                  <c:v>-0.87499999999999956</c:v>
                </c:pt>
                <c:pt idx="313">
                  <c:v>-1.4444444444444453</c:v>
                </c:pt>
                <c:pt idx="314">
                  <c:v>-1.3472222222222225</c:v>
                </c:pt>
                <c:pt idx="315">
                  <c:v>-0.97222222222222221</c:v>
                </c:pt>
                <c:pt idx="316">
                  <c:v>-0.4861111111111111</c:v>
                </c:pt>
                <c:pt idx="317">
                  <c:v>-0.1388888888888889</c:v>
                </c:pt>
                <c:pt idx="318">
                  <c:v>9.7222222222222612E-2</c:v>
                </c:pt>
                <c:pt idx="319">
                  <c:v>0.47222222222222299</c:v>
                </c:pt>
                <c:pt idx="320">
                  <c:v>0.87499999999999956</c:v>
                </c:pt>
                <c:pt idx="321">
                  <c:v>0.93055555555555491</c:v>
                </c:pt>
                <c:pt idx="322">
                  <c:v>0.59722222222222276</c:v>
                </c:pt>
                <c:pt idx="323">
                  <c:v>0.36111111111111133</c:v>
                </c:pt>
                <c:pt idx="324">
                  <c:v>0.59722222222222177</c:v>
                </c:pt>
                <c:pt idx="325">
                  <c:v>0.56944444444444464</c:v>
                </c:pt>
                <c:pt idx="326">
                  <c:v>0.30555555555555597</c:v>
                </c:pt>
                <c:pt idx="327">
                  <c:v>0.12499999999999981</c:v>
                </c:pt>
                <c:pt idx="328">
                  <c:v>-1.3888888888889086E-2</c:v>
                </c:pt>
                <c:pt idx="329">
                  <c:v>6.9444444444444448E-2</c:v>
                </c:pt>
                <c:pt idx="330">
                  <c:v>0.19444444444444425</c:v>
                </c:pt>
                <c:pt idx="331">
                  <c:v>0.38888888888888851</c:v>
                </c:pt>
                <c:pt idx="332">
                  <c:v>0.47222222222222199</c:v>
                </c:pt>
                <c:pt idx="333">
                  <c:v>0.38888888888888851</c:v>
                </c:pt>
                <c:pt idx="334">
                  <c:v>2.7777777777777186E-2</c:v>
                </c:pt>
                <c:pt idx="335">
                  <c:v>-0.33333333333333215</c:v>
                </c:pt>
                <c:pt idx="336">
                  <c:v>-0.29166666666666585</c:v>
                </c:pt>
                <c:pt idx="337">
                  <c:v>-0.19444444444444522</c:v>
                </c:pt>
                <c:pt idx="338">
                  <c:v>-0.15277777777777798</c:v>
                </c:pt>
                <c:pt idx="339">
                  <c:v>-0.11111111111111072</c:v>
                </c:pt>
                <c:pt idx="340">
                  <c:v>-9.7222222222221627E-2</c:v>
                </c:pt>
                <c:pt idx="341">
                  <c:v>-9.7222222222222612E-2</c:v>
                </c:pt>
                <c:pt idx="342">
                  <c:v>-0.1111111111111117</c:v>
                </c:pt>
                <c:pt idx="343">
                  <c:v>-0.16666666666666607</c:v>
                </c:pt>
                <c:pt idx="344">
                  <c:v>-0.26388888888888867</c:v>
                </c:pt>
                <c:pt idx="345">
                  <c:v>-0.27777777777777779</c:v>
                </c:pt>
                <c:pt idx="346">
                  <c:v>-0.20833333333333331</c:v>
                </c:pt>
                <c:pt idx="347">
                  <c:v>-0.15277777777777798</c:v>
                </c:pt>
                <c:pt idx="348">
                  <c:v>-0.1388888888888889</c:v>
                </c:pt>
                <c:pt idx="349">
                  <c:v>-0.15277777777777798</c:v>
                </c:pt>
                <c:pt idx="350">
                  <c:v>-0.12499999999999981</c:v>
                </c:pt>
                <c:pt idx="351">
                  <c:v>-5.5555555555555358E-2</c:v>
                </c:pt>
                <c:pt idx="352">
                  <c:v>-2.7777777777778172E-2</c:v>
                </c:pt>
                <c:pt idx="353">
                  <c:v>-1.3888888888889086E-2</c:v>
                </c:pt>
                <c:pt idx="354">
                  <c:v>1.3888888888889086E-2</c:v>
                </c:pt>
                <c:pt idx="355">
                  <c:v>4.1666666666667261E-2</c:v>
                </c:pt>
                <c:pt idx="356">
                  <c:v>0.1388888888888889</c:v>
                </c:pt>
                <c:pt idx="357">
                  <c:v>0.22222222222222143</c:v>
                </c:pt>
                <c:pt idx="358">
                  <c:v>0.16666666666666705</c:v>
                </c:pt>
                <c:pt idx="359">
                  <c:v>4.1666666666667261E-2</c:v>
                </c:pt>
                <c:pt idx="360">
                  <c:v>-0.15277777777777798</c:v>
                </c:pt>
                <c:pt idx="361">
                  <c:v>-0.47222222222222199</c:v>
                </c:pt>
                <c:pt idx="362">
                  <c:v>-0.93055555555555591</c:v>
                </c:pt>
                <c:pt idx="363">
                  <c:v>-1.3333333333333335</c:v>
                </c:pt>
                <c:pt idx="364">
                  <c:v>-1.4722222222222223</c:v>
                </c:pt>
                <c:pt idx="365">
                  <c:v>-1.4722222222222223</c:v>
                </c:pt>
                <c:pt idx="366">
                  <c:v>-1.4722222222222219</c:v>
                </c:pt>
                <c:pt idx="367">
                  <c:v>-1.0277777777777775</c:v>
                </c:pt>
                <c:pt idx="368">
                  <c:v>-0.16666666666666657</c:v>
                </c:pt>
                <c:pt idx="369">
                  <c:v>0.58333333333333326</c:v>
                </c:pt>
                <c:pt idx="370">
                  <c:v>1.1944444444444446</c:v>
                </c:pt>
                <c:pt idx="371">
                  <c:v>1.5416666666666663</c:v>
                </c:pt>
                <c:pt idx="372">
                  <c:v>1.4861111111111105</c:v>
                </c:pt>
                <c:pt idx="373">
                  <c:v>1.1944444444444446</c:v>
                </c:pt>
                <c:pt idx="374">
                  <c:v>0.80555555555555614</c:v>
                </c:pt>
                <c:pt idx="375">
                  <c:v>0.43055555555555575</c:v>
                </c:pt>
                <c:pt idx="376">
                  <c:v>0.15277777777777798</c:v>
                </c:pt>
                <c:pt idx="377">
                  <c:v>0</c:v>
                </c:pt>
                <c:pt idx="378">
                  <c:v>-6.9444444444444448E-2</c:v>
                </c:pt>
                <c:pt idx="379">
                  <c:v>-0.16666666666666705</c:v>
                </c:pt>
                <c:pt idx="380">
                  <c:v>-0.34722222222222221</c:v>
                </c:pt>
                <c:pt idx="381">
                  <c:v>-0.69444444444444442</c:v>
                </c:pt>
                <c:pt idx="382">
                  <c:v>-1.1944444444444446</c:v>
                </c:pt>
                <c:pt idx="383">
                  <c:v>-1.4722222222222223</c:v>
                </c:pt>
                <c:pt idx="384">
                  <c:v>-1.4722222222222223</c:v>
                </c:pt>
                <c:pt idx="385">
                  <c:v>-1.4722222222222219</c:v>
                </c:pt>
                <c:pt idx="386">
                  <c:v>-1.4861111111111109</c:v>
                </c:pt>
                <c:pt idx="387">
                  <c:v>-1.2083333333333333</c:v>
                </c:pt>
                <c:pt idx="388">
                  <c:v>-0.84722222222222243</c:v>
                </c:pt>
                <c:pt idx="389">
                  <c:v>-0.73611111111111116</c:v>
                </c:pt>
                <c:pt idx="390">
                  <c:v>-0.61111111111111094</c:v>
                </c:pt>
                <c:pt idx="391">
                  <c:v>-0.48611111111111099</c:v>
                </c:pt>
                <c:pt idx="392">
                  <c:v>-0.45833333333333343</c:v>
                </c:pt>
                <c:pt idx="393">
                  <c:v>-0.55555555555555558</c:v>
                </c:pt>
                <c:pt idx="394">
                  <c:v>-0.61111111111111116</c:v>
                </c:pt>
                <c:pt idx="395">
                  <c:v>-0.44444444444444448</c:v>
                </c:pt>
                <c:pt idx="396">
                  <c:v>-0.15277777777777779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09A-4574-9AAA-6426B551BB0B}"/>
            </c:ext>
          </c:extLst>
        </c:ser>
        <c:ser>
          <c:idx val="2"/>
          <c:order val="2"/>
          <c:tx>
            <c:strRef>
              <c:f>'WLTP Class 3'!$N$15</c:f>
              <c:strCache>
                <c:ptCount val="1"/>
                <c:pt idx="0">
                  <c:v>Tractive Force Required (kN)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3'!$N$606:$N$1038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0.20583333333333334</c:v>
                </c:pt>
                <c:pt idx="11">
                  <c:v>0.65028500907586806</c:v>
                </c:pt>
                <c:pt idx="12">
                  <c:v>1.0003148180962447</c:v>
                </c:pt>
                <c:pt idx="13">
                  <c:v>1.6595996202613332</c:v>
                </c:pt>
                <c:pt idx="14">
                  <c:v>2.1555827635109668</c:v>
                </c:pt>
                <c:pt idx="15">
                  <c:v>2.4271088258447011</c:v>
                </c:pt>
                <c:pt idx="16">
                  <c:v>2.5569262170899791</c:v>
                </c:pt>
                <c:pt idx="17">
                  <c:v>2.4419935153748695</c:v>
                </c:pt>
                <c:pt idx="18">
                  <c:v>2.1631171299512579</c:v>
                </c:pt>
                <c:pt idx="19">
                  <c:v>1.9666002897259163</c:v>
                </c:pt>
                <c:pt idx="20">
                  <c:v>1.9352016901948057</c:v>
                </c:pt>
                <c:pt idx="21">
                  <c:v>1.8433991860566619</c:v>
                </c:pt>
                <c:pt idx="22">
                  <c:v>1.4009361291608886</c:v>
                </c:pt>
                <c:pt idx="23">
                  <c:v>0.76882279691349564</c:v>
                </c:pt>
                <c:pt idx="24">
                  <c:v>0.33786016445717593</c:v>
                </c:pt>
                <c:pt idx="25">
                  <c:v>0.23429848683563279</c:v>
                </c:pt>
                <c:pt idx="26">
                  <c:v>0.23397697674547277</c:v>
                </c:pt>
                <c:pt idx="27">
                  <c:v>0.17158594733970109</c:v>
                </c:pt>
                <c:pt idx="28">
                  <c:v>4.6811851626367459E-2</c:v>
                </c:pt>
                <c:pt idx="29">
                  <c:v>-9.9787820740798339E-2</c:v>
                </c:pt>
                <c:pt idx="30">
                  <c:v>-0.14434510826542218</c:v>
                </c:pt>
                <c:pt idx="31">
                  <c:v>-2.3857813754241362E-2</c:v>
                </c:pt>
                <c:pt idx="32">
                  <c:v>0.15991071818324967</c:v>
                </c:pt>
                <c:pt idx="33">
                  <c:v>0.30369974867863392</c:v>
                </c:pt>
                <c:pt idx="34">
                  <c:v>0.44837235127938452</c:v>
                </c:pt>
                <c:pt idx="35">
                  <c:v>0.53248941861138432</c:v>
                </c:pt>
                <c:pt idx="36">
                  <c:v>0.47254704190467506</c:v>
                </c:pt>
                <c:pt idx="37">
                  <c:v>0.34995981203680493</c:v>
                </c:pt>
                <c:pt idx="38">
                  <c:v>0.28820981203680557</c:v>
                </c:pt>
                <c:pt idx="39">
                  <c:v>0.30879314537013913</c:v>
                </c:pt>
                <c:pt idx="40">
                  <c:v>0.43259872926388426</c:v>
                </c:pt>
                <c:pt idx="41">
                  <c:v>0.61969616804821726</c:v>
                </c:pt>
                <c:pt idx="42">
                  <c:v>0.74632832001016058</c:v>
                </c:pt>
                <c:pt idx="43">
                  <c:v>0.83250782977811855</c:v>
                </c:pt>
                <c:pt idx="44">
                  <c:v>0.85769914260800917</c:v>
                </c:pt>
                <c:pt idx="45">
                  <c:v>0.77976110768991747</c:v>
                </c:pt>
                <c:pt idx="46">
                  <c:v>0.59796841949536772</c:v>
                </c:pt>
                <c:pt idx="47">
                  <c:v>0.39353659144670111</c:v>
                </c:pt>
                <c:pt idx="48">
                  <c:v>0.2906199247800344</c:v>
                </c:pt>
                <c:pt idx="49">
                  <c:v>0.24910188640492589</c:v>
                </c:pt>
                <c:pt idx="50">
                  <c:v>0.2484011337625926</c:v>
                </c:pt>
                <c:pt idx="51">
                  <c:v>0.39213508616203441</c:v>
                </c:pt>
                <c:pt idx="52">
                  <c:v>0.66147196007999387</c:v>
                </c:pt>
                <c:pt idx="53">
                  <c:v>0.74808147715120332</c:v>
                </c:pt>
                <c:pt idx="54">
                  <c:v>0.56610132435300053</c:v>
                </c:pt>
                <c:pt idx="55">
                  <c:v>0.46428655140091057</c:v>
                </c:pt>
                <c:pt idx="56">
                  <c:v>0.48634836663492476</c:v>
                </c:pt>
                <c:pt idx="57">
                  <c:v>0.48783746599988448</c:v>
                </c:pt>
                <c:pt idx="58">
                  <c:v>0.4481705161624534</c:v>
                </c:pt>
                <c:pt idx="59">
                  <c:v>0.34600768945950749</c:v>
                </c:pt>
                <c:pt idx="60">
                  <c:v>0.13979710434855583</c:v>
                </c:pt>
                <c:pt idx="61">
                  <c:v>-0.21311368724444327</c:v>
                </c:pt>
                <c:pt idx="62">
                  <c:v>-0.48727852124696497</c:v>
                </c:pt>
                <c:pt idx="63">
                  <c:v>-0.53585186463465839</c:v>
                </c:pt>
                <c:pt idx="64">
                  <c:v>-0.70730043660875497</c:v>
                </c:pt>
                <c:pt idx="65">
                  <c:v>-1.1283293841981108</c:v>
                </c:pt>
                <c:pt idx="66">
                  <c:v>-1.3667437854986668</c:v>
                </c:pt>
                <c:pt idx="67">
                  <c:v>-1.1100964403714451</c:v>
                </c:pt>
                <c:pt idx="68">
                  <c:v>-0.74637801388311753</c:v>
                </c:pt>
                <c:pt idx="69">
                  <c:v>-0.87504606462032464</c:v>
                </c:pt>
                <c:pt idx="70">
                  <c:v>-1.458529264757465</c:v>
                </c:pt>
                <c:pt idx="71">
                  <c:v>-1.879652110546528</c:v>
                </c:pt>
                <c:pt idx="72">
                  <c:v>-1.9496143873696301</c:v>
                </c:pt>
                <c:pt idx="73">
                  <c:v>-1.3384626356204652</c:v>
                </c:pt>
                <c:pt idx="74">
                  <c:v>-0.47613755681861641</c:v>
                </c:pt>
                <c:pt idx="75">
                  <c:v>9.9279688425000054E-2</c:v>
                </c:pt>
                <c:pt idx="76">
                  <c:v>0.63485280489605045</c:v>
                </c:pt>
                <c:pt idx="77">
                  <c:v>1.5624216930368056</c:v>
                </c:pt>
                <c:pt idx="78">
                  <c:v>2.1236463230550342</c:v>
                </c:pt>
                <c:pt idx="79">
                  <c:v>2.088360404415222</c:v>
                </c:pt>
                <c:pt idx="80">
                  <c:v>2.0553479503138887</c:v>
                </c:pt>
                <c:pt idx="81">
                  <c:v>1.4869777151888888</c:v>
                </c:pt>
                <c:pt idx="82">
                  <c:v>1.0796907525368056</c:v>
                </c:pt>
                <c:pt idx="83">
                  <c:v>1.0843358931583333</c:v>
                </c:pt>
                <c:pt idx="84">
                  <c:v>1.0892464703868054</c:v>
                </c:pt>
                <c:pt idx="85">
                  <c:v>0.74450581755555489</c:v>
                </c:pt>
                <c:pt idx="86">
                  <c:v>0.37480511353821699</c:v>
                </c:pt>
                <c:pt idx="87">
                  <c:v>4.8412954842453641E-3</c:v>
                </c:pt>
                <c:pt idx="88">
                  <c:v>-0.71953203560468693</c:v>
                </c:pt>
                <c:pt idx="89">
                  <c:v>-1.2217111328519217</c:v>
                </c:pt>
                <c:pt idx="90">
                  <c:v>-1.5186123228658543</c:v>
                </c:pt>
                <c:pt idx="91">
                  <c:v>-1.6101307581867412</c:v>
                </c:pt>
                <c:pt idx="92">
                  <c:v>-0.99975009978075013</c:v>
                </c:pt>
                <c:pt idx="93">
                  <c:v>-0.56997629152778351</c:v>
                </c:pt>
                <c:pt idx="94">
                  <c:v>-0.22297942753750585</c:v>
                </c:pt>
                <c:pt idx="95">
                  <c:v>0.72385390579582853</c:v>
                </c:pt>
                <c:pt idx="96">
                  <c:v>1.2622217379422447</c:v>
                </c:pt>
                <c:pt idx="97">
                  <c:v>1.1837876683649249</c:v>
                </c:pt>
                <c:pt idx="98">
                  <c:v>1.1665090207880502</c:v>
                </c:pt>
                <c:pt idx="99">
                  <c:v>1.1504298148788059</c:v>
                </c:pt>
                <c:pt idx="100">
                  <c:v>0.76304699964203648</c:v>
                </c:pt>
                <c:pt idx="101">
                  <c:v>0.41434868700124489</c:v>
                </c:pt>
                <c:pt idx="102">
                  <c:v>0.43534344707534245</c:v>
                </c:pt>
                <c:pt idx="103">
                  <c:v>0.58088767713414613</c:v>
                </c:pt>
                <c:pt idx="104">
                  <c:v>0.54164708484662016</c:v>
                </c:pt>
                <c:pt idx="105">
                  <c:v>0.19282368520480467</c:v>
                </c:pt>
                <c:pt idx="106">
                  <c:v>-0.75575091227008373</c:v>
                </c:pt>
                <c:pt idx="107">
                  <c:v>-1.1139249799830324</c:v>
                </c:pt>
                <c:pt idx="108">
                  <c:v>-0.8302458509525209</c:v>
                </c:pt>
                <c:pt idx="109">
                  <c:v>-0.58762655035438027</c:v>
                </c:pt>
                <c:pt idx="110">
                  <c:v>-0.15731324219779907</c:v>
                </c:pt>
                <c:pt idx="111">
                  <c:v>6.8247391411472083E-2</c:v>
                </c:pt>
                <c:pt idx="112">
                  <c:v>0.19146735579114596</c:v>
                </c:pt>
                <c:pt idx="113">
                  <c:v>0.21205068912447886</c:v>
                </c:pt>
                <c:pt idx="114">
                  <c:v>6.07833336825837E-3</c:v>
                </c:pt>
                <c:pt idx="115">
                  <c:v>-0.38635872666049137</c:v>
                </c:pt>
                <c:pt idx="116">
                  <c:v>-0.75936710259611606</c:v>
                </c:pt>
                <c:pt idx="117">
                  <c:v>-0.82418289540632417</c:v>
                </c:pt>
                <c:pt idx="118">
                  <c:v>-0.41464536212311098</c:v>
                </c:pt>
                <c:pt idx="119">
                  <c:v>0.30511302175833305</c:v>
                </c:pt>
                <c:pt idx="120">
                  <c:v>1.2735330387992501</c:v>
                </c:pt>
                <c:pt idx="121">
                  <c:v>1.8537872026129119</c:v>
                </c:pt>
                <c:pt idx="122">
                  <c:v>1.2001903751388836</c:v>
                </c:pt>
                <c:pt idx="123">
                  <c:v>0.25435342446886761</c:v>
                </c:pt>
                <c:pt idx="124">
                  <c:v>-0.44633594192186127</c:v>
                </c:pt>
                <c:pt idx="125">
                  <c:v>-1.2732257939924909</c:v>
                </c:pt>
                <c:pt idx="126">
                  <c:v>-1.1135042113131997</c:v>
                </c:pt>
                <c:pt idx="127">
                  <c:v>-0.16830364490833347</c:v>
                </c:pt>
                <c:pt idx="128">
                  <c:v>0.42861302175833332</c:v>
                </c:pt>
                <c:pt idx="129">
                  <c:v>1.0469425111550348</c:v>
                </c:pt>
                <c:pt idx="130">
                  <c:v>1.3585791342555555</c:v>
                </c:pt>
                <c:pt idx="131">
                  <c:v>1.1761908726741757</c:v>
                </c:pt>
                <c:pt idx="132">
                  <c:v>1.0554152476487015</c:v>
                </c:pt>
                <c:pt idx="133">
                  <c:v>0.9346323231165361</c:v>
                </c:pt>
                <c:pt idx="134">
                  <c:v>1.0810299318666672</c:v>
                </c:pt>
                <c:pt idx="135">
                  <c:v>1.4558950368678678</c:v>
                </c:pt>
                <c:pt idx="136">
                  <c:v>1.9354980354551325</c:v>
                </c:pt>
                <c:pt idx="137">
                  <c:v>1.8842669563925833</c:v>
                </c:pt>
                <c:pt idx="138">
                  <c:v>1.3769101346833135</c:v>
                </c:pt>
                <c:pt idx="139">
                  <c:v>1.0537880179524799</c:v>
                </c:pt>
                <c:pt idx="140">
                  <c:v>0.62533774298088796</c:v>
                </c:pt>
                <c:pt idx="141">
                  <c:v>0.35858555802304998</c:v>
                </c:pt>
                <c:pt idx="142">
                  <c:v>0.33828060133125087</c:v>
                </c:pt>
                <c:pt idx="143">
                  <c:v>0.35942267872220113</c:v>
                </c:pt>
                <c:pt idx="144">
                  <c:v>0.38056741047922221</c:v>
                </c:pt>
                <c:pt idx="145">
                  <c:v>0.42258115171780092</c:v>
                </c:pt>
                <c:pt idx="146">
                  <c:v>0.48546987476159198</c:v>
                </c:pt>
                <c:pt idx="147">
                  <c:v>0.46661453373946671</c:v>
                </c:pt>
                <c:pt idx="148">
                  <c:v>0.36457082171388855</c:v>
                </c:pt>
                <c:pt idx="149">
                  <c:v>0.55011313377728588</c:v>
                </c:pt>
                <c:pt idx="150">
                  <c:v>0.75950597200974412</c:v>
                </c:pt>
                <c:pt idx="151">
                  <c:v>0.68051946249422335</c:v>
                </c:pt>
                <c:pt idx="152">
                  <c:v>0.47717061580188858</c:v>
                </c:pt>
                <c:pt idx="153">
                  <c:v>0.33340082946050781</c:v>
                </c:pt>
                <c:pt idx="154">
                  <c:v>0.31313170671064611</c:v>
                </c:pt>
                <c:pt idx="155">
                  <c:v>0.31313170671064611</c:v>
                </c:pt>
                <c:pt idx="156">
                  <c:v>0.39577991421896702</c:v>
                </c:pt>
                <c:pt idx="157">
                  <c:v>0.52054604683409234</c:v>
                </c:pt>
                <c:pt idx="158">
                  <c:v>0.60512066051731239</c:v>
                </c:pt>
                <c:pt idx="159">
                  <c:v>0.54597193926536713</c:v>
                </c:pt>
                <c:pt idx="160">
                  <c:v>0.38262183816914552</c:v>
                </c:pt>
                <c:pt idx="161">
                  <c:v>0.27970517150248031</c:v>
                </c:pt>
                <c:pt idx="162">
                  <c:v>0.19704170138925867</c:v>
                </c:pt>
                <c:pt idx="163">
                  <c:v>5.164445685154976E-2</c:v>
                </c:pt>
                <c:pt idx="164">
                  <c:v>-5.3868179831032134E-2</c:v>
                </c:pt>
                <c:pt idx="165">
                  <c:v>-0.15965454801452841</c:v>
                </c:pt>
                <c:pt idx="166">
                  <c:v>-0.51362144550740763</c:v>
                </c:pt>
                <c:pt idx="167">
                  <c:v>-1.1594687995938662</c:v>
                </c:pt>
                <c:pt idx="168">
                  <c:v>-1.7067526473675472</c:v>
                </c:pt>
                <c:pt idx="169">
                  <c:v>-1.8634999612181991</c:v>
                </c:pt>
                <c:pt idx="170">
                  <c:v>-1.8947608138616323</c:v>
                </c:pt>
                <c:pt idx="171">
                  <c:v>-1.9451948678640056</c:v>
                </c:pt>
                <c:pt idx="172">
                  <c:v>-1.7055982266274441</c:v>
                </c:pt>
                <c:pt idx="173">
                  <c:v>-1.0925466123640744</c:v>
                </c:pt>
                <c:pt idx="174">
                  <c:v>-8.5970311575000041E-2</c:v>
                </c:pt>
                <c:pt idx="175">
                  <c:v>1.0467713045435558</c:v>
                </c:pt>
                <c:pt idx="176">
                  <c:v>1.5232458009222225</c:v>
                </c:pt>
                <c:pt idx="177">
                  <c:v>1.5474394039057584</c:v>
                </c:pt>
                <c:pt idx="178">
                  <c:v>1.5725666801542222</c:v>
                </c:pt>
                <c:pt idx="179">
                  <c:v>1.824663063007556</c:v>
                </c:pt>
                <c:pt idx="180">
                  <c:v>2.2446461903655495</c:v>
                </c:pt>
                <c:pt idx="181">
                  <c:v>2.2765132338600917</c:v>
                </c:pt>
                <c:pt idx="182">
                  <c:v>2.1644907127443704</c:v>
                </c:pt>
                <c:pt idx="183">
                  <c:v>1.8480390179460509</c:v>
                </c:pt>
                <c:pt idx="184">
                  <c:v>1.6101965808856336</c:v>
                </c:pt>
                <c:pt idx="185">
                  <c:v>1.6624638064547173</c:v>
                </c:pt>
                <c:pt idx="186">
                  <c:v>1.4266121439463835</c:v>
                </c:pt>
                <c:pt idx="187">
                  <c:v>1.1465041326665506</c:v>
                </c:pt>
                <c:pt idx="188">
                  <c:v>1.0504198042626336</c:v>
                </c:pt>
                <c:pt idx="189">
                  <c:v>0.95415331998720132</c:v>
                </c:pt>
                <c:pt idx="190">
                  <c:v>0.81528482059305118</c:v>
                </c:pt>
                <c:pt idx="191">
                  <c:v>0.6958725443399939</c:v>
                </c:pt>
                <c:pt idx="192">
                  <c:v>0.59585676799147136</c:v>
                </c:pt>
                <c:pt idx="193">
                  <c:v>0.51561540691662056</c:v>
                </c:pt>
                <c:pt idx="194">
                  <c:v>0.49629522003658394</c:v>
                </c:pt>
                <c:pt idx="195">
                  <c:v>0.58032203892222256</c:v>
                </c:pt>
                <c:pt idx="196">
                  <c:v>0.60389452024550916</c:v>
                </c:pt>
                <c:pt idx="197">
                  <c:v>0.48254953369813769</c:v>
                </c:pt>
                <c:pt idx="198">
                  <c:v>0.38006586049654917</c:v>
                </c:pt>
                <c:pt idx="199">
                  <c:v>0.38006586049655211</c:v>
                </c:pt>
                <c:pt idx="200">
                  <c:v>0.44224951755314701</c:v>
                </c:pt>
                <c:pt idx="201">
                  <c:v>0.48472113693870195</c:v>
                </c:pt>
                <c:pt idx="202">
                  <c:v>0.34194872864791487</c:v>
                </c:pt>
                <c:pt idx="203">
                  <c:v>-0.15379784422577786</c:v>
                </c:pt>
                <c:pt idx="204">
                  <c:v>-0.86262649237269784</c:v>
                </c:pt>
                <c:pt idx="205">
                  <c:v>-1.4956598426110883</c:v>
                </c:pt>
                <c:pt idx="206">
                  <c:v>-1.8237512127718554</c:v>
                </c:pt>
                <c:pt idx="207">
                  <c:v>-1.6979388764817833</c:v>
                </c:pt>
                <c:pt idx="208">
                  <c:v>-1.1559411470875747</c:v>
                </c:pt>
                <c:pt idx="209">
                  <c:v>-0.4430469538617135</c:v>
                </c:pt>
                <c:pt idx="210">
                  <c:v>6.9036962021479159E-2</c:v>
                </c:pt>
                <c:pt idx="211">
                  <c:v>0.41867923359571757</c:v>
                </c:pt>
                <c:pt idx="212">
                  <c:v>0.97664297489763485</c:v>
                </c:pt>
                <c:pt idx="213">
                  <c:v>1.5810476082462024</c:v>
                </c:pt>
                <c:pt idx="214">
                  <c:v>1.6748103100788045</c:v>
                </c:pt>
                <c:pt idx="215">
                  <c:v>1.1907442750937021</c:v>
                </c:pt>
                <c:pt idx="216">
                  <c:v>0.63948446709592555</c:v>
                </c:pt>
                <c:pt idx="217">
                  <c:v>0.27003659144670078</c:v>
                </c:pt>
                <c:pt idx="218">
                  <c:v>-4.0463631180339119E-2</c:v>
                </c:pt>
                <c:pt idx="219">
                  <c:v>-0.27101314581712971</c:v>
                </c:pt>
                <c:pt idx="220">
                  <c:v>-0.50279163194407428</c:v>
                </c:pt>
                <c:pt idx="221">
                  <c:v>-0.94245162662268767</c:v>
                </c:pt>
                <c:pt idx="222">
                  <c:v>-1.3035521329271984</c:v>
                </c:pt>
                <c:pt idx="223">
                  <c:v>-1.4175375061034503</c:v>
                </c:pt>
                <c:pt idx="224">
                  <c:v>-1.5103502766789501</c:v>
                </c:pt>
                <c:pt idx="225">
                  <c:v>-1.6435732195913244</c:v>
                </c:pt>
                <c:pt idx="226">
                  <c:v>-1.652714856334492</c:v>
                </c:pt>
                <c:pt idx="227">
                  <c:v>-1.4745015807845887</c:v>
                </c:pt>
                <c:pt idx="228">
                  <c:v>-0.7798313212520831</c:v>
                </c:pt>
                <c:pt idx="229">
                  <c:v>0.22759072692586804</c:v>
                </c:pt>
                <c:pt idx="230">
                  <c:v>1.1344186787479165</c:v>
                </c:pt>
                <c:pt idx="231">
                  <c:v>1.6328634147312013</c:v>
                </c:pt>
                <c:pt idx="232">
                  <c:v>1.5763252625085555</c:v>
                </c:pt>
                <c:pt idx="233">
                  <c:v>1.4788291431514531</c:v>
                </c:pt>
                <c:pt idx="234">
                  <c:v>1.2992273023514724</c:v>
                </c:pt>
                <c:pt idx="235">
                  <c:v>1.139217720953646</c:v>
                </c:pt>
                <c:pt idx="236">
                  <c:v>1.1027960654318698</c:v>
                </c:pt>
                <c:pt idx="237">
                  <c:v>1.0458371961872162</c:v>
                </c:pt>
                <c:pt idx="238">
                  <c:v>1.153292828832633</c:v>
                </c:pt>
                <c:pt idx="239">
                  <c:v>1.3246202953548127</c:v>
                </c:pt>
                <c:pt idx="240">
                  <c:v>1.2908208217138886</c:v>
                </c:pt>
                <c:pt idx="241">
                  <c:v>1.0507118878259258</c:v>
                </c:pt>
                <c:pt idx="242">
                  <c:v>0.6845783200101625</c:v>
                </c:pt>
                <c:pt idx="243">
                  <c:v>0.50091928067303471</c:v>
                </c:pt>
                <c:pt idx="244">
                  <c:v>0.52311016445717418</c:v>
                </c:pt>
                <c:pt idx="245">
                  <c:v>0.52506112351821588</c:v>
                </c:pt>
                <c:pt idx="246">
                  <c:v>0.48553850483581362</c:v>
                </c:pt>
                <c:pt idx="247">
                  <c:v>0.52803235453720165</c:v>
                </c:pt>
                <c:pt idx="248">
                  <c:v>0.63329713978804925</c:v>
                </c:pt>
                <c:pt idx="249">
                  <c:v>0.63636392798553498</c:v>
                </c:pt>
                <c:pt idx="250">
                  <c:v>0.61820303548632805</c:v>
                </c:pt>
                <c:pt idx="251">
                  <c:v>0.723928021454467</c:v>
                </c:pt>
                <c:pt idx="252">
                  <c:v>0.81055346472209322</c:v>
                </c:pt>
                <c:pt idx="253">
                  <c:v>0.73260779850155044</c:v>
                </c:pt>
                <c:pt idx="254">
                  <c:v>0.55033599723146587</c:v>
                </c:pt>
                <c:pt idx="255">
                  <c:v>0.42796377101522221</c:v>
                </c:pt>
                <c:pt idx="256">
                  <c:v>0.40813560482864691</c:v>
                </c:pt>
                <c:pt idx="257">
                  <c:v>0.47064342634147277</c:v>
                </c:pt>
                <c:pt idx="258">
                  <c:v>0.63721625964175854</c:v>
                </c:pt>
                <c:pt idx="259">
                  <c:v>0.82632836227280004</c:v>
                </c:pt>
                <c:pt idx="260">
                  <c:v>0.83184678933117506</c:v>
                </c:pt>
                <c:pt idx="261">
                  <c:v>0.67120148725971729</c:v>
                </c:pt>
                <c:pt idx="262">
                  <c:v>0.59131282507634109</c:v>
                </c:pt>
                <c:pt idx="263">
                  <c:v>0.59378138552092441</c:v>
                </c:pt>
                <c:pt idx="264">
                  <c:v>0.55510716859346698</c:v>
                </c:pt>
                <c:pt idx="265">
                  <c:v>0.45386540691661975</c:v>
                </c:pt>
                <c:pt idx="266">
                  <c:v>0.3925357921428686</c:v>
                </c:pt>
                <c:pt idx="267">
                  <c:v>0.57820684096063391</c:v>
                </c:pt>
                <c:pt idx="268">
                  <c:v>0.82945382667174417</c:v>
                </c:pt>
                <c:pt idx="269">
                  <c:v>0.83507411502803408</c:v>
                </c:pt>
                <c:pt idx="270">
                  <c:v>0.69539039345480724</c:v>
                </c:pt>
                <c:pt idx="271">
                  <c:v>0.78039534623703477</c:v>
                </c:pt>
                <c:pt idx="272">
                  <c:v>1.1366386944302198</c:v>
                </c:pt>
                <c:pt idx="273">
                  <c:v>1.1061482198906196</c:v>
                </c:pt>
                <c:pt idx="274">
                  <c:v>0.7413577613059954</c:v>
                </c:pt>
                <c:pt idx="275">
                  <c:v>0.62026493953522388</c:v>
                </c:pt>
                <c:pt idx="276">
                  <c:v>0.76725878526370084</c:v>
                </c:pt>
                <c:pt idx="277">
                  <c:v>0.9378181446045335</c:v>
                </c:pt>
                <c:pt idx="278">
                  <c:v>0.82131372638055555</c:v>
                </c:pt>
                <c:pt idx="279">
                  <c:v>0.51560164834703459</c:v>
                </c:pt>
                <c:pt idx="280">
                  <c:v>0.32984366904049656</c:v>
                </c:pt>
                <c:pt idx="281">
                  <c:v>0.26657371266997859</c:v>
                </c:pt>
                <c:pt idx="282">
                  <c:v>0.24397306112386855</c:v>
                </c:pt>
                <c:pt idx="283">
                  <c:v>0.2007996937087014</c:v>
                </c:pt>
                <c:pt idx="284">
                  <c:v>9.4892883664805514E-2</c:v>
                </c:pt>
                <c:pt idx="285">
                  <c:v>-3.3047538973615134E-2</c:v>
                </c:pt>
                <c:pt idx="286">
                  <c:v>-0.14180115662699297</c:v>
                </c:pt>
                <c:pt idx="287">
                  <c:v>-8.6740159121990762E-2</c:v>
                </c:pt>
                <c:pt idx="288">
                  <c:v>0.11486178290088947</c:v>
                </c:pt>
                <c:pt idx="289">
                  <c:v>0.29824841792013762</c:v>
                </c:pt>
                <c:pt idx="290">
                  <c:v>0.17474841792013882</c:v>
                </c:pt>
                <c:pt idx="291">
                  <c:v>-3.5696876458854207E-2</c:v>
                </c:pt>
                <c:pt idx="292">
                  <c:v>0.16559085498055554</c:v>
                </c:pt>
                <c:pt idx="293">
                  <c:v>0.37142418831388885</c:v>
                </c:pt>
                <c:pt idx="294">
                  <c:v>0.39200752164722102</c:v>
                </c:pt>
                <c:pt idx="295">
                  <c:v>0.45420909567478757</c:v>
                </c:pt>
                <c:pt idx="296">
                  <c:v>0.47615113263991665</c:v>
                </c:pt>
                <c:pt idx="297">
                  <c:v>0.43589358635203407</c:v>
                </c:pt>
                <c:pt idx="298">
                  <c:v>0.35401580859537091</c:v>
                </c:pt>
                <c:pt idx="299">
                  <c:v>0.2501886943668819</c:v>
                </c:pt>
                <c:pt idx="300">
                  <c:v>0.12487576234145252</c:v>
                </c:pt>
                <c:pt idx="301">
                  <c:v>-2.2801582649906265E-2</c:v>
                </c:pt>
                <c:pt idx="302">
                  <c:v>-0.15117400336613196</c:v>
                </c:pt>
                <c:pt idx="303">
                  <c:v>-0.17784247091366701</c:v>
                </c:pt>
                <c:pt idx="304">
                  <c:v>-0.10062144663008246</c:v>
                </c:pt>
                <c:pt idx="305">
                  <c:v>3.9274624228701385E-2</c:v>
                </c:pt>
                <c:pt idx="306">
                  <c:v>0.20187254433999419</c:v>
                </c:pt>
                <c:pt idx="307">
                  <c:v>0.30396635752513307</c:v>
                </c:pt>
                <c:pt idx="308">
                  <c:v>0.32454969085846669</c:v>
                </c:pt>
                <c:pt idx="309">
                  <c:v>0.26238925950497938</c:v>
                </c:pt>
                <c:pt idx="310">
                  <c:v>0.15824528032695337</c:v>
                </c:pt>
                <c:pt idx="311">
                  <c:v>-2.9441427724796368E-2</c:v>
                </c:pt>
                <c:pt idx="312">
                  <c:v>-0.96049317594442118</c:v>
                </c:pt>
                <c:pt idx="313">
                  <c:v>-1.8237512127718554</c:v>
                </c:pt>
                <c:pt idx="314">
                  <c:v>-1.6979388764817833</c:v>
                </c:pt>
                <c:pt idx="315">
                  <c:v>-1.1559411470875747</c:v>
                </c:pt>
                <c:pt idx="316">
                  <c:v>-0.4430469538617135</c:v>
                </c:pt>
                <c:pt idx="317">
                  <c:v>6.9036962021479159E-2</c:v>
                </c:pt>
                <c:pt idx="318">
                  <c:v>0.41867923359571757</c:v>
                </c:pt>
                <c:pt idx="319">
                  <c:v>0.97664297489763485</c:v>
                </c:pt>
                <c:pt idx="320">
                  <c:v>1.5810476082462024</c:v>
                </c:pt>
                <c:pt idx="321">
                  <c:v>1.6748103100788045</c:v>
                </c:pt>
                <c:pt idx="322">
                  <c:v>1.1907442750937021</c:v>
                </c:pt>
                <c:pt idx="323">
                  <c:v>0.84531780042925897</c:v>
                </c:pt>
                <c:pt idx="324">
                  <c:v>1.1998368060645825</c:v>
                </c:pt>
                <c:pt idx="325">
                  <c:v>1.1697189381619795</c:v>
                </c:pt>
                <c:pt idx="326">
                  <c:v>0.78283647092930098</c:v>
                </c:pt>
                <c:pt idx="327">
                  <c:v>0.51953429827022191</c:v>
                </c:pt>
                <c:pt idx="328">
                  <c:v>0.31291659976336772</c:v>
                </c:pt>
                <c:pt idx="329">
                  <c:v>0.43680845055436973</c:v>
                </c:pt>
                <c:pt idx="330">
                  <c:v>0.62363248963355011</c:v>
                </c:pt>
                <c:pt idx="331">
                  <c:v>0.91578070540438306</c:v>
                </c:pt>
                <c:pt idx="332">
                  <c:v>1.0466147188542583</c:v>
                </c:pt>
                <c:pt idx="333">
                  <c:v>0.92981433881353592</c:v>
                </c:pt>
                <c:pt idx="334">
                  <c:v>0.39978387049124386</c:v>
                </c:pt>
                <c:pt idx="335">
                  <c:v>-0.13966959737757292</c:v>
                </c:pt>
                <c:pt idx="336">
                  <c:v>-8.380963568567068E-2</c:v>
                </c:pt>
                <c:pt idx="337">
                  <c:v>5.7377452470137709E-2</c:v>
                </c:pt>
                <c:pt idx="338">
                  <c:v>0.11626372327696664</c:v>
                </c:pt>
                <c:pt idx="339">
                  <c:v>0.17639190560853701</c:v>
                </c:pt>
                <c:pt idx="340">
                  <c:v>0.19536403873771782</c:v>
                </c:pt>
                <c:pt idx="341">
                  <c:v>0.19416260629553408</c:v>
                </c:pt>
                <c:pt idx="342">
                  <c:v>0.17198665332053384</c:v>
                </c:pt>
                <c:pt idx="343">
                  <c:v>8.8071317809813365E-2</c:v>
                </c:pt>
                <c:pt idx="344">
                  <c:v>-5.9144167485465006E-2</c:v>
                </c:pt>
                <c:pt idx="345">
                  <c:v>-8.3964864452908045E-2</c:v>
                </c:pt>
                <c:pt idx="346">
                  <c:v>1.5544591567868025E-2</c:v>
                </c:pt>
                <c:pt idx="347">
                  <c:v>9.5636312755555244E-2</c:v>
                </c:pt>
                <c:pt idx="348">
                  <c:v>0.11436988473424477</c:v>
                </c:pt>
                <c:pt idx="349">
                  <c:v>9.1953379834201043E-2</c:v>
                </c:pt>
                <c:pt idx="350">
                  <c:v>0.13094213914088915</c:v>
                </c:pt>
                <c:pt idx="351">
                  <c:v>0.23277881061305061</c:v>
                </c:pt>
                <c:pt idx="352">
                  <c:v>0.27358680606458274</c:v>
                </c:pt>
                <c:pt idx="353">
                  <c:v>0.29381213177430004</c:v>
                </c:pt>
                <c:pt idx="354">
                  <c:v>0.33497879844096728</c:v>
                </c:pt>
                <c:pt idx="355">
                  <c:v>0.3765034727312509</c:v>
                </c:pt>
                <c:pt idx="356">
                  <c:v>0.52130481208636792</c:v>
                </c:pt>
                <c:pt idx="357">
                  <c:v>0.64770337983420023</c:v>
                </c:pt>
                <c:pt idx="358">
                  <c:v>0.5683110841058131</c:v>
                </c:pt>
                <c:pt idx="359">
                  <c:v>0.38454752910470225</c:v>
                </c:pt>
                <c:pt idx="360">
                  <c:v>9.6008255801036141E-2</c:v>
                </c:pt>
                <c:pt idx="361">
                  <c:v>-0.38109797970215775</c:v>
                </c:pt>
                <c:pt idx="362">
                  <c:v>-1.0689321995707419</c:v>
                </c:pt>
                <c:pt idx="363">
                  <c:v>-1.680273023254528</c:v>
                </c:pt>
                <c:pt idx="364">
                  <c:v>-1.9021967919050748</c:v>
                </c:pt>
                <c:pt idx="365">
                  <c:v>-1.9164231986500209</c:v>
                </c:pt>
                <c:pt idx="366">
                  <c:v>-1.9287855768226996</c:v>
                </c:pt>
                <c:pt idx="367">
                  <c:v>-1.280617259756444</c:v>
                </c:pt>
                <c:pt idx="368">
                  <c:v>-8.0947059073661759E-3</c:v>
                </c:pt>
                <c:pt idx="369">
                  <c:v>1.1049312227868053</c:v>
                </c:pt>
                <c:pt idx="370">
                  <c:v>2.016652830253634</c:v>
                </c:pt>
                <c:pt idx="371">
                  <c:v>2.542473090546201</c:v>
                </c:pt>
                <c:pt idx="372">
                  <c:v>2.4745728727154712</c:v>
                </c:pt>
                <c:pt idx="373">
                  <c:v>2.0562559720097453</c:v>
                </c:pt>
                <c:pt idx="374">
                  <c:v>1.4914993244925356</c:v>
                </c:pt>
                <c:pt idx="375">
                  <c:v>0.94272400313575899</c:v>
                </c:pt>
                <c:pt idx="376">
                  <c:v>0.53448146869867563</c:v>
                </c:pt>
                <c:pt idx="377">
                  <c:v>0.3084108650083125</c:v>
                </c:pt>
                <c:pt idx="378">
                  <c:v>0.20514813536534199</c:v>
                </c:pt>
                <c:pt idx="379">
                  <c:v>5.9687186041966413E-2</c:v>
                </c:pt>
                <c:pt idx="380">
                  <c:v>-0.2106195268786164</c:v>
                </c:pt>
                <c:pt idx="381">
                  <c:v>-0.73084902863741674</c:v>
                </c:pt>
                <c:pt idx="382">
                  <c:v>-1.482261774932089</c:v>
                </c:pt>
                <c:pt idx="383">
                  <c:v>-1.9091396181554656</c:v>
                </c:pt>
                <c:pt idx="384">
                  <c:v>-1.9224867661399081</c:v>
                </c:pt>
                <c:pt idx="385">
                  <c:v>-1.9339698855520828</c:v>
                </c:pt>
                <c:pt idx="386">
                  <c:v>-1.9641723097253243</c:v>
                </c:pt>
                <c:pt idx="387">
                  <c:v>-1.5603891102849079</c:v>
                </c:pt>
                <c:pt idx="388">
                  <c:v>-1.0290875324111115</c:v>
                </c:pt>
                <c:pt idx="389">
                  <c:v>-0.86713362786741688</c:v>
                </c:pt>
                <c:pt idx="390">
                  <c:v>-0.68386610752553267</c:v>
                </c:pt>
                <c:pt idx="391">
                  <c:v>-0.49984541081144424</c:v>
                </c:pt>
                <c:pt idx="392">
                  <c:v>-0.45952814128700015</c:v>
                </c:pt>
                <c:pt idx="393">
                  <c:v>-0.60432782166332466</c:v>
                </c:pt>
                <c:pt idx="394">
                  <c:v>-0.68732507830977785</c:v>
                </c:pt>
                <c:pt idx="395">
                  <c:v>-0.44062468987986642</c:v>
                </c:pt>
                <c:pt idx="396">
                  <c:v>-0.22641666666666668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09A-4574-9AAA-6426B551BB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7168975"/>
        <c:axId val="1127169391"/>
      </c:scatterChart>
      <c:valAx>
        <c:axId val="1127168975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4988225004728805"/>
              <c:y val="0.906419166000231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169391"/>
        <c:crosses val="autoZero"/>
        <c:crossBetween val="midCat"/>
      </c:valAx>
      <c:valAx>
        <c:axId val="1127169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1689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8355280017020004E-2"/>
          <c:y val="0.95380930441073486"/>
          <c:w val="0.898606542598124"/>
          <c:h val="4.61906955892651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High Phase - Vehicle Speed, Tractive Force Required and Acceleration Against Phase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553090719637128E-2"/>
          <c:y val="0.19437583916505671"/>
          <c:w val="0.87067710923958275"/>
          <c:h val="0.6725956129093495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'WLTP Class 3'!$F$15</c:f>
              <c:strCache>
                <c:ptCount val="1"/>
                <c:pt idx="0">
                  <c:v>Vehicle Speed (m/s)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3'!$D$1039:$D$1493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xVal>
          <c:yVal>
            <c:numRef>
              <c:f>'WLTP Class 3'!$F$1039:$F$1493</c:f>
              <c:numCache>
                <c:formatCode>0.00_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0.22222222222222224</c:v>
                </c:pt>
                <c:pt idx="5">
                  <c:v>1</c:v>
                </c:pt>
                <c:pt idx="6">
                  <c:v>2.3888888888888888</c:v>
                </c:pt>
                <c:pt idx="7">
                  <c:v>4.0555555555555554</c:v>
                </c:pt>
                <c:pt idx="8">
                  <c:v>5.5555555555555554</c:v>
                </c:pt>
                <c:pt idx="9">
                  <c:v>6.7777777777777768</c:v>
                </c:pt>
                <c:pt idx="10">
                  <c:v>7.833333333333333</c:v>
                </c:pt>
                <c:pt idx="11">
                  <c:v>8.8055555555555554</c:v>
                </c:pt>
                <c:pt idx="12">
                  <c:v>9.7222222222222214</c:v>
                </c:pt>
                <c:pt idx="13">
                  <c:v>10.444444444444445</c:v>
                </c:pt>
                <c:pt idx="14">
                  <c:v>11.027777777777779</c:v>
                </c:pt>
                <c:pt idx="15">
                  <c:v>11.527777777777777</c:v>
                </c:pt>
                <c:pt idx="16">
                  <c:v>12.111111111111111</c:v>
                </c:pt>
                <c:pt idx="17">
                  <c:v>12.777777777777777</c:v>
                </c:pt>
                <c:pt idx="18">
                  <c:v>13.444444444444443</c:v>
                </c:pt>
                <c:pt idx="19">
                  <c:v>14.027777777777777</c:v>
                </c:pt>
                <c:pt idx="20">
                  <c:v>14.416666666666666</c:v>
                </c:pt>
                <c:pt idx="21">
                  <c:v>14.611111111111111</c:v>
                </c:pt>
                <c:pt idx="22">
                  <c:v>14.666666666666666</c:v>
                </c:pt>
                <c:pt idx="23">
                  <c:v>14.694444444444443</c:v>
                </c:pt>
                <c:pt idx="24">
                  <c:v>14.75</c:v>
                </c:pt>
                <c:pt idx="25">
                  <c:v>14.805555555555554</c:v>
                </c:pt>
                <c:pt idx="26">
                  <c:v>14.75</c:v>
                </c:pt>
                <c:pt idx="27">
                  <c:v>14.527777777777777</c:v>
                </c:pt>
                <c:pt idx="28">
                  <c:v>14.083333333333334</c:v>
                </c:pt>
                <c:pt idx="29">
                  <c:v>13.555555555555554</c:v>
                </c:pt>
                <c:pt idx="30">
                  <c:v>12.916666666666666</c:v>
                </c:pt>
                <c:pt idx="31">
                  <c:v>12.166666666666666</c:v>
                </c:pt>
                <c:pt idx="32">
                  <c:v>11.194444444444443</c:v>
                </c:pt>
                <c:pt idx="33">
                  <c:v>10</c:v>
                </c:pt>
                <c:pt idx="34">
                  <c:v>8.5277777777777768</c:v>
                </c:pt>
                <c:pt idx="35">
                  <c:v>7.0555555555555554</c:v>
                </c:pt>
                <c:pt idx="36">
                  <c:v>5.833333333333333</c:v>
                </c:pt>
                <c:pt idx="37">
                  <c:v>4.6388888888888884</c:v>
                </c:pt>
                <c:pt idx="38">
                  <c:v>3.7222222222222223</c:v>
                </c:pt>
                <c:pt idx="39">
                  <c:v>3.333333333333333</c:v>
                </c:pt>
                <c:pt idx="40">
                  <c:v>3.3611111111111107</c:v>
                </c:pt>
                <c:pt idx="41">
                  <c:v>3.5555555555555558</c:v>
                </c:pt>
                <c:pt idx="42">
                  <c:v>4.333333333333333</c:v>
                </c:pt>
                <c:pt idx="43">
                  <c:v>5.5277777777777777</c:v>
                </c:pt>
                <c:pt idx="44">
                  <c:v>6.4999999999999991</c:v>
                </c:pt>
                <c:pt idx="45">
                  <c:v>6.8333333333333339</c:v>
                </c:pt>
                <c:pt idx="46">
                  <c:v>7</c:v>
                </c:pt>
                <c:pt idx="47">
                  <c:v>7.333333333333333</c:v>
                </c:pt>
                <c:pt idx="48">
                  <c:v>8</c:v>
                </c:pt>
                <c:pt idx="49">
                  <c:v>8.8333333333333339</c:v>
                </c:pt>
                <c:pt idx="50">
                  <c:v>9.8055555555555554</c:v>
                </c:pt>
                <c:pt idx="51">
                  <c:v>10.972222222222221</c:v>
                </c:pt>
                <c:pt idx="52">
                  <c:v>12.361111111111111</c:v>
                </c:pt>
                <c:pt idx="53">
                  <c:v>13.694444444444443</c:v>
                </c:pt>
                <c:pt idx="54">
                  <c:v>14.805555555555554</c:v>
                </c:pt>
                <c:pt idx="55">
                  <c:v>15.666666666666666</c:v>
                </c:pt>
                <c:pt idx="56">
                  <c:v>16.361111111111111</c:v>
                </c:pt>
                <c:pt idx="57">
                  <c:v>17</c:v>
                </c:pt>
                <c:pt idx="58">
                  <c:v>17.388888888888889</c:v>
                </c:pt>
                <c:pt idx="59">
                  <c:v>17.5</c:v>
                </c:pt>
                <c:pt idx="60">
                  <c:v>17.361111111111111</c:v>
                </c:pt>
                <c:pt idx="61">
                  <c:v>16.916666666666664</c:v>
                </c:pt>
                <c:pt idx="62">
                  <c:v>16.472222222222221</c:v>
                </c:pt>
                <c:pt idx="63">
                  <c:v>16.277777777777779</c:v>
                </c:pt>
                <c:pt idx="64">
                  <c:v>16.277777777777779</c:v>
                </c:pt>
                <c:pt idx="65">
                  <c:v>16.305555555555557</c:v>
                </c:pt>
                <c:pt idx="66">
                  <c:v>16.333333333333332</c:v>
                </c:pt>
                <c:pt idx="67">
                  <c:v>16.333333333333332</c:v>
                </c:pt>
                <c:pt idx="68">
                  <c:v>16.333333333333332</c:v>
                </c:pt>
                <c:pt idx="69">
                  <c:v>16.416666666666668</c:v>
                </c:pt>
                <c:pt idx="70">
                  <c:v>16.694444444444443</c:v>
                </c:pt>
                <c:pt idx="71">
                  <c:v>17.138888888888889</c:v>
                </c:pt>
                <c:pt idx="72">
                  <c:v>17.5</c:v>
                </c:pt>
                <c:pt idx="73">
                  <c:v>17.694444444444446</c:v>
                </c:pt>
                <c:pt idx="74">
                  <c:v>17.75</c:v>
                </c:pt>
                <c:pt idx="75">
                  <c:v>17.638888888888889</c:v>
                </c:pt>
                <c:pt idx="76">
                  <c:v>17.305555555555554</c:v>
                </c:pt>
                <c:pt idx="77">
                  <c:v>16.75</c:v>
                </c:pt>
                <c:pt idx="78">
                  <c:v>16.361111111111111</c:v>
                </c:pt>
                <c:pt idx="79">
                  <c:v>16.222222222222221</c:v>
                </c:pt>
                <c:pt idx="80">
                  <c:v>16.333333333333332</c:v>
                </c:pt>
                <c:pt idx="81">
                  <c:v>16.722222222222221</c:v>
                </c:pt>
                <c:pt idx="82">
                  <c:v>17.305555555555554</c:v>
                </c:pt>
                <c:pt idx="83">
                  <c:v>17.75</c:v>
                </c:pt>
                <c:pt idx="84">
                  <c:v>17.916666666666668</c:v>
                </c:pt>
                <c:pt idx="85">
                  <c:v>17.888888888888889</c:v>
                </c:pt>
                <c:pt idx="86">
                  <c:v>17.638888888888889</c:v>
                </c:pt>
                <c:pt idx="87">
                  <c:v>17.222222222222221</c:v>
                </c:pt>
                <c:pt idx="88">
                  <c:v>17</c:v>
                </c:pt>
                <c:pt idx="89">
                  <c:v>17.027777777777775</c:v>
                </c:pt>
                <c:pt idx="90">
                  <c:v>17.388888888888889</c:v>
                </c:pt>
                <c:pt idx="91">
                  <c:v>18.138888888888889</c:v>
                </c:pt>
                <c:pt idx="92">
                  <c:v>18.888888888888889</c:v>
                </c:pt>
                <c:pt idx="93">
                  <c:v>19.277777777777779</c:v>
                </c:pt>
                <c:pt idx="94">
                  <c:v>19.361111111111111</c:v>
                </c:pt>
                <c:pt idx="95">
                  <c:v>19.25</c:v>
                </c:pt>
                <c:pt idx="96">
                  <c:v>18.916666666666664</c:v>
                </c:pt>
                <c:pt idx="97">
                  <c:v>18.583333333333336</c:v>
                </c:pt>
                <c:pt idx="98">
                  <c:v>18.388888888888889</c:v>
                </c:pt>
                <c:pt idx="99">
                  <c:v>18.25</c:v>
                </c:pt>
                <c:pt idx="100">
                  <c:v>18.027777777777779</c:v>
                </c:pt>
                <c:pt idx="101">
                  <c:v>17.555555555555557</c:v>
                </c:pt>
                <c:pt idx="102">
                  <c:v>16.75</c:v>
                </c:pt>
                <c:pt idx="103">
                  <c:v>15.499999999999998</c:v>
                </c:pt>
                <c:pt idx="104">
                  <c:v>14.027777777777777</c:v>
                </c:pt>
                <c:pt idx="105">
                  <c:v>12.555555555555555</c:v>
                </c:pt>
                <c:pt idx="106">
                  <c:v>11.138888888888889</c:v>
                </c:pt>
                <c:pt idx="107">
                  <c:v>10.055555555555555</c:v>
                </c:pt>
                <c:pt idx="108">
                  <c:v>9.1388888888888875</c:v>
                </c:pt>
                <c:pt idx="109">
                  <c:v>8.2777777777777786</c:v>
                </c:pt>
                <c:pt idx="110">
                  <c:v>7.3888888888888893</c:v>
                </c:pt>
                <c:pt idx="111">
                  <c:v>6.3888888888888884</c:v>
                </c:pt>
                <c:pt idx="112">
                  <c:v>5.3888888888888884</c:v>
                </c:pt>
                <c:pt idx="113">
                  <c:v>4.5277777777777777</c:v>
                </c:pt>
                <c:pt idx="114">
                  <c:v>4.0555555555555554</c:v>
                </c:pt>
                <c:pt idx="115">
                  <c:v>3.9444444444444442</c:v>
                </c:pt>
                <c:pt idx="116">
                  <c:v>3.9722222222222223</c:v>
                </c:pt>
                <c:pt idx="117">
                  <c:v>4.0555555555555554</c:v>
                </c:pt>
                <c:pt idx="118">
                  <c:v>4.1944444444444446</c:v>
                </c:pt>
                <c:pt idx="119">
                  <c:v>4.5555555555555554</c:v>
                </c:pt>
                <c:pt idx="120">
                  <c:v>5.3055555555555562</c:v>
                </c:pt>
                <c:pt idx="121">
                  <c:v>6.25</c:v>
                </c:pt>
                <c:pt idx="122">
                  <c:v>6.7777777777777768</c:v>
                </c:pt>
                <c:pt idx="123">
                  <c:v>6.8888888888888893</c:v>
                </c:pt>
                <c:pt idx="124">
                  <c:v>6.3055555555555554</c:v>
                </c:pt>
                <c:pt idx="125">
                  <c:v>4.833333333333333</c:v>
                </c:pt>
                <c:pt idx="126">
                  <c:v>3.8333333333333335</c:v>
                </c:pt>
                <c:pt idx="127">
                  <c:v>3.333333333333333</c:v>
                </c:pt>
                <c:pt idx="128">
                  <c:v>3.333333333333333</c:v>
                </c:pt>
                <c:pt idx="129">
                  <c:v>3.333333333333333</c:v>
                </c:pt>
                <c:pt idx="130">
                  <c:v>3.8611111111111112</c:v>
                </c:pt>
                <c:pt idx="131">
                  <c:v>5.2222222222222223</c:v>
                </c:pt>
                <c:pt idx="132">
                  <c:v>6.9722222222222223</c:v>
                </c:pt>
                <c:pt idx="133">
                  <c:v>8.2777777777777786</c:v>
                </c:pt>
                <c:pt idx="134">
                  <c:v>9.3888888888888875</c:v>
                </c:pt>
                <c:pt idx="135">
                  <c:v>10.611111111111112</c:v>
                </c:pt>
                <c:pt idx="136">
                  <c:v>12.055555555555555</c:v>
                </c:pt>
                <c:pt idx="137">
                  <c:v>13.583333333333332</c:v>
                </c:pt>
                <c:pt idx="138">
                  <c:v>14.944444444444443</c:v>
                </c:pt>
                <c:pt idx="139">
                  <c:v>16.055555555555554</c:v>
                </c:pt>
                <c:pt idx="140">
                  <c:v>17.083333333333332</c:v>
                </c:pt>
                <c:pt idx="141">
                  <c:v>18.055555555555554</c:v>
                </c:pt>
                <c:pt idx="142">
                  <c:v>19</c:v>
                </c:pt>
                <c:pt idx="143">
                  <c:v>19.888888888888886</c:v>
                </c:pt>
                <c:pt idx="144">
                  <c:v>20.277777777777779</c:v>
                </c:pt>
                <c:pt idx="145">
                  <c:v>20.638888888888889</c:v>
                </c:pt>
                <c:pt idx="146">
                  <c:v>21.166666666666668</c:v>
                </c:pt>
                <c:pt idx="147">
                  <c:v>21.638888888888889</c:v>
                </c:pt>
                <c:pt idx="148">
                  <c:v>22.083333333333332</c:v>
                </c:pt>
                <c:pt idx="149">
                  <c:v>22.5</c:v>
                </c:pt>
                <c:pt idx="150">
                  <c:v>22.861111111111111</c:v>
                </c:pt>
                <c:pt idx="151">
                  <c:v>23.194444444444443</c:v>
                </c:pt>
                <c:pt idx="152">
                  <c:v>23.499999999999996</c:v>
                </c:pt>
                <c:pt idx="153">
                  <c:v>23.75</c:v>
                </c:pt>
                <c:pt idx="154">
                  <c:v>23.972222222222221</c:v>
                </c:pt>
                <c:pt idx="155">
                  <c:v>24.194444444444443</c:v>
                </c:pt>
                <c:pt idx="156">
                  <c:v>24.472222222222221</c:v>
                </c:pt>
                <c:pt idx="157">
                  <c:v>24.749999999999996</c:v>
                </c:pt>
                <c:pt idx="158">
                  <c:v>25.027777777777775</c:v>
                </c:pt>
                <c:pt idx="159">
                  <c:v>25.277777777777779</c:v>
                </c:pt>
                <c:pt idx="160">
                  <c:v>25.472222222222221</c:v>
                </c:pt>
                <c:pt idx="161">
                  <c:v>25.638888888888886</c:v>
                </c:pt>
                <c:pt idx="162">
                  <c:v>25.777777777777775</c:v>
                </c:pt>
                <c:pt idx="163">
                  <c:v>25.861111111111107</c:v>
                </c:pt>
                <c:pt idx="164">
                  <c:v>25.861111111111107</c:v>
                </c:pt>
                <c:pt idx="165">
                  <c:v>25.861111111111107</c:v>
                </c:pt>
                <c:pt idx="166">
                  <c:v>25.861111111111107</c:v>
                </c:pt>
                <c:pt idx="167">
                  <c:v>25.861111111111107</c:v>
                </c:pt>
                <c:pt idx="168">
                  <c:v>25.861111111111107</c:v>
                </c:pt>
                <c:pt idx="169">
                  <c:v>25.861111111111107</c:v>
                </c:pt>
                <c:pt idx="170">
                  <c:v>25.861111111111107</c:v>
                </c:pt>
                <c:pt idx="171">
                  <c:v>25.861111111111107</c:v>
                </c:pt>
                <c:pt idx="172">
                  <c:v>25.861111111111107</c:v>
                </c:pt>
                <c:pt idx="173">
                  <c:v>25.888888888888889</c:v>
                </c:pt>
                <c:pt idx="174">
                  <c:v>25.888888888888889</c:v>
                </c:pt>
                <c:pt idx="175">
                  <c:v>25.916666666666664</c:v>
                </c:pt>
                <c:pt idx="176">
                  <c:v>26.027777777777779</c:v>
                </c:pt>
                <c:pt idx="177">
                  <c:v>26.166666666666668</c:v>
                </c:pt>
                <c:pt idx="178">
                  <c:v>26.388888888888889</c:v>
                </c:pt>
                <c:pt idx="179">
                  <c:v>26.611111111111111</c:v>
                </c:pt>
                <c:pt idx="180">
                  <c:v>26.777777777777779</c:v>
                </c:pt>
                <c:pt idx="181">
                  <c:v>26.888888888888886</c:v>
                </c:pt>
                <c:pt idx="182">
                  <c:v>26.944444444444443</c:v>
                </c:pt>
                <c:pt idx="183">
                  <c:v>26.972222222222221</c:v>
                </c:pt>
                <c:pt idx="184">
                  <c:v>27</c:v>
                </c:pt>
                <c:pt idx="185">
                  <c:v>27.027777777777775</c:v>
                </c:pt>
                <c:pt idx="186">
                  <c:v>27.055555555555557</c:v>
                </c:pt>
                <c:pt idx="187">
                  <c:v>27.055555555555557</c:v>
                </c:pt>
                <c:pt idx="188">
                  <c:v>27.055555555555557</c:v>
                </c:pt>
                <c:pt idx="189">
                  <c:v>27.055555555555557</c:v>
                </c:pt>
                <c:pt idx="190">
                  <c:v>27.027777777777775</c:v>
                </c:pt>
                <c:pt idx="191">
                  <c:v>27.027777777777775</c:v>
                </c:pt>
                <c:pt idx="192">
                  <c:v>27.027777777777775</c:v>
                </c:pt>
                <c:pt idx="193">
                  <c:v>27.027777777777775</c:v>
                </c:pt>
                <c:pt idx="194">
                  <c:v>27</c:v>
                </c:pt>
                <c:pt idx="195">
                  <c:v>26.972222222222221</c:v>
                </c:pt>
                <c:pt idx="196">
                  <c:v>26.944444444444443</c:v>
                </c:pt>
                <c:pt idx="197">
                  <c:v>26.916666666666668</c:v>
                </c:pt>
                <c:pt idx="198">
                  <c:v>26.861111111111111</c:v>
                </c:pt>
                <c:pt idx="199">
                  <c:v>26.777777777777779</c:v>
                </c:pt>
                <c:pt idx="200">
                  <c:v>26.694444444444443</c:v>
                </c:pt>
                <c:pt idx="201">
                  <c:v>26.583333333333332</c:v>
                </c:pt>
                <c:pt idx="202">
                  <c:v>26.527777777777779</c:v>
                </c:pt>
                <c:pt idx="203">
                  <c:v>26.472222222222221</c:v>
                </c:pt>
                <c:pt idx="204">
                  <c:v>26.444444444444443</c:v>
                </c:pt>
                <c:pt idx="205">
                  <c:v>26.388888888888889</c:v>
                </c:pt>
                <c:pt idx="206">
                  <c:v>26.361111111111111</c:v>
                </c:pt>
                <c:pt idx="207">
                  <c:v>26.305555555555557</c:v>
                </c:pt>
                <c:pt idx="208">
                  <c:v>26.25</c:v>
                </c:pt>
                <c:pt idx="209">
                  <c:v>26.222222222222221</c:v>
                </c:pt>
                <c:pt idx="210">
                  <c:v>26.222222222222221</c:v>
                </c:pt>
                <c:pt idx="211">
                  <c:v>26.194444444444443</c:v>
                </c:pt>
                <c:pt idx="212">
                  <c:v>26.194444444444443</c:v>
                </c:pt>
                <c:pt idx="213">
                  <c:v>26.138888888888886</c:v>
                </c:pt>
                <c:pt idx="214">
                  <c:v>26.083333333333336</c:v>
                </c:pt>
                <c:pt idx="215">
                  <c:v>25.944444444444446</c:v>
                </c:pt>
                <c:pt idx="216">
                  <c:v>25.777777777777775</c:v>
                </c:pt>
                <c:pt idx="217">
                  <c:v>25.555555555555554</c:v>
                </c:pt>
                <c:pt idx="218">
                  <c:v>25.361111111111111</c:v>
                </c:pt>
                <c:pt idx="219">
                  <c:v>25.166666666666664</c:v>
                </c:pt>
                <c:pt idx="220">
                  <c:v>25</c:v>
                </c:pt>
                <c:pt idx="221">
                  <c:v>24.805555555555554</c:v>
                </c:pt>
                <c:pt idx="222">
                  <c:v>24.638888888888889</c:v>
                </c:pt>
                <c:pt idx="223">
                  <c:v>24.472222222222221</c:v>
                </c:pt>
                <c:pt idx="224">
                  <c:v>24.277777777777779</c:v>
                </c:pt>
                <c:pt idx="225">
                  <c:v>24.083333333333332</c:v>
                </c:pt>
                <c:pt idx="226">
                  <c:v>23.888888888888889</c:v>
                </c:pt>
                <c:pt idx="227">
                  <c:v>23.694444444444443</c:v>
                </c:pt>
                <c:pt idx="228">
                  <c:v>23.527777777777779</c:v>
                </c:pt>
                <c:pt idx="229">
                  <c:v>23.361111111111111</c:v>
                </c:pt>
                <c:pt idx="230">
                  <c:v>23.194444444444443</c:v>
                </c:pt>
                <c:pt idx="231">
                  <c:v>23.027777777777779</c:v>
                </c:pt>
                <c:pt idx="232">
                  <c:v>22.861111111111111</c:v>
                </c:pt>
                <c:pt idx="233">
                  <c:v>22.694444444444446</c:v>
                </c:pt>
                <c:pt idx="234">
                  <c:v>22.527777777777775</c:v>
                </c:pt>
                <c:pt idx="235">
                  <c:v>22.361111111111111</c:v>
                </c:pt>
                <c:pt idx="236">
                  <c:v>22.194444444444446</c:v>
                </c:pt>
                <c:pt idx="237">
                  <c:v>22.055555555555557</c:v>
                </c:pt>
                <c:pt idx="238">
                  <c:v>21.944444444444443</c:v>
                </c:pt>
                <c:pt idx="239">
                  <c:v>21.861111111111111</c:v>
                </c:pt>
                <c:pt idx="240">
                  <c:v>21.861111111111111</c:v>
                </c:pt>
                <c:pt idx="241">
                  <c:v>21.888888888888889</c:v>
                </c:pt>
                <c:pt idx="242">
                  <c:v>21.972222222222221</c:v>
                </c:pt>
                <c:pt idx="243">
                  <c:v>22.055555555555557</c:v>
                </c:pt>
                <c:pt idx="244">
                  <c:v>22.111111111111111</c:v>
                </c:pt>
                <c:pt idx="245">
                  <c:v>22.166666666666664</c:v>
                </c:pt>
                <c:pt idx="246">
                  <c:v>22.166666666666664</c:v>
                </c:pt>
                <c:pt idx="247">
                  <c:v>22.111111111111111</c:v>
                </c:pt>
                <c:pt idx="248">
                  <c:v>22.027777777777775</c:v>
                </c:pt>
                <c:pt idx="249">
                  <c:v>21.916666666666668</c:v>
                </c:pt>
                <c:pt idx="250">
                  <c:v>21.805555555555554</c:v>
                </c:pt>
                <c:pt idx="251">
                  <c:v>21.722222222222221</c:v>
                </c:pt>
                <c:pt idx="252">
                  <c:v>21.638888888888889</c:v>
                </c:pt>
                <c:pt idx="253">
                  <c:v>21.583333333333332</c:v>
                </c:pt>
                <c:pt idx="254">
                  <c:v>21.583333333333332</c:v>
                </c:pt>
                <c:pt idx="255">
                  <c:v>21.611111111111111</c:v>
                </c:pt>
                <c:pt idx="256">
                  <c:v>21.638888888888889</c:v>
                </c:pt>
                <c:pt idx="257">
                  <c:v>21.694444444444443</c:v>
                </c:pt>
                <c:pt idx="258">
                  <c:v>21.75</c:v>
                </c:pt>
                <c:pt idx="259">
                  <c:v>21.75</c:v>
                </c:pt>
                <c:pt idx="260">
                  <c:v>21.777777777777779</c:v>
                </c:pt>
                <c:pt idx="261">
                  <c:v>21.777777777777779</c:v>
                </c:pt>
                <c:pt idx="262">
                  <c:v>21.777777777777779</c:v>
                </c:pt>
                <c:pt idx="263">
                  <c:v>21.722222222222221</c:v>
                </c:pt>
                <c:pt idx="264">
                  <c:v>21.666666666666668</c:v>
                </c:pt>
                <c:pt idx="265">
                  <c:v>21.583333333333332</c:v>
                </c:pt>
                <c:pt idx="266">
                  <c:v>21.472222222222221</c:v>
                </c:pt>
                <c:pt idx="267">
                  <c:v>21.361111111111111</c:v>
                </c:pt>
                <c:pt idx="268">
                  <c:v>21.277777777777775</c:v>
                </c:pt>
                <c:pt idx="269">
                  <c:v>21.166666666666668</c:v>
                </c:pt>
                <c:pt idx="270">
                  <c:v>21.027777777777779</c:v>
                </c:pt>
                <c:pt idx="271">
                  <c:v>20.888888888888889</c:v>
                </c:pt>
                <c:pt idx="272">
                  <c:v>20.75</c:v>
                </c:pt>
                <c:pt idx="273">
                  <c:v>20.666666666666668</c:v>
                </c:pt>
                <c:pt idx="274">
                  <c:v>20.638888888888889</c:v>
                </c:pt>
                <c:pt idx="275">
                  <c:v>20.666666666666668</c:v>
                </c:pt>
                <c:pt idx="276">
                  <c:v>20.722222222222221</c:v>
                </c:pt>
                <c:pt idx="277">
                  <c:v>20.805555555555557</c:v>
                </c:pt>
                <c:pt idx="278">
                  <c:v>20.861111111111111</c:v>
                </c:pt>
                <c:pt idx="279">
                  <c:v>20.916666666666664</c:v>
                </c:pt>
                <c:pt idx="280">
                  <c:v>20.972222222222221</c:v>
                </c:pt>
                <c:pt idx="281">
                  <c:v>21.055555555555554</c:v>
                </c:pt>
                <c:pt idx="282">
                  <c:v>21.083333333333336</c:v>
                </c:pt>
                <c:pt idx="283">
                  <c:v>21.111111111111111</c:v>
                </c:pt>
                <c:pt idx="284">
                  <c:v>21.111111111111111</c:v>
                </c:pt>
                <c:pt idx="285">
                  <c:v>21.111111111111111</c:v>
                </c:pt>
                <c:pt idx="286">
                  <c:v>21.083333333333336</c:v>
                </c:pt>
                <c:pt idx="287">
                  <c:v>21.083333333333336</c:v>
                </c:pt>
                <c:pt idx="288">
                  <c:v>21.055555555555554</c:v>
                </c:pt>
                <c:pt idx="289">
                  <c:v>21.027777777777779</c:v>
                </c:pt>
                <c:pt idx="290">
                  <c:v>20.972222222222221</c:v>
                </c:pt>
                <c:pt idx="291">
                  <c:v>20.888888888888889</c:v>
                </c:pt>
                <c:pt idx="292">
                  <c:v>20.833333333333332</c:v>
                </c:pt>
                <c:pt idx="293">
                  <c:v>20.75</c:v>
                </c:pt>
                <c:pt idx="294">
                  <c:v>20.583333333333332</c:v>
                </c:pt>
                <c:pt idx="295">
                  <c:v>20.472222222222221</c:v>
                </c:pt>
                <c:pt idx="296">
                  <c:v>20.361111111111111</c:v>
                </c:pt>
                <c:pt idx="297">
                  <c:v>20.416666666666668</c:v>
                </c:pt>
                <c:pt idx="298">
                  <c:v>20.555555555555554</c:v>
                </c:pt>
                <c:pt idx="299">
                  <c:v>20.805555555555557</c:v>
                </c:pt>
                <c:pt idx="300">
                  <c:v>21.138888888888886</c:v>
                </c:pt>
                <c:pt idx="301">
                  <c:v>21.583333333333332</c:v>
                </c:pt>
                <c:pt idx="302">
                  <c:v>22</c:v>
                </c:pt>
                <c:pt idx="303">
                  <c:v>22.305555555555554</c:v>
                </c:pt>
                <c:pt idx="304">
                  <c:v>22.444444444444443</c:v>
                </c:pt>
                <c:pt idx="305">
                  <c:v>22.5</c:v>
                </c:pt>
                <c:pt idx="306">
                  <c:v>22.5</c:v>
                </c:pt>
                <c:pt idx="307">
                  <c:v>22.5</c:v>
                </c:pt>
                <c:pt idx="308">
                  <c:v>22.5</c:v>
                </c:pt>
                <c:pt idx="309">
                  <c:v>22.5</c:v>
                </c:pt>
                <c:pt idx="310">
                  <c:v>22.472222222222225</c:v>
                </c:pt>
                <c:pt idx="311">
                  <c:v>22.388888888888886</c:v>
                </c:pt>
                <c:pt idx="312">
                  <c:v>22.305555555555554</c:v>
                </c:pt>
                <c:pt idx="313">
                  <c:v>22.222222222222221</c:v>
                </c:pt>
                <c:pt idx="314">
                  <c:v>22.194444444444446</c:v>
                </c:pt>
                <c:pt idx="315">
                  <c:v>22.166666666666664</c:v>
                </c:pt>
                <c:pt idx="316">
                  <c:v>22.166666666666664</c:v>
                </c:pt>
                <c:pt idx="317">
                  <c:v>22.166666666666664</c:v>
                </c:pt>
                <c:pt idx="318">
                  <c:v>22.194444444444446</c:v>
                </c:pt>
                <c:pt idx="319">
                  <c:v>22.222222222222221</c:v>
                </c:pt>
                <c:pt idx="320">
                  <c:v>22.333333333333336</c:v>
                </c:pt>
                <c:pt idx="321">
                  <c:v>22.444444444444443</c:v>
                </c:pt>
                <c:pt idx="322">
                  <c:v>22.555555555555557</c:v>
                </c:pt>
                <c:pt idx="323">
                  <c:v>22.638888888888889</c:v>
                </c:pt>
                <c:pt idx="324">
                  <c:v>22.666666666666664</c:v>
                </c:pt>
                <c:pt idx="325">
                  <c:v>22.666666666666664</c:v>
                </c:pt>
                <c:pt idx="326">
                  <c:v>22.611111111111111</c:v>
                </c:pt>
                <c:pt idx="327">
                  <c:v>22.416666666666668</c:v>
                </c:pt>
                <c:pt idx="328">
                  <c:v>22.111111111111111</c:v>
                </c:pt>
                <c:pt idx="329">
                  <c:v>21.722222222222221</c:v>
                </c:pt>
                <c:pt idx="330">
                  <c:v>21.333333333333332</c:v>
                </c:pt>
                <c:pt idx="331">
                  <c:v>20.916666666666664</c:v>
                </c:pt>
                <c:pt idx="332">
                  <c:v>20.5</c:v>
                </c:pt>
                <c:pt idx="333">
                  <c:v>20.027777777777775</c:v>
                </c:pt>
                <c:pt idx="334">
                  <c:v>19.5</c:v>
                </c:pt>
                <c:pt idx="335">
                  <c:v>18.944444444444446</c:v>
                </c:pt>
                <c:pt idx="336">
                  <c:v>18.361111111111111</c:v>
                </c:pt>
                <c:pt idx="337">
                  <c:v>17.722222222222221</c:v>
                </c:pt>
                <c:pt idx="338">
                  <c:v>17.111111111111111</c:v>
                </c:pt>
                <c:pt idx="339">
                  <c:v>16.722222222222221</c:v>
                </c:pt>
                <c:pt idx="340">
                  <c:v>16.611111111111111</c:v>
                </c:pt>
                <c:pt idx="341">
                  <c:v>16.777777777777779</c:v>
                </c:pt>
                <c:pt idx="342">
                  <c:v>17.166666666666664</c:v>
                </c:pt>
                <c:pt idx="343">
                  <c:v>17.388888888888889</c:v>
                </c:pt>
                <c:pt idx="344">
                  <c:v>17.416666666666668</c:v>
                </c:pt>
                <c:pt idx="345">
                  <c:v>17.194444444444443</c:v>
                </c:pt>
                <c:pt idx="346">
                  <c:v>16.666666666666668</c:v>
                </c:pt>
                <c:pt idx="347">
                  <c:v>16.222222222222221</c:v>
                </c:pt>
                <c:pt idx="348">
                  <c:v>16.055555555555554</c:v>
                </c:pt>
                <c:pt idx="349">
                  <c:v>16.055555555555554</c:v>
                </c:pt>
                <c:pt idx="350">
                  <c:v>16.055555555555554</c:v>
                </c:pt>
                <c:pt idx="351">
                  <c:v>15.916666666666666</c:v>
                </c:pt>
                <c:pt idx="352">
                  <c:v>15.611111111111111</c:v>
                </c:pt>
                <c:pt idx="353">
                  <c:v>15.083333333333332</c:v>
                </c:pt>
                <c:pt idx="354">
                  <c:v>14.111111111111111</c:v>
                </c:pt>
                <c:pt idx="355">
                  <c:v>12.638888888888889</c:v>
                </c:pt>
                <c:pt idx="356">
                  <c:v>11.166666666666668</c:v>
                </c:pt>
                <c:pt idx="357">
                  <c:v>9.6944444444444446</c:v>
                </c:pt>
                <c:pt idx="358">
                  <c:v>8.2222222222222232</c:v>
                </c:pt>
                <c:pt idx="359">
                  <c:v>7.583333333333333</c:v>
                </c:pt>
                <c:pt idx="360">
                  <c:v>8.1388888888888893</c:v>
                </c:pt>
                <c:pt idx="361">
                  <c:v>9.1388888888888875</c:v>
                </c:pt>
                <c:pt idx="362">
                  <c:v>9.8888888888888893</c:v>
                </c:pt>
                <c:pt idx="363">
                  <c:v>10.194444444444445</c:v>
                </c:pt>
                <c:pt idx="364">
                  <c:v>10.444444444444445</c:v>
                </c:pt>
                <c:pt idx="365">
                  <c:v>10.944444444444445</c:v>
                </c:pt>
                <c:pt idx="366">
                  <c:v>11.805555555555555</c:v>
                </c:pt>
                <c:pt idx="367">
                  <c:v>12.916666666666666</c:v>
                </c:pt>
                <c:pt idx="368">
                  <c:v>13.944444444444445</c:v>
                </c:pt>
                <c:pt idx="369">
                  <c:v>14.666666666666666</c:v>
                </c:pt>
                <c:pt idx="370">
                  <c:v>15.083333333333332</c:v>
                </c:pt>
                <c:pt idx="371">
                  <c:v>15.25</c:v>
                </c:pt>
                <c:pt idx="372">
                  <c:v>15.25</c:v>
                </c:pt>
                <c:pt idx="373">
                  <c:v>15.194444444444445</c:v>
                </c:pt>
                <c:pt idx="374">
                  <c:v>15.027777777777779</c:v>
                </c:pt>
                <c:pt idx="375">
                  <c:v>14.777777777777779</c:v>
                </c:pt>
                <c:pt idx="376">
                  <c:v>14.472222222222221</c:v>
                </c:pt>
                <c:pt idx="377">
                  <c:v>14.083333333333334</c:v>
                </c:pt>
                <c:pt idx="378">
                  <c:v>13.638888888888889</c:v>
                </c:pt>
                <c:pt idx="379">
                  <c:v>13.166666666666666</c:v>
                </c:pt>
                <c:pt idx="380">
                  <c:v>12.555555555555555</c:v>
                </c:pt>
                <c:pt idx="381">
                  <c:v>11.611111111111111</c:v>
                </c:pt>
                <c:pt idx="382">
                  <c:v>10.138888888888889</c:v>
                </c:pt>
                <c:pt idx="383">
                  <c:v>8.6666666666666661</c:v>
                </c:pt>
                <c:pt idx="384">
                  <c:v>7.666666666666667</c:v>
                </c:pt>
                <c:pt idx="385">
                  <c:v>7.4722222222222214</c:v>
                </c:pt>
                <c:pt idx="386">
                  <c:v>7.583333333333333</c:v>
                </c:pt>
                <c:pt idx="387">
                  <c:v>7.6388888888888884</c:v>
                </c:pt>
                <c:pt idx="388">
                  <c:v>7.6111111111111107</c:v>
                </c:pt>
                <c:pt idx="389">
                  <c:v>7.5277777777777777</c:v>
                </c:pt>
                <c:pt idx="390">
                  <c:v>7.4166666666666661</c:v>
                </c:pt>
                <c:pt idx="391">
                  <c:v>7.4444444444444446</c:v>
                </c:pt>
                <c:pt idx="392">
                  <c:v>7.833333333333333</c:v>
                </c:pt>
                <c:pt idx="393">
                  <c:v>8.6388888888888893</c:v>
                </c:pt>
                <c:pt idx="394">
                  <c:v>9.6666666666666661</c:v>
                </c:pt>
                <c:pt idx="395">
                  <c:v>10.666666666666666</c:v>
                </c:pt>
                <c:pt idx="396">
                  <c:v>11.361111111111111</c:v>
                </c:pt>
                <c:pt idx="397">
                  <c:v>11.583333333333334</c:v>
                </c:pt>
                <c:pt idx="398">
                  <c:v>11.361111111111111</c:v>
                </c:pt>
                <c:pt idx="399">
                  <c:v>10.638888888888888</c:v>
                </c:pt>
                <c:pt idx="400">
                  <c:v>9.8055555555555554</c:v>
                </c:pt>
                <c:pt idx="401">
                  <c:v>9.5277777777777768</c:v>
                </c:pt>
                <c:pt idx="402">
                  <c:v>9.6111111111111107</c:v>
                </c:pt>
                <c:pt idx="403">
                  <c:v>10.083333333333332</c:v>
                </c:pt>
                <c:pt idx="404">
                  <c:v>10.972222222222221</c:v>
                </c:pt>
                <c:pt idx="405">
                  <c:v>11.611111111111111</c:v>
                </c:pt>
                <c:pt idx="406">
                  <c:v>11.805555555555555</c:v>
                </c:pt>
                <c:pt idx="407">
                  <c:v>11.638888888888888</c:v>
                </c:pt>
                <c:pt idx="408">
                  <c:v>11.138888888888889</c:v>
                </c:pt>
                <c:pt idx="409">
                  <c:v>10.166666666666666</c:v>
                </c:pt>
                <c:pt idx="410">
                  <c:v>8.6944444444444446</c:v>
                </c:pt>
                <c:pt idx="411">
                  <c:v>7.2222222222222223</c:v>
                </c:pt>
                <c:pt idx="412">
                  <c:v>5.7222222222222223</c:v>
                </c:pt>
                <c:pt idx="413">
                  <c:v>5.3055555555555562</c:v>
                </c:pt>
                <c:pt idx="414">
                  <c:v>5.4722222222222223</c:v>
                </c:pt>
                <c:pt idx="415">
                  <c:v>5.8611111111111116</c:v>
                </c:pt>
                <c:pt idx="416">
                  <c:v>6.1111111111111107</c:v>
                </c:pt>
                <c:pt idx="417">
                  <c:v>6.1388888888888893</c:v>
                </c:pt>
                <c:pt idx="418">
                  <c:v>5.9444444444444438</c:v>
                </c:pt>
                <c:pt idx="419">
                  <c:v>5.4444444444444446</c:v>
                </c:pt>
                <c:pt idx="420">
                  <c:v>5.083333333333333</c:v>
                </c:pt>
                <c:pt idx="421">
                  <c:v>5</c:v>
                </c:pt>
                <c:pt idx="422">
                  <c:v>5.083333333333333</c:v>
                </c:pt>
                <c:pt idx="423">
                  <c:v>5.1388888888888884</c:v>
                </c:pt>
                <c:pt idx="424">
                  <c:v>4.9722222222222214</c:v>
                </c:pt>
                <c:pt idx="425">
                  <c:v>4.166666666666667</c:v>
                </c:pt>
                <c:pt idx="426">
                  <c:v>2.75</c:v>
                </c:pt>
                <c:pt idx="427">
                  <c:v>1.2777777777777777</c:v>
                </c:pt>
                <c:pt idx="428">
                  <c:v>0.33333333333333331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4D8-4C74-AF79-2EE1693E863E}"/>
            </c:ext>
          </c:extLst>
        </c:ser>
        <c:ser>
          <c:idx val="1"/>
          <c:order val="1"/>
          <c:tx>
            <c:strRef>
              <c:f>'WLTP Class 3'!$G$15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3'!$G$1039:$G$1493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0.11111111111111112</c:v>
                </c:pt>
                <c:pt idx="4">
                  <c:v>0.5</c:v>
                </c:pt>
                <c:pt idx="5">
                  <c:v>1.0833333333333333</c:v>
                </c:pt>
                <c:pt idx="6">
                  <c:v>1.5277777777777777</c:v>
                </c:pt>
                <c:pt idx="7">
                  <c:v>1.5833333333333333</c:v>
                </c:pt>
                <c:pt idx="8">
                  <c:v>1.3611111111111109</c:v>
                </c:pt>
                <c:pt idx="9">
                  <c:v>1.1388888888888888</c:v>
                </c:pt>
                <c:pt idx="10">
                  <c:v>1.0138888888888891</c:v>
                </c:pt>
                <c:pt idx="11">
                  <c:v>0.94444444444444453</c:v>
                </c:pt>
                <c:pt idx="12">
                  <c:v>0.81944444444444475</c:v>
                </c:pt>
                <c:pt idx="13">
                  <c:v>0.65277777777777812</c:v>
                </c:pt>
                <c:pt idx="14">
                  <c:v>0.54166666666666641</c:v>
                </c:pt>
                <c:pt idx="15">
                  <c:v>0.54166666666666641</c:v>
                </c:pt>
                <c:pt idx="16">
                  <c:v>0.625</c:v>
                </c:pt>
                <c:pt idx="17">
                  <c:v>0.6666666666666663</c:v>
                </c:pt>
                <c:pt idx="18">
                  <c:v>0.625</c:v>
                </c:pt>
                <c:pt idx="19">
                  <c:v>0.4861111111111111</c:v>
                </c:pt>
                <c:pt idx="20">
                  <c:v>0.29166666666666685</c:v>
                </c:pt>
                <c:pt idx="21">
                  <c:v>0.12499999999999981</c:v>
                </c:pt>
                <c:pt idx="22">
                  <c:v>4.1666666666666269E-2</c:v>
                </c:pt>
                <c:pt idx="23">
                  <c:v>4.1666666666667261E-2</c:v>
                </c:pt>
                <c:pt idx="24">
                  <c:v>5.5555555555555358E-2</c:v>
                </c:pt>
                <c:pt idx="25">
                  <c:v>0</c:v>
                </c:pt>
                <c:pt idx="26">
                  <c:v>-0.1388888888888889</c:v>
                </c:pt>
                <c:pt idx="27">
                  <c:v>-0.33333333333333315</c:v>
                </c:pt>
                <c:pt idx="28">
                  <c:v>-0.4861111111111111</c:v>
                </c:pt>
                <c:pt idx="29">
                  <c:v>-0.5833333333333337</c:v>
                </c:pt>
                <c:pt idx="30">
                  <c:v>-0.69444444444444442</c:v>
                </c:pt>
                <c:pt idx="31">
                  <c:v>-0.86111111111111149</c:v>
                </c:pt>
                <c:pt idx="32">
                  <c:v>-1.0833333333333328</c:v>
                </c:pt>
                <c:pt idx="33">
                  <c:v>-1.333333333333333</c:v>
                </c:pt>
                <c:pt idx="34">
                  <c:v>-1.4722222222222223</c:v>
                </c:pt>
                <c:pt idx="35">
                  <c:v>-1.3472222222222221</c:v>
                </c:pt>
                <c:pt idx="36">
                  <c:v>-1.2083333333333333</c:v>
                </c:pt>
                <c:pt idx="37">
                  <c:v>-1.0555555555555556</c:v>
                </c:pt>
                <c:pt idx="38">
                  <c:v>-0.65277777777777768</c:v>
                </c:pt>
                <c:pt idx="39">
                  <c:v>-0.18055555555555566</c:v>
                </c:pt>
                <c:pt idx="40">
                  <c:v>0.1111111111111112</c:v>
                </c:pt>
                <c:pt idx="41">
                  <c:v>0.4861111111111111</c:v>
                </c:pt>
                <c:pt idx="42">
                  <c:v>0.98611111111111083</c:v>
                </c:pt>
                <c:pt idx="43">
                  <c:v>1.0833333333333333</c:v>
                </c:pt>
                <c:pt idx="44">
                  <c:v>0.65277777777777812</c:v>
                </c:pt>
                <c:pt idx="45">
                  <c:v>0.25000000000000011</c:v>
                </c:pt>
                <c:pt idx="46">
                  <c:v>0.24999999999999961</c:v>
                </c:pt>
                <c:pt idx="47">
                  <c:v>0.50000000000000022</c:v>
                </c:pt>
                <c:pt idx="48">
                  <c:v>0.75000000000000022</c:v>
                </c:pt>
                <c:pt idx="49">
                  <c:v>0.90277777777777724</c:v>
                </c:pt>
                <c:pt idx="50">
                  <c:v>1.0694444444444444</c:v>
                </c:pt>
                <c:pt idx="51">
                  <c:v>1.2777777777777781</c:v>
                </c:pt>
                <c:pt idx="52">
                  <c:v>1.3611111111111107</c:v>
                </c:pt>
                <c:pt idx="53">
                  <c:v>1.2222222222222219</c:v>
                </c:pt>
                <c:pt idx="54">
                  <c:v>0.98611111111111127</c:v>
                </c:pt>
                <c:pt idx="55">
                  <c:v>0.7777777777777779</c:v>
                </c:pt>
                <c:pt idx="56">
                  <c:v>0.6666666666666673</c:v>
                </c:pt>
                <c:pt idx="57">
                  <c:v>0.51388888888888928</c:v>
                </c:pt>
                <c:pt idx="58">
                  <c:v>0.24999999999999961</c:v>
                </c:pt>
                <c:pt idx="59">
                  <c:v>-1.3888888888889086E-2</c:v>
                </c:pt>
                <c:pt idx="60">
                  <c:v>-0.29166666666666685</c:v>
                </c:pt>
                <c:pt idx="61">
                  <c:v>-0.44444444444444481</c:v>
                </c:pt>
                <c:pt idx="62">
                  <c:v>-0.31944444444444403</c:v>
                </c:pt>
                <c:pt idx="63">
                  <c:v>-9.7222222222221627E-2</c:v>
                </c:pt>
                <c:pt idx="64">
                  <c:v>1.3888888888889086E-2</c:v>
                </c:pt>
                <c:pt idx="65">
                  <c:v>2.7777777777777186E-2</c:v>
                </c:pt>
                <c:pt idx="66">
                  <c:v>1.3888888888888099E-2</c:v>
                </c:pt>
                <c:pt idx="67">
                  <c:v>0</c:v>
                </c:pt>
                <c:pt idx="68">
                  <c:v>4.1666666666667261E-2</c:v>
                </c:pt>
                <c:pt idx="69">
                  <c:v>0.18055555555555614</c:v>
                </c:pt>
                <c:pt idx="70">
                  <c:v>0.36111111111111133</c:v>
                </c:pt>
                <c:pt idx="71">
                  <c:v>0.40277777777777757</c:v>
                </c:pt>
                <c:pt idx="72">
                  <c:v>0.27777777777777779</c:v>
                </c:pt>
                <c:pt idx="73">
                  <c:v>0.12499999999999981</c:v>
                </c:pt>
                <c:pt idx="74">
                  <c:v>-2.7777777777778172E-2</c:v>
                </c:pt>
                <c:pt idx="75">
                  <c:v>-0.2222222222222224</c:v>
                </c:pt>
                <c:pt idx="76">
                  <c:v>-0.44444444444444481</c:v>
                </c:pt>
                <c:pt idx="77">
                  <c:v>-0.47222222222222199</c:v>
                </c:pt>
                <c:pt idx="78">
                  <c:v>-0.26388888888888867</c:v>
                </c:pt>
                <c:pt idx="79">
                  <c:v>-1.3888888888889086E-2</c:v>
                </c:pt>
                <c:pt idx="80">
                  <c:v>0.25000000000000061</c:v>
                </c:pt>
                <c:pt idx="81">
                  <c:v>0.4861111111111111</c:v>
                </c:pt>
                <c:pt idx="82">
                  <c:v>0.51388888888888828</c:v>
                </c:pt>
                <c:pt idx="83">
                  <c:v>0.30555555555555597</c:v>
                </c:pt>
                <c:pt idx="84">
                  <c:v>6.9444444444445433E-2</c:v>
                </c:pt>
                <c:pt idx="85">
                  <c:v>-0.1388888888888889</c:v>
                </c:pt>
                <c:pt idx="86">
                  <c:v>-0.33333333333333409</c:v>
                </c:pt>
                <c:pt idx="87">
                  <c:v>-0.31944444444444403</c:v>
                </c:pt>
                <c:pt idx="88">
                  <c:v>-9.7222222222222612E-2</c:v>
                </c:pt>
                <c:pt idx="89">
                  <c:v>0.19444444444444425</c:v>
                </c:pt>
                <c:pt idx="90">
                  <c:v>0.55555555555555558</c:v>
                </c:pt>
                <c:pt idx="91">
                  <c:v>0.74999999999999978</c:v>
                </c:pt>
                <c:pt idx="92">
                  <c:v>0.56944444444444564</c:v>
                </c:pt>
                <c:pt idx="93">
                  <c:v>0.23611111111111149</c:v>
                </c:pt>
                <c:pt idx="94">
                  <c:v>-1.3888888888890073E-2</c:v>
                </c:pt>
                <c:pt idx="95">
                  <c:v>-0.2222222222222234</c:v>
                </c:pt>
                <c:pt idx="96">
                  <c:v>-0.33333333333333215</c:v>
                </c:pt>
                <c:pt idx="97">
                  <c:v>-0.26388888888888767</c:v>
                </c:pt>
                <c:pt idx="98">
                  <c:v>-0.16666666666666705</c:v>
                </c:pt>
                <c:pt idx="99">
                  <c:v>-0.18055555555555516</c:v>
                </c:pt>
                <c:pt idx="100">
                  <c:v>-0.34722222222222221</c:v>
                </c:pt>
                <c:pt idx="101">
                  <c:v>-0.63888888888889006</c:v>
                </c:pt>
                <c:pt idx="102">
                  <c:v>-1.0277777777777786</c:v>
                </c:pt>
                <c:pt idx="103">
                  <c:v>-1.3611111111111107</c:v>
                </c:pt>
                <c:pt idx="104">
                  <c:v>-1.4722222222222214</c:v>
                </c:pt>
                <c:pt idx="105">
                  <c:v>-1.4444444444444442</c:v>
                </c:pt>
                <c:pt idx="106">
                  <c:v>-1.25</c:v>
                </c:pt>
                <c:pt idx="107">
                  <c:v>-1.0000000000000004</c:v>
                </c:pt>
                <c:pt idx="108">
                  <c:v>-0.88888888888888917</c:v>
                </c:pt>
                <c:pt idx="109">
                  <c:v>-0.87499999999999956</c:v>
                </c:pt>
                <c:pt idx="110">
                  <c:v>-0.94444444444444453</c:v>
                </c:pt>
                <c:pt idx="111">
                  <c:v>-1.0000000000000004</c:v>
                </c:pt>
                <c:pt idx="112">
                  <c:v>-0.93055555555555547</c:v>
                </c:pt>
                <c:pt idx="113">
                  <c:v>-0.66666666666666652</c:v>
                </c:pt>
                <c:pt idx="114">
                  <c:v>-0.29166666666666685</c:v>
                </c:pt>
                <c:pt idx="115">
                  <c:v>-4.1666666666666519E-2</c:v>
                </c:pt>
                <c:pt idx="116">
                  <c:v>5.5555555555555601E-2</c:v>
                </c:pt>
                <c:pt idx="117">
                  <c:v>0.11111111111111097</c:v>
                </c:pt>
                <c:pt idx="118">
                  <c:v>0.24999999999999983</c:v>
                </c:pt>
                <c:pt idx="119">
                  <c:v>0.5555555555555558</c:v>
                </c:pt>
                <c:pt idx="120">
                  <c:v>0.84722222222222243</c:v>
                </c:pt>
                <c:pt idx="121">
                  <c:v>0.73611111111111072</c:v>
                </c:pt>
                <c:pt idx="122">
                  <c:v>0.31944444444444453</c:v>
                </c:pt>
                <c:pt idx="123">
                  <c:v>-0.23611111111111099</c:v>
                </c:pt>
                <c:pt idx="124">
                  <c:v>-1.0277777777777781</c:v>
                </c:pt>
                <c:pt idx="125">
                  <c:v>-1.2361111111111109</c:v>
                </c:pt>
                <c:pt idx="126">
                  <c:v>-0.74999999999999978</c:v>
                </c:pt>
                <c:pt idx="127">
                  <c:v>-0.25000000000000011</c:v>
                </c:pt>
                <c:pt idx="128">
                  <c:v>0</c:v>
                </c:pt>
                <c:pt idx="129">
                  <c:v>0.26388888888888895</c:v>
                </c:pt>
                <c:pt idx="130">
                  <c:v>0.94444444444444453</c:v>
                </c:pt>
                <c:pt idx="131">
                  <c:v>1.5555555555555556</c:v>
                </c:pt>
                <c:pt idx="132">
                  <c:v>1.5277777777777777</c:v>
                </c:pt>
                <c:pt idx="133">
                  <c:v>1.2083333333333328</c:v>
                </c:pt>
                <c:pt idx="134">
                  <c:v>1.166666666666667</c:v>
                </c:pt>
                <c:pt idx="135">
                  <c:v>1.3333333333333335</c:v>
                </c:pt>
                <c:pt idx="136">
                  <c:v>1.4861111111111105</c:v>
                </c:pt>
                <c:pt idx="137">
                  <c:v>1.4444444444444442</c:v>
                </c:pt>
                <c:pt idx="138">
                  <c:v>1.2361111111111109</c:v>
                </c:pt>
                <c:pt idx="139">
                  <c:v>1.0694444444444449</c:v>
                </c:pt>
                <c:pt idx="140">
                  <c:v>1.0000000000000004</c:v>
                </c:pt>
                <c:pt idx="141">
                  <c:v>0.95833333333333415</c:v>
                </c:pt>
                <c:pt idx="142">
                  <c:v>0.91666666666666585</c:v>
                </c:pt>
                <c:pt idx="143">
                  <c:v>0.63888888888888806</c:v>
                </c:pt>
                <c:pt idx="144">
                  <c:v>0.37500000000000039</c:v>
                </c:pt>
                <c:pt idx="145">
                  <c:v>0.44444444444444481</c:v>
                </c:pt>
                <c:pt idx="146">
                  <c:v>0.50000000000000122</c:v>
                </c:pt>
                <c:pt idx="147">
                  <c:v>0.45833333333333293</c:v>
                </c:pt>
                <c:pt idx="148">
                  <c:v>0.43055555555555475</c:v>
                </c:pt>
                <c:pt idx="149">
                  <c:v>0.38888888888888851</c:v>
                </c:pt>
                <c:pt idx="150">
                  <c:v>0.34722222222222221</c:v>
                </c:pt>
                <c:pt idx="151">
                  <c:v>0.31944444444444403</c:v>
                </c:pt>
                <c:pt idx="152">
                  <c:v>0.27777777777777779</c:v>
                </c:pt>
                <c:pt idx="153">
                  <c:v>0.23611111111111149</c:v>
                </c:pt>
                <c:pt idx="154">
                  <c:v>0.22222222222222143</c:v>
                </c:pt>
                <c:pt idx="155">
                  <c:v>0.24999999999999961</c:v>
                </c:pt>
                <c:pt idx="156">
                  <c:v>0.27777777777777779</c:v>
                </c:pt>
                <c:pt idx="157">
                  <c:v>0.27777777777777779</c:v>
                </c:pt>
                <c:pt idx="158">
                  <c:v>0.26388888888888967</c:v>
                </c:pt>
                <c:pt idx="159">
                  <c:v>0.2222222222222234</c:v>
                </c:pt>
                <c:pt idx="160">
                  <c:v>0.18055555555555516</c:v>
                </c:pt>
                <c:pt idx="161">
                  <c:v>0.15277777777777699</c:v>
                </c:pt>
                <c:pt idx="162">
                  <c:v>0.11111111111111072</c:v>
                </c:pt>
                <c:pt idx="163">
                  <c:v>4.1666666666666269E-2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1.3888888888890073E-2</c:v>
                </c:pt>
                <c:pt idx="173">
                  <c:v>1.3888888888890073E-2</c:v>
                </c:pt>
                <c:pt idx="174">
                  <c:v>1.3888888888888099E-2</c:v>
                </c:pt>
                <c:pt idx="175">
                  <c:v>6.9444444444444448E-2</c:v>
                </c:pt>
                <c:pt idx="176">
                  <c:v>0.12500000000000078</c:v>
                </c:pt>
                <c:pt idx="177">
                  <c:v>0.18055555555555516</c:v>
                </c:pt>
                <c:pt idx="178">
                  <c:v>0.22222222222222143</c:v>
                </c:pt>
                <c:pt idx="179">
                  <c:v>0.19444444444444522</c:v>
                </c:pt>
                <c:pt idx="180">
                  <c:v>0.1388888888888889</c:v>
                </c:pt>
                <c:pt idx="181">
                  <c:v>8.3333333333332538E-2</c:v>
                </c:pt>
                <c:pt idx="182">
                  <c:v>4.1666666666666269E-2</c:v>
                </c:pt>
                <c:pt idx="183">
                  <c:v>2.7777777777778172E-2</c:v>
                </c:pt>
                <c:pt idx="184">
                  <c:v>2.7777777777778172E-2</c:v>
                </c:pt>
                <c:pt idx="185">
                  <c:v>2.7777777777778172E-2</c:v>
                </c:pt>
                <c:pt idx="186">
                  <c:v>1.3888888888890073E-2</c:v>
                </c:pt>
                <c:pt idx="187">
                  <c:v>0</c:v>
                </c:pt>
                <c:pt idx="188">
                  <c:v>0</c:v>
                </c:pt>
                <c:pt idx="189">
                  <c:v>-1.3888888888890073E-2</c:v>
                </c:pt>
                <c:pt idx="190">
                  <c:v>-1.3888888888890073E-2</c:v>
                </c:pt>
                <c:pt idx="191">
                  <c:v>0</c:v>
                </c:pt>
                <c:pt idx="192">
                  <c:v>0</c:v>
                </c:pt>
                <c:pt idx="193">
                  <c:v>-1.3888888888888099E-2</c:v>
                </c:pt>
                <c:pt idx="194">
                  <c:v>-2.7777777777778172E-2</c:v>
                </c:pt>
                <c:pt idx="195">
                  <c:v>-2.7777777777778172E-2</c:v>
                </c:pt>
                <c:pt idx="196">
                  <c:v>-2.7777777777776198E-2</c:v>
                </c:pt>
                <c:pt idx="197">
                  <c:v>-4.1666666666666269E-2</c:v>
                </c:pt>
                <c:pt idx="198">
                  <c:v>-6.9444444444444448E-2</c:v>
                </c:pt>
                <c:pt idx="199">
                  <c:v>-8.3333333333334522E-2</c:v>
                </c:pt>
                <c:pt idx="200">
                  <c:v>-9.7222222222222612E-2</c:v>
                </c:pt>
                <c:pt idx="201">
                  <c:v>-8.3333333333332538E-2</c:v>
                </c:pt>
                <c:pt idx="202">
                  <c:v>-5.5555555555556344E-2</c:v>
                </c:pt>
                <c:pt idx="203">
                  <c:v>-4.1666666666666269E-2</c:v>
                </c:pt>
                <c:pt idx="204">
                  <c:v>-4.1666666666666269E-2</c:v>
                </c:pt>
                <c:pt idx="205">
                  <c:v>-4.1666666666666269E-2</c:v>
                </c:pt>
                <c:pt idx="206">
                  <c:v>-4.1666666666666269E-2</c:v>
                </c:pt>
                <c:pt idx="207">
                  <c:v>-5.5555555555556344E-2</c:v>
                </c:pt>
                <c:pt idx="208">
                  <c:v>-4.1666666666666269E-2</c:v>
                </c:pt>
                <c:pt idx="209">
                  <c:v>-1.3888888888888099E-2</c:v>
                </c:pt>
                <c:pt idx="210">
                  <c:v>-1.3888888888890073E-2</c:v>
                </c:pt>
                <c:pt idx="211">
                  <c:v>-1.3888888888890073E-2</c:v>
                </c:pt>
                <c:pt idx="212">
                  <c:v>-2.7777777777778172E-2</c:v>
                </c:pt>
                <c:pt idx="213">
                  <c:v>-5.5555555555554373E-2</c:v>
                </c:pt>
                <c:pt idx="214">
                  <c:v>-9.7222222222220642E-2</c:v>
                </c:pt>
                <c:pt idx="215">
                  <c:v>-0.15277777777777896</c:v>
                </c:pt>
                <c:pt idx="216">
                  <c:v>-0.19444444444444522</c:v>
                </c:pt>
                <c:pt idx="217">
                  <c:v>-0.20833333333333331</c:v>
                </c:pt>
                <c:pt idx="218">
                  <c:v>-0.19444444444444522</c:v>
                </c:pt>
                <c:pt idx="219">
                  <c:v>-0.18055555555555516</c:v>
                </c:pt>
                <c:pt idx="220">
                  <c:v>-0.18055555555555516</c:v>
                </c:pt>
                <c:pt idx="221">
                  <c:v>-0.18055555555555516</c:v>
                </c:pt>
                <c:pt idx="222">
                  <c:v>-0.16666666666666705</c:v>
                </c:pt>
                <c:pt idx="223">
                  <c:v>-0.18055555555555516</c:v>
                </c:pt>
                <c:pt idx="224">
                  <c:v>-0.19444444444444325</c:v>
                </c:pt>
                <c:pt idx="225">
                  <c:v>-0.19444444444444522</c:v>
                </c:pt>
                <c:pt idx="226">
                  <c:v>-0.19444444444444522</c:v>
                </c:pt>
                <c:pt idx="227">
                  <c:v>-0.18055555555555516</c:v>
                </c:pt>
                <c:pt idx="228">
                  <c:v>-0.16666666666666705</c:v>
                </c:pt>
                <c:pt idx="229">
                  <c:v>-0.16666666666666705</c:v>
                </c:pt>
                <c:pt idx="230">
                  <c:v>-0.16666666666666508</c:v>
                </c:pt>
                <c:pt idx="231">
                  <c:v>-0.16666666666666705</c:v>
                </c:pt>
                <c:pt idx="232">
                  <c:v>-0.16666666666666705</c:v>
                </c:pt>
                <c:pt idx="233">
                  <c:v>-0.16666666666666705</c:v>
                </c:pt>
                <c:pt idx="234">
                  <c:v>-0.16666666666666705</c:v>
                </c:pt>
                <c:pt idx="235">
                  <c:v>-0.16666666666666508</c:v>
                </c:pt>
                <c:pt idx="236">
                  <c:v>-0.15277777777777699</c:v>
                </c:pt>
                <c:pt idx="237">
                  <c:v>-0.12500000000000078</c:v>
                </c:pt>
                <c:pt idx="238">
                  <c:v>-9.7222222222222612E-2</c:v>
                </c:pt>
                <c:pt idx="239">
                  <c:v>-4.1666666666666269E-2</c:v>
                </c:pt>
                <c:pt idx="240">
                  <c:v>1.3888888888888099E-2</c:v>
                </c:pt>
                <c:pt idx="241">
                  <c:v>5.5555555555554373E-2</c:v>
                </c:pt>
                <c:pt idx="242">
                  <c:v>8.3333333333334522E-2</c:v>
                </c:pt>
                <c:pt idx="243">
                  <c:v>6.9444444444444448E-2</c:v>
                </c:pt>
                <c:pt idx="244">
                  <c:v>5.5555555555554373E-2</c:v>
                </c:pt>
                <c:pt idx="245">
                  <c:v>2.7777777777778172E-2</c:v>
                </c:pt>
                <c:pt idx="246">
                  <c:v>-2.7777777777778172E-2</c:v>
                </c:pt>
                <c:pt idx="247">
                  <c:v>-6.9444444444444448E-2</c:v>
                </c:pt>
                <c:pt idx="248">
                  <c:v>-9.7222222222220642E-2</c:v>
                </c:pt>
                <c:pt idx="249">
                  <c:v>-0.11111111111111072</c:v>
                </c:pt>
                <c:pt idx="250">
                  <c:v>-9.7222222222222612E-2</c:v>
                </c:pt>
                <c:pt idx="251">
                  <c:v>-8.3333333333332538E-2</c:v>
                </c:pt>
                <c:pt idx="252">
                  <c:v>-6.9444444444444448E-2</c:v>
                </c:pt>
                <c:pt idx="253">
                  <c:v>-2.7777777777778172E-2</c:v>
                </c:pt>
                <c:pt idx="254">
                  <c:v>1.3888888888888099E-2</c:v>
                </c:pt>
                <c:pt idx="255">
                  <c:v>2.7777777777778172E-2</c:v>
                </c:pt>
                <c:pt idx="256">
                  <c:v>4.1666666666666269E-2</c:v>
                </c:pt>
                <c:pt idx="257">
                  <c:v>5.5555555555554373E-2</c:v>
                </c:pt>
                <c:pt idx="258">
                  <c:v>2.7777777777778172E-2</c:v>
                </c:pt>
                <c:pt idx="259">
                  <c:v>1.3888888888890073E-2</c:v>
                </c:pt>
                <c:pt idx="260">
                  <c:v>1.3888888888890073E-2</c:v>
                </c:pt>
                <c:pt idx="261">
                  <c:v>0</c:v>
                </c:pt>
                <c:pt idx="262">
                  <c:v>-2.7777777777778172E-2</c:v>
                </c:pt>
                <c:pt idx="263">
                  <c:v>-5.5555555555556344E-2</c:v>
                </c:pt>
                <c:pt idx="264">
                  <c:v>-6.9444444444444448E-2</c:v>
                </c:pt>
                <c:pt idx="265">
                  <c:v>-9.7222222222222612E-2</c:v>
                </c:pt>
                <c:pt idx="266">
                  <c:v>-0.11111111111111072</c:v>
                </c:pt>
                <c:pt idx="267">
                  <c:v>-9.7222222222222612E-2</c:v>
                </c:pt>
                <c:pt idx="268">
                  <c:v>-9.7222222222222612E-2</c:v>
                </c:pt>
                <c:pt idx="269">
                  <c:v>-0.12499999999999881</c:v>
                </c:pt>
                <c:pt idx="270">
                  <c:v>-0.1388888888888889</c:v>
                </c:pt>
                <c:pt idx="271">
                  <c:v>-0.1388888888888889</c:v>
                </c:pt>
                <c:pt idx="272">
                  <c:v>-0.11111111111111072</c:v>
                </c:pt>
                <c:pt idx="273">
                  <c:v>-5.5555555555556344E-2</c:v>
                </c:pt>
                <c:pt idx="274">
                  <c:v>0</c:v>
                </c:pt>
                <c:pt idx="275">
                  <c:v>4.1666666666666269E-2</c:v>
                </c:pt>
                <c:pt idx="276">
                  <c:v>6.9444444444444448E-2</c:v>
                </c:pt>
                <c:pt idx="277">
                  <c:v>6.9444444444444448E-2</c:v>
                </c:pt>
                <c:pt idx="278">
                  <c:v>5.5555555555554373E-2</c:v>
                </c:pt>
                <c:pt idx="279">
                  <c:v>5.5555555555556344E-2</c:v>
                </c:pt>
                <c:pt idx="280">
                  <c:v>6.9444444444444448E-2</c:v>
                </c:pt>
                <c:pt idx="281">
                  <c:v>5.5555555555556344E-2</c:v>
                </c:pt>
                <c:pt idx="282">
                  <c:v>2.7777777777778172E-2</c:v>
                </c:pt>
                <c:pt idx="283">
                  <c:v>1.3888888888888099E-2</c:v>
                </c:pt>
                <c:pt idx="284">
                  <c:v>0</c:v>
                </c:pt>
                <c:pt idx="285">
                  <c:v>-1.3888888888888099E-2</c:v>
                </c:pt>
                <c:pt idx="286">
                  <c:v>-1.3888888888888099E-2</c:v>
                </c:pt>
                <c:pt idx="287">
                  <c:v>-1.3888888888890073E-2</c:v>
                </c:pt>
                <c:pt idx="288">
                  <c:v>-2.7777777777778172E-2</c:v>
                </c:pt>
                <c:pt idx="289">
                  <c:v>-4.1666666666666269E-2</c:v>
                </c:pt>
                <c:pt idx="290">
                  <c:v>-6.9444444444444448E-2</c:v>
                </c:pt>
                <c:pt idx="291">
                  <c:v>-6.9444444444444448E-2</c:v>
                </c:pt>
                <c:pt idx="292">
                  <c:v>-6.9444444444444448E-2</c:v>
                </c:pt>
                <c:pt idx="293">
                  <c:v>-0.12500000000000078</c:v>
                </c:pt>
                <c:pt idx="294">
                  <c:v>-0.1388888888888889</c:v>
                </c:pt>
                <c:pt idx="295">
                  <c:v>-0.11111111111111072</c:v>
                </c:pt>
                <c:pt idx="296">
                  <c:v>-2.7777777777778172E-2</c:v>
                </c:pt>
                <c:pt idx="297">
                  <c:v>9.7222222222222612E-2</c:v>
                </c:pt>
                <c:pt idx="298">
                  <c:v>0.19444444444444522</c:v>
                </c:pt>
                <c:pt idx="299">
                  <c:v>0.29166666666666585</c:v>
                </c:pt>
                <c:pt idx="300">
                  <c:v>0.38888888888888851</c:v>
                </c:pt>
                <c:pt idx="301">
                  <c:v>0.43055555555555675</c:v>
                </c:pt>
                <c:pt idx="302">
                  <c:v>0.36111111111111033</c:v>
                </c:pt>
                <c:pt idx="303">
                  <c:v>0.22222222222222143</c:v>
                </c:pt>
                <c:pt idx="304">
                  <c:v>9.7222222222222612E-2</c:v>
                </c:pt>
                <c:pt idx="305">
                  <c:v>2.7777777777778172E-2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-1.3888888888888099E-2</c:v>
                </c:pt>
                <c:pt idx="310">
                  <c:v>-5.5555555555556344E-2</c:v>
                </c:pt>
                <c:pt idx="311">
                  <c:v>-8.3333333333334522E-2</c:v>
                </c:pt>
                <c:pt idx="312">
                  <c:v>-8.3333333333332538E-2</c:v>
                </c:pt>
                <c:pt idx="313">
                  <c:v>-5.5555555555554373E-2</c:v>
                </c:pt>
                <c:pt idx="314">
                  <c:v>-2.7777777777778172E-2</c:v>
                </c:pt>
                <c:pt idx="315">
                  <c:v>-1.3888888888890073E-2</c:v>
                </c:pt>
                <c:pt idx="316">
                  <c:v>0</c:v>
                </c:pt>
                <c:pt idx="317">
                  <c:v>1.3888888888890073E-2</c:v>
                </c:pt>
                <c:pt idx="318">
                  <c:v>2.7777777777778172E-2</c:v>
                </c:pt>
                <c:pt idx="319">
                  <c:v>6.9444444444444448E-2</c:v>
                </c:pt>
                <c:pt idx="320">
                  <c:v>0.11111111111111072</c:v>
                </c:pt>
                <c:pt idx="321">
                  <c:v>0.11111111111111072</c:v>
                </c:pt>
                <c:pt idx="322">
                  <c:v>9.7222222222222612E-2</c:v>
                </c:pt>
                <c:pt idx="323">
                  <c:v>5.5555555555554373E-2</c:v>
                </c:pt>
                <c:pt idx="324">
                  <c:v>1.3888888888888099E-2</c:v>
                </c:pt>
                <c:pt idx="325">
                  <c:v>-2.7777777777776198E-2</c:v>
                </c:pt>
                <c:pt idx="326">
                  <c:v>-0.12499999999999881</c:v>
                </c:pt>
                <c:pt idx="327">
                  <c:v>-0.25000000000000155</c:v>
                </c:pt>
                <c:pt idx="328">
                  <c:v>-0.34722222222222221</c:v>
                </c:pt>
                <c:pt idx="329">
                  <c:v>-0.38888888888888851</c:v>
                </c:pt>
                <c:pt idx="330">
                  <c:v>-0.40277777777777857</c:v>
                </c:pt>
                <c:pt idx="331">
                  <c:v>-0.41666666666666663</c:v>
                </c:pt>
                <c:pt idx="332">
                  <c:v>-0.44444444444444481</c:v>
                </c:pt>
                <c:pt idx="333">
                  <c:v>-0.49999999999999922</c:v>
                </c:pt>
                <c:pt idx="334">
                  <c:v>-0.54166666666666552</c:v>
                </c:pt>
                <c:pt idx="335">
                  <c:v>-0.56944444444444564</c:v>
                </c:pt>
                <c:pt idx="336">
                  <c:v>-0.61111111111111194</c:v>
                </c:pt>
                <c:pt idx="337">
                  <c:v>-0.624999999999999</c:v>
                </c:pt>
                <c:pt idx="338">
                  <c:v>-0.49999999999999922</c:v>
                </c:pt>
                <c:pt idx="339">
                  <c:v>-0.25000000000000061</c:v>
                </c:pt>
                <c:pt idx="340">
                  <c:v>2.7777777777777186E-2</c:v>
                </c:pt>
                <c:pt idx="341">
                  <c:v>0.27777777777777779</c:v>
                </c:pt>
                <c:pt idx="342">
                  <c:v>0.30555555555555597</c:v>
                </c:pt>
                <c:pt idx="343">
                  <c:v>0.12500000000000078</c:v>
                </c:pt>
                <c:pt idx="344">
                  <c:v>-9.7222222222222612E-2</c:v>
                </c:pt>
                <c:pt idx="345">
                  <c:v>-0.37500000000000039</c:v>
                </c:pt>
                <c:pt idx="346">
                  <c:v>-0.4861111111111111</c:v>
                </c:pt>
                <c:pt idx="347">
                  <c:v>-0.30555555555555597</c:v>
                </c:pt>
                <c:pt idx="348">
                  <c:v>-8.3333333333333523E-2</c:v>
                </c:pt>
                <c:pt idx="349">
                  <c:v>0</c:v>
                </c:pt>
                <c:pt idx="350">
                  <c:v>-6.9444444444444448E-2</c:v>
                </c:pt>
                <c:pt idx="351">
                  <c:v>-0.22222222222222143</c:v>
                </c:pt>
                <c:pt idx="352">
                  <c:v>-0.41666666666666663</c:v>
                </c:pt>
                <c:pt idx="353">
                  <c:v>-0.75000000000000078</c:v>
                </c:pt>
                <c:pt idx="354">
                  <c:v>-1.2222222222222219</c:v>
                </c:pt>
                <c:pt idx="355">
                  <c:v>-1.4722222222222214</c:v>
                </c:pt>
                <c:pt idx="356">
                  <c:v>-1.4722222222222223</c:v>
                </c:pt>
                <c:pt idx="357">
                  <c:v>-1.4722222222222223</c:v>
                </c:pt>
                <c:pt idx="358">
                  <c:v>-1.0555555555555551</c:v>
                </c:pt>
                <c:pt idx="359">
                  <c:v>-4.1666666666666761E-2</c:v>
                </c:pt>
                <c:pt idx="360">
                  <c:v>0.77777777777777746</c:v>
                </c:pt>
                <c:pt idx="361">
                  <c:v>0.87500000000000011</c:v>
                </c:pt>
                <c:pt idx="362">
                  <c:v>0.52777777777777835</c:v>
                </c:pt>
                <c:pt idx="363">
                  <c:v>0.27777777777777779</c:v>
                </c:pt>
                <c:pt idx="364">
                  <c:v>0.37499999999999939</c:v>
                </c:pt>
                <c:pt idx="365">
                  <c:v>0.68055555555555536</c:v>
                </c:pt>
                <c:pt idx="366">
                  <c:v>0.98611111111111127</c:v>
                </c:pt>
                <c:pt idx="367">
                  <c:v>1.0694444444444449</c:v>
                </c:pt>
                <c:pt idx="368">
                  <c:v>0.87499999999999956</c:v>
                </c:pt>
                <c:pt idx="369">
                  <c:v>0.56944444444444364</c:v>
                </c:pt>
                <c:pt idx="370">
                  <c:v>0.29166666666666685</c:v>
                </c:pt>
                <c:pt idx="371">
                  <c:v>8.3333333333333523E-2</c:v>
                </c:pt>
                <c:pt idx="372">
                  <c:v>-2.7777777777777186E-2</c:v>
                </c:pt>
                <c:pt idx="373">
                  <c:v>-0.11111111111111072</c:v>
                </c:pt>
                <c:pt idx="374">
                  <c:v>-0.20833333333333331</c:v>
                </c:pt>
                <c:pt idx="375">
                  <c:v>-0.27777777777777779</c:v>
                </c:pt>
                <c:pt idx="376">
                  <c:v>-0.34722222222222221</c:v>
                </c:pt>
                <c:pt idx="377">
                  <c:v>-0.41666666666666663</c:v>
                </c:pt>
                <c:pt idx="378">
                  <c:v>-0.45833333333333393</c:v>
                </c:pt>
                <c:pt idx="379">
                  <c:v>-0.54166666666666641</c:v>
                </c:pt>
                <c:pt idx="380">
                  <c:v>-0.7777777777777779</c:v>
                </c:pt>
                <c:pt idx="381">
                  <c:v>-1.2083333333333337</c:v>
                </c:pt>
                <c:pt idx="382">
                  <c:v>-1.4722222222222219</c:v>
                </c:pt>
                <c:pt idx="383">
                  <c:v>-1.2361111111111109</c:v>
                </c:pt>
                <c:pt idx="384">
                  <c:v>-0.59722222222222232</c:v>
                </c:pt>
                <c:pt idx="385">
                  <c:v>-4.1666666666666761E-2</c:v>
                </c:pt>
                <c:pt idx="386">
                  <c:v>8.3333333333333523E-2</c:v>
                </c:pt>
                <c:pt idx="387">
                  <c:v>1.3888888888888593E-2</c:v>
                </c:pt>
                <c:pt idx="388">
                  <c:v>-5.5555555555555358E-2</c:v>
                </c:pt>
                <c:pt idx="389">
                  <c:v>-9.7222222222222127E-2</c:v>
                </c:pt>
                <c:pt idx="390">
                  <c:v>-4.1666666666666761E-2</c:v>
                </c:pt>
                <c:pt idx="391">
                  <c:v>0.20833333333333331</c:v>
                </c:pt>
                <c:pt idx="392">
                  <c:v>0.59722222222222232</c:v>
                </c:pt>
                <c:pt idx="393">
                  <c:v>0.9166666666666663</c:v>
                </c:pt>
                <c:pt idx="394">
                  <c:v>1.0138888888888884</c:v>
                </c:pt>
                <c:pt idx="395">
                  <c:v>0.84722222222222243</c:v>
                </c:pt>
                <c:pt idx="396">
                  <c:v>0.45833333333333393</c:v>
                </c:pt>
                <c:pt idx="397">
                  <c:v>0</c:v>
                </c:pt>
                <c:pt idx="398">
                  <c:v>-0.47222222222222299</c:v>
                </c:pt>
                <c:pt idx="399">
                  <c:v>-0.7777777777777779</c:v>
                </c:pt>
                <c:pt idx="400">
                  <c:v>-0.55555555555555558</c:v>
                </c:pt>
                <c:pt idx="401">
                  <c:v>-9.7222222222221627E-2</c:v>
                </c:pt>
                <c:pt idx="402">
                  <c:v>0.27777777777777779</c:v>
                </c:pt>
                <c:pt idx="403">
                  <c:v>0.68055555555555536</c:v>
                </c:pt>
                <c:pt idx="404">
                  <c:v>0.76388888888888884</c:v>
                </c:pt>
                <c:pt idx="405">
                  <c:v>0.41666666666666663</c:v>
                </c:pt>
                <c:pt idx="406">
                  <c:v>1.3888888888889086E-2</c:v>
                </c:pt>
                <c:pt idx="407">
                  <c:v>-0.33333333333333315</c:v>
                </c:pt>
                <c:pt idx="408">
                  <c:v>-0.73611111111111072</c:v>
                </c:pt>
                <c:pt idx="409">
                  <c:v>-1.2222222222222223</c:v>
                </c:pt>
                <c:pt idx="410">
                  <c:v>-1.4722222222222223</c:v>
                </c:pt>
                <c:pt idx="411">
                  <c:v>-1.4861111111111109</c:v>
                </c:pt>
                <c:pt idx="412">
                  <c:v>-0.95833333333333315</c:v>
                </c:pt>
                <c:pt idx="413">
                  <c:v>-0.12500000000000031</c:v>
                </c:pt>
                <c:pt idx="414">
                  <c:v>0.27777777777777779</c:v>
                </c:pt>
                <c:pt idx="415">
                  <c:v>0.31944444444444453</c:v>
                </c:pt>
                <c:pt idx="416">
                  <c:v>0.1388888888888889</c:v>
                </c:pt>
                <c:pt idx="417">
                  <c:v>-8.3333333333333523E-2</c:v>
                </c:pt>
                <c:pt idx="418">
                  <c:v>-0.34722222222222221</c:v>
                </c:pt>
                <c:pt idx="419">
                  <c:v>-0.43055555555555525</c:v>
                </c:pt>
                <c:pt idx="420">
                  <c:v>-0.2222222222222224</c:v>
                </c:pt>
                <c:pt idx="421">
                  <c:v>0</c:v>
                </c:pt>
                <c:pt idx="422">
                  <c:v>6.9444444444444448E-2</c:v>
                </c:pt>
                <c:pt idx="423">
                  <c:v>-5.5555555555555851E-2</c:v>
                </c:pt>
                <c:pt idx="424">
                  <c:v>-0.4861111111111111</c:v>
                </c:pt>
                <c:pt idx="425">
                  <c:v>-1.1111111111111109</c:v>
                </c:pt>
                <c:pt idx="426">
                  <c:v>-1.4444444444444444</c:v>
                </c:pt>
                <c:pt idx="427">
                  <c:v>-1.2083333333333335</c:v>
                </c:pt>
                <c:pt idx="428">
                  <c:v>-0.63888888888888884</c:v>
                </c:pt>
                <c:pt idx="429">
                  <c:v>-0.16666666666666666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4D8-4C74-AF79-2EE1693E863E}"/>
            </c:ext>
          </c:extLst>
        </c:ser>
        <c:ser>
          <c:idx val="2"/>
          <c:order val="2"/>
          <c:tx>
            <c:strRef>
              <c:f>'WLTP Class 3'!$N$15</c:f>
              <c:strCache>
                <c:ptCount val="1"/>
                <c:pt idx="0">
                  <c:v>Tractive Force Required (kN)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3'!$N$1039:$N$1493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0.16466666666666668</c:v>
                </c:pt>
                <c:pt idx="4">
                  <c:v>0.95902306442855556</c:v>
                </c:pt>
                <c:pt idx="5">
                  <c:v>1.82393183680325</c:v>
                </c:pt>
                <c:pt idx="6">
                  <c:v>2.4846224575978679</c:v>
                </c:pt>
                <c:pt idx="7">
                  <c:v>2.571574387892035</c:v>
                </c:pt>
                <c:pt idx="8">
                  <c:v>2.2484403265138888</c:v>
                </c:pt>
                <c:pt idx="9">
                  <c:v>1.9255889551221388</c:v>
                </c:pt>
                <c:pt idx="10">
                  <c:v>1.746970888746646</c:v>
                </c:pt>
                <c:pt idx="11">
                  <c:v>1.6510103201607171</c:v>
                </c:pt>
                <c:pt idx="12">
                  <c:v>1.4730634766050352</c:v>
                </c:pt>
                <c:pt idx="13">
                  <c:v>1.2323264533458893</c:v>
                </c:pt>
                <c:pt idx="14">
                  <c:v>1.0730458272298833</c:v>
                </c:pt>
                <c:pt idx="15">
                  <c:v>1.0778953540387584</c:v>
                </c:pt>
                <c:pt idx="16">
                  <c:v>1.2073248760421389</c:v>
                </c:pt>
                <c:pt idx="17">
                  <c:v>1.2762098120368051</c:v>
                </c:pt>
                <c:pt idx="18">
                  <c:v>1.2219769767454722</c:v>
                </c:pt>
                <c:pt idx="19">
                  <c:v>1.0230347095241752</c:v>
                </c:pt>
                <c:pt idx="20">
                  <c:v>0.73962466685395334</c:v>
                </c:pt>
                <c:pt idx="21">
                  <c:v>0.49505175282870106</c:v>
                </c:pt>
                <c:pt idx="22">
                  <c:v>0.37225117828799936</c:v>
                </c:pt>
                <c:pt idx="23">
                  <c:v>0.3726018864049262</c:v>
                </c:pt>
                <c:pt idx="24">
                  <c:v>0.39388862674666114</c:v>
                </c:pt>
                <c:pt idx="25">
                  <c:v>0.31226135478780032</c:v>
                </c:pt>
                <c:pt idx="26">
                  <c:v>0.10572196007999476</c:v>
                </c:pt>
                <c:pt idx="27">
                  <c:v>-0.18524240842386611</c:v>
                </c:pt>
                <c:pt idx="28">
                  <c:v>-0.41712706919358855</c:v>
                </c:pt>
                <c:pt idx="29">
                  <c:v>-0.56748300134477836</c:v>
                </c:pt>
                <c:pt idx="30">
                  <c:v>-0.73942229924596359</c:v>
                </c:pt>
                <c:pt idx="31">
                  <c:v>-0.99451181163835467</c:v>
                </c:pt>
                <c:pt idx="32">
                  <c:v>-1.3336115531284489</c:v>
                </c:pt>
                <c:pt idx="33">
                  <c:v>-1.7149974401749997</c:v>
                </c:pt>
                <c:pt idx="34">
                  <c:v>-1.9325600853734499</c:v>
                </c:pt>
                <c:pt idx="35">
                  <c:v>-1.7571753686662985</c:v>
                </c:pt>
                <c:pt idx="36">
                  <c:v>-1.5581159775421876</c:v>
                </c:pt>
                <c:pt idx="37">
                  <c:v>-1.3370780519194914</c:v>
                </c:pt>
                <c:pt idx="38">
                  <c:v>-0.74345711252379854</c:v>
                </c:pt>
                <c:pt idx="39">
                  <c:v>-4.4803644908333523E-2</c:v>
                </c:pt>
                <c:pt idx="40">
                  <c:v>0.38752631786950881</c:v>
                </c:pt>
                <c:pt idx="41">
                  <c:v>0.94385463787688884</c:v>
                </c:pt>
                <c:pt idx="42">
                  <c:v>1.6874930777499162</c:v>
                </c:pt>
                <c:pt idx="43">
                  <c:v>1.8366412733395086</c:v>
                </c:pt>
                <c:pt idx="44">
                  <c:v>1.2035863047289797</c:v>
                </c:pt>
                <c:pt idx="45">
                  <c:v>0.60858078163231266</c:v>
                </c:pt>
                <c:pt idx="46">
                  <c:v>0.60957218735924945</c:v>
                </c:pt>
                <c:pt idx="47">
                  <c:v>0.98212666669700033</c:v>
                </c:pt>
                <c:pt idx="48">
                  <c:v>1.3570222969080004</c:v>
                </c:pt>
                <c:pt idx="49">
                  <c:v>1.5894710104674783</c:v>
                </c:pt>
                <c:pt idx="50">
                  <c:v>1.8442632338600919</c:v>
                </c:pt>
                <c:pt idx="51">
                  <c:v>2.163436929414801</c:v>
                </c:pt>
                <c:pt idx="52">
                  <c:v>2.3008723512793829</c:v>
                </c:pt>
                <c:pt idx="53">
                  <c:v>2.1099777901848831</c:v>
                </c:pt>
                <c:pt idx="54">
                  <c:v>1.7736780214544672</c:v>
                </c:pt>
                <c:pt idx="55">
                  <c:v>1.4762113998199167</c:v>
                </c:pt>
                <c:pt idx="56">
                  <c:v>1.3211087458972179</c:v>
                </c:pt>
                <c:pt idx="57">
                  <c:v>1.103857273472584</c:v>
                </c:pt>
                <c:pt idx="58">
                  <c:v>0.71852462422870078</c:v>
                </c:pt>
                <c:pt idx="59">
                  <c:v>0.32910823278697887</c:v>
                </c:pt>
                <c:pt idx="60">
                  <c:v>-8.464045226540827E-2</c:v>
                </c:pt>
                <c:pt idx="61">
                  <c:v>-0.31760809439146409</c:v>
                </c:pt>
                <c:pt idx="62">
                  <c:v>-0.13873919042240743</c:v>
                </c:pt>
                <c:pt idx="63">
                  <c:v>0.18785583251453555</c:v>
                </c:pt>
                <c:pt idx="64">
                  <c:v>0.35252249918120165</c:v>
                </c:pt>
                <c:pt idx="65">
                  <c:v>0.37349502893946612</c:v>
                </c:pt>
                <c:pt idx="66">
                  <c:v>0.35330155562258209</c:v>
                </c:pt>
                <c:pt idx="67">
                  <c:v>0.33271822228924997</c:v>
                </c:pt>
                <c:pt idx="68">
                  <c:v>0.39446822228925082</c:v>
                </c:pt>
                <c:pt idx="69">
                  <c:v>0.6014751172210373</c:v>
                </c:pt>
                <c:pt idx="70">
                  <c:v>0.87301345599784219</c:v>
                </c:pt>
                <c:pt idx="71">
                  <c:v>0.9412294917430083</c:v>
                </c:pt>
                <c:pt idx="72">
                  <c:v>0.76135823278697923</c:v>
                </c:pt>
                <c:pt idx="73">
                  <c:v>0.5378842627040501</c:v>
                </c:pt>
                <c:pt idx="74">
                  <c:v>0.31231433881353587</c:v>
                </c:pt>
                <c:pt idx="75">
                  <c:v>2.2456840960633401E-2</c:v>
                </c:pt>
                <c:pt idx="76">
                  <c:v>-0.31188528114574193</c:v>
                </c:pt>
                <c:pt idx="77">
                  <c:v>-0.36118757981525496</c:v>
                </c:pt>
                <c:pt idx="78">
                  <c:v>-5.7974587436116054E-2</c:v>
                </c:pt>
                <c:pt idx="79">
                  <c:v>0.31057943043922187</c:v>
                </c:pt>
                <c:pt idx="80">
                  <c:v>0.7032182222892509</c:v>
                </c:pt>
                <c:pt idx="81">
                  <c:v>1.0586626062955347</c:v>
                </c:pt>
                <c:pt idx="82">
                  <c:v>1.1083647188542578</c:v>
                </c:pt>
                <c:pt idx="83">
                  <c:v>0.80631433881353698</c:v>
                </c:pt>
                <c:pt idx="84">
                  <c:v>0.45895382667174622</c:v>
                </c:pt>
                <c:pt idx="85">
                  <c:v>0.14977614193880553</c:v>
                </c:pt>
                <c:pt idx="86">
                  <c:v>-0.14220982570603416</c:v>
                </c:pt>
                <c:pt idx="87">
                  <c:v>-0.12787254752986052</c:v>
                </c:pt>
                <c:pt idx="88">
                  <c:v>0.19819060680591605</c:v>
                </c:pt>
                <c:pt idx="89">
                  <c:v>0.63084705661030005</c:v>
                </c:pt>
                <c:pt idx="90">
                  <c:v>1.1713579575620348</c:v>
                </c:pt>
                <c:pt idx="91">
                  <c:v>1.4709825271632166</c:v>
                </c:pt>
                <c:pt idx="92">
                  <c:v>1.2153408549805571</c:v>
                </c:pt>
                <c:pt idx="93">
                  <c:v>0.72772327819453531</c:v>
                </c:pt>
                <c:pt idx="94">
                  <c:v>0.35860786189550692</c:v>
                </c:pt>
                <c:pt idx="95">
                  <c:v>4.8013077477243003E-2</c:v>
                </c:pt>
                <c:pt idx="96">
                  <c:v>-0.12212423765854516</c:v>
                </c:pt>
                <c:pt idx="97">
                  <c:v>-2.4582662282503408E-2</c:v>
                </c:pt>
                <c:pt idx="98">
                  <c:v>0.11640932996720083</c:v>
                </c:pt>
                <c:pt idx="99">
                  <c:v>9.3637803605370357E-2</c:v>
                </c:pt>
                <c:pt idx="100">
                  <c:v>-0.15682879848132472</c:v>
                </c:pt>
                <c:pt idx="101">
                  <c:v>-0.59630431471811285</c:v>
                </c:pt>
                <c:pt idx="102">
                  <c:v>-1.1845209131485896</c:v>
                </c:pt>
                <c:pt idx="103">
                  <c:v>-1.6958555825608537</c:v>
                </c:pt>
                <c:pt idx="104">
                  <c:v>-1.8792152904758237</c:v>
                </c:pt>
                <c:pt idx="105">
                  <c:v>-1.8548776364851942</c:v>
                </c:pt>
                <c:pt idx="106">
                  <c:v>-1.581145080708408</c:v>
                </c:pt>
                <c:pt idx="107">
                  <c:v>-1.2205183270994659</c:v>
                </c:pt>
                <c:pt idx="108">
                  <c:v>-1.0634175991179917</c:v>
                </c:pt>
                <c:pt idx="109">
                  <c:v>-1.0492833799461312</c:v>
                </c:pt>
                <c:pt idx="110">
                  <c:v>-1.1581882964654653</c:v>
                </c:pt>
                <c:pt idx="111">
                  <c:v>-1.2464461748657993</c:v>
                </c:pt>
                <c:pt idx="112">
                  <c:v>-1.1485940386596318</c:v>
                </c:pt>
                <c:pt idx="113">
                  <c:v>-0.7611826889876161</c:v>
                </c:pt>
                <c:pt idx="114">
                  <c:v>-0.20717561210796562</c:v>
                </c:pt>
                <c:pt idx="115">
                  <c:v>0.16294215917803492</c:v>
                </c:pt>
                <c:pt idx="116">
                  <c:v>0.30712005430259204</c:v>
                </c:pt>
                <c:pt idx="117">
                  <c:v>0.38974105455870117</c:v>
                </c:pt>
                <c:pt idx="118">
                  <c:v>0.59606710459367518</c:v>
                </c:pt>
                <c:pt idx="119">
                  <c:v>1.0502591415588058</c:v>
                </c:pt>
                <c:pt idx="120">
                  <c:v>1.4856894039057591</c:v>
                </c:pt>
                <c:pt idx="121">
                  <c:v>1.3257156564498691</c:v>
                </c:pt>
                <c:pt idx="122">
                  <c:v>0.71117228845547231</c:v>
                </c:pt>
                <c:pt idx="123">
                  <c:v>-0.11150807082477764</c:v>
                </c:pt>
                <c:pt idx="124">
                  <c:v>-1.2880677335176169</c:v>
                </c:pt>
                <c:pt idx="125">
                  <c:v>-1.603869388776854</c:v>
                </c:pt>
                <c:pt idx="126">
                  <c:v>-0.88717945207168736</c:v>
                </c:pt>
                <c:pt idx="127">
                  <c:v>-0.14772031157500021</c:v>
                </c:pt>
                <c:pt idx="128">
                  <c:v>0.22277968842499998</c:v>
                </c:pt>
                <c:pt idx="129">
                  <c:v>0.6138630217583334</c:v>
                </c:pt>
                <c:pt idx="130">
                  <c:v>1.6240791220201338</c:v>
                </c:pt>
                <c:pt idx="131">
                  <c:v>2.5350621521281393</c:v>
                </c:pt>
                <c:pt idx="132">
                  <c:v>2.5030719607592999</c:v>
                </c:pt>
                <c:pt idx="133">
                  <c:v>2.0382166200538676</c:v>
                </c:pt>
                <c:pt idx="134">
                  <c:v>1.984907504154702</c:v>
                </c:pt>
                <c:pt idx="135">
                  <c:v>2.2424187937897013</c:v>
                </c:pt>
                <c:pt idx="136">
                  <c:v>2.4829142180887001</c:v>
                </c:pt>
                <c:pt idx="137">
                  <c:v>2.4380078297781198</c:v>
                </c:pt>
                <c:pt idx="138">
                  <c:v>2.1459547877422009</c:v>
                </c:pt>
                <c:pt idx="139">
                  <c:v>1.9137661504097019</c:v>
                </c:pt>
                <c:pt idx="140">
                  <c:v>1.8254952803269537</c:v>
                </c:pt>
                <c:pt idx="141">
                  <c:v>1.7784355375425358</c:v>
                </c:pt>
                <c:pt idx="142">
                  <c:v>1.731734465973249</c:v>
                </c:pt>
                <c:pt idx="143">
                  <c:v>1.3349322492954709</c:v>
                </c:pt>
                <c:pt idx="144">
                  <c:v>0.95056578930086855</c:v>
                </c:pt>
                <c:pt idx="145">
                  <c:v>1.0598360129505093</c:v>
                </c:pt>
                <c:pt idx="146">
                  <c:v>1.1516570460033144</c:v>
                </c:pt>
                <c:pt idx="147">
                  <c:v>1.0985990994934665</c:v>
                </c:pt>
                <c:pt idx="148">
                  <c:v>1.06578837721341</c:v>
                </c:pt>
                <c:pt idx="149">
                  <c:v>1.0120263601036452</c:v>
                </c:pt>
                <c:pt idx="150">
                  <c:v>0.95732005226467543</c:v>
                </c:pt>
                <c:pt idx="151">
                  <c:v>0.92275479401271632</c:v>
                </c:pt>
                <c:pt idx="152">
                  <c:v>0.86714002938647916</c:v>
                </c:pt>
                <c:pt idx="153">
                  <c:v>0.81046949065612039</c:v>
                </c:pt>
                <c:pt idx="154">
                  <c:v>0.7944463582300908</c:v>
                </c:pt>
                <c:pt idx="155">
                  <c:v>0.84021569566117482</c:v>
                </c:pt>
                <c:pt idx="156">
                  <c:v>0.88719542401992535</c:v>
                </c:pt>
                <c:pt idx="157">
                  <c:v>0.89307484486374455</c:v>
                </c:pt>
                <c:pt idx="158">
                  <c:v>0.87843729152596806</c:v>
                </c:pt>
                <c:pt idx="159">
                  <c:v>0.82209523059670309</c:v>
                </c:pt>
                <c:pt idx="160">
                  <c:v>0.76458856655446639</c:v>
                </c:pt>
                <c:pt idx="161">
                  <c:v>0.72708492506363243</c:v>
                </c:pt>
                <c:pt idx="162">
                  <c:v>0.66840569481022161</c:v>
                </c:pt>
                <c:pt idx="163">
                  <c:v>0.56733945308971634</c:v>
                </c:pt>
                <c:pt idx="164">
                  <c:v>0.50558945308971692</c:v>
                </c:pt>
                <c:pt idx="165">
                  <c:v>0.50558945308971692</c:v>
                </c:pt>
                <c:pt idx="166">
                  <c:v>0.50558945308971692</c:v>
                </c:pt>
                <c:pt idx="167">
                  <c:v>0.50558945308971692</c:v>
                </c:pt>
                <c:pt idx="168">
                  <c:v>0.50558945308971692</c:v>
                </c:pt>
                <c:pt idx="169">
                  <c:v>0.50558945308971692</c:v>
                </c:pt>
                <c:pt idx="170">
                  <c:v>0.50558945308971692</c:v>
                </c:pt>
                <c:pt idx="171">
                  <c:v>0.50558945308971692</c:v>
                </c:pt>
                <c:pt idx="172">
                  <c:v>0.52617278642305199</c:v>
                </c:pt>
                <c:pt idx="173">
                  <c:v>0.52679092192147392</c:v>
                </c:pt>
                <c:pt idx="174">
                  <c:v>0.52679092192147103</c:v>
                </c:pt>
                <c:pt idx="175">
                  <c:v>0.60974305434474463</c:v>
                </c:pt>
                <c:pt idx="176">
                  <c:v>0.69455821995300981</c:v>
                </c:pt>
                <c:pt idx="177">
                  <c:v>0.78000877443914518</c:v>
                </c:pt>
                <c:pt idx="178">
                  <c:v>0.84678083504253343</c:v>
                </c:pt>
                <c:pt idx="179">
                  <c:v>0.81067869883636923</c:v>
                </c:pt>
                <c:pt idx="180">
                  <c:v>0.73217163419213882</c:v>
                </c:pt>
                <c:pt idx="181">
                  <c:v>0.65240241848188762</c:v>
                </c:pt>
                <c:pt idx="182">
                  <c:v>0.59193845884253415</c:v>
                </c:pt>
                <c:pt idx="183">
                  <c:v>0.57199914107680094</c:v>
                </c:pt>
                <c:pt idx="184">
                  <c:v>0.5726438202359172</c:v>
                </c:pt>
                <c:pt idx="185">
                  <c:v>0.57328916298655086</c:v>
                </c:pt>
                <c:pt idx="186">
                  <c:v>0.55335183599536986</c:v>
                </c:pt>
                <c:pt idx="187">
                  <c:v>0.53276850266203468</c:v>
                </c:pt>
                <c:pt idx="188">
                  <c:v>0.53276850266203468</c:v>
                </c:pt>
                <c:pt idx="189">
                  <c:v>0.51218516932869962</c:v>
                </c:pt>
                <c:pt idx="190">
                  <c:v>0.51153916298654856</c:v>
                </c:pt>
                <c:pt idx="191">
                  <c:v>0.53212249631988362</c:v>
                </c:pt>
                <c:pt idx="192">
                  <c:v>0.53212249631988362</c:v>
                </c:pt>
                <c:pt idx="193">
                  <c:v>0.51153916298655144</c:v>
                </c:pt>
                <c:pt idx="194">
                  <c:v>0.49031048690258267</c:v>
                </c:pt>
                <c:pt idx="195">
                  <c:v>0.48966580774346641</c:v>
                </c:pt>
                <c:pt idx="196">
                  <c:v>0.48902179217587038</c:v>
                </c:pt>
                <c:pt idx="197">
                  <c:v>0.4677951068664537</c:v>
                </c:pt>
                <c:pt idx="198">
                  <c:v>0.42534372702217532</c:v>
                </c:pt>
                <c:pt idx="199">
                  <c:v>0.40283830085880379</c:v>
                </c:pt>
                <c:pt idx="200">
                  <c:v>0.38033884701909143</c:v>
                </c:pt>
                <c:pt idx="201">
                  <c:v>0.39837664329182926</c:v>
                </c:pt>
                <c:pt idx="202">
                  <c:v>0.43827452297729913</c:v>
                </c:pt>
                <c:pt idx="203">
                  <c:v>0.45759172369550927</c:v>
                </c:pt>
                <c:pt idx="204">
                  <c:v>0.45695965277522271</c:v>
                </c:pt>
                <c:pt idx="205">
                  <c:v>0.45569750170920192</c:v>
                </c:pt>
                <c:pt idx="206">
                  <c:v>0.45506742156346752</c:v>
                </c:pt>
                <c:pt idx="207">
                  <c:v>0.43322591871321581</c:v>
                </c:pt>
                <c:pt idx="208">
                  <c:v>0.45255373689570366</c:v>
                </c:pt>
                <c:pt idx="209">
                  <c:v>0.49309364137422329</c:v>
                </c:pt>
                <c:pt idx="210">
                  <c:v>0.4930936413742204</c:v>
                </c:pt>
                <c:pt idx="211">
                  <c:v>0.49246754277759019</c:v>
                </c:pt>
                <c:pt idx="212">
                  <c:v>0.47188420944425802</c:v>
                </c:pt>
                <c:pt idx="213">
                  <c:v>0.42946733635888529</c:v>
                </c:pt>
                <c:pt idx="214">
                  <c:v>0.36646978430624716</c:v>
                </c:pt>
                <c:pt idx="215">
                  <c:v>0.28102918369286634</c:v>
                </c:pt>
                <c:pt idx="216">
                  <c:v>0.21557236147688763</c:v>
                </c:pt>
                <c:pt idx="217">
                  <c:v>0.19008375964722216</c:v>
                </c:pt>
                <c:pt idx="218">
                  <c:v>0.20640982160092414</c:v>
                </c:pt>
                <c:pt idx="219">
                  <c:v>0.22276839953897967</c:v>
                </c:pt>
                <c:pt idx="220">
                  <c:v>0.2191730606979172</c:v>
                </c:pt>
                <c:pt idx="221">
                  <c:v>0.21500869213071752</c:v>
                </c:pt>
                <c:pt idx="222">
                  <c:v>0.23204844676134143</c:v>
                </c:pt>
                <c:pt idx="223">
                  <c:v>0.20794542401992588</c:v>
                </c:pt>
                <c:pt idx="224">
                  <c:v>0.18328597979120312</c:v>
                </c:pt>
                <c:pt idx="225">
                  <c:v>0.17924238488016023</c:v>
                </c:pt>
                <c:pt idx="226">
                  <c:v>0.175231305953471</c:v>
                </c:pt>
                <c:pt idx="227">
                  <c:v>0.19183607634446753</c:v>
                </c:pt>
                <c:pt idx="228">
                  <c:v>0.20903509293925809</c:v>
                </c:pt>
                <c:pt idx="229">
                  <c:v>0.20567466549534141</c:v>
                </c:pt>
                <c:pt idx="230">
                  <c:v>0.20233812734605264</c:v>
                </c:pt>
                <c:pt idx="231">
                  <c:v>0.19902547849138311</c:v>
                </c:pt>
                <c:pt idx="232">
                  <c:v>0.19573671893134142</c:v>
                </c:pt>
                <c:pt idx="233">
                  <c:v>0.19247184866592479</c:v>
                </c:pt>
                <c:pt idx="234">
                  <c:v>0.189230867695133</c:v>
                </c:pt>
                <c:pt idx="235">
                  <c:v>0.18601377601896935</c:v>
                </c:pt>
                <c:pt idx="236">
                  <c:v>0.20340390697075986</c:v>
                </c:pt>
                <c:pt idx="237">
                  <c:v>0.24192782041953356</c:v>
                </c:pt>
                <c:pt idx="238">
                  <c:v>0.28099222915920075</c:v>
                </c:pt>
                <c:pt idx="239">
                  <c:v>0.3617558367582176</c:v>
                </c:pt>
                <c:pt idx="240">
                  <c:v>0.44408917009154913</c:v>
                </c:pt>
                <c:pt idx="241">
                  <c:v>0.50636174841147041</c:v>
                </c:pt>
                <c:pt idx="242">
                  <c:v>0.54910013158701032</c:v>
                </c:pt>
                <c:pt idx="243">
                  <c:v>0.53009448708620144</c:v>
                </c:pt>
                <c:pt idx="244">
                  <c:v>0.51056626426547036</c:v>
                </c:pt>
                <c:pt idx="245">
                  <c:v>0.47045736247747971</c:v>
                </c:pt>
                <c:pt idx="246">
                  <c:v>0.38812402914414518</c:v>
                </c:pt>
                <c:pt idx="247">
                  <c:v>0.32531626426547217</c:v>
                </c:pt>
                <c:pt idx="248">
                  <c:v>0.28256792721717761</c:v>
                </c:pt>
                <c:pt idx="249">
                  <c:v>0.25988499032291201</c:v>
                </c:pt>
                <c:pt idx="250">
                  <c:v>0.27837933755959138</c:v>
                </c:pt>
                <c:pt idx="251">
                  <c:v>0.29740289903136918</c:v>
                </c:pt>
                <c:pt idx="252">
                  <c:v>0.31643243282680034</c:v>
                </c:pt>
                <c:pt idx="253">
                  <c:v>0.37714988442578579</c:v>
                </c:pt>
                <c:pt idx="254">
                  <c:v>0.4388998844257852</c:v>
                </c:pt>
                <c:pt idx="255">
                  <c:v>0.4599991601638686</c:v>
                </c:pt>
                <c:pt idx="256">
                  <c:v>0.48109909949346646</c:v>
                </c:pt>
                <c:pt idx="257">
                  <c:v>0.50271763559388183</c:v>
                </c:pt>
                <c:pt idx="258">
                  <c:v>0.46258882606037038</c:v>
                </c:pt>
                <c:pt idx="259">
                  <c:v>0.44200549272703821</c:v>
                </c:pt>
                <c:pt idx="260">
                  <c:v>0.44252541668089068</c:v>
                </c:pt>
                <c:pt idx="261">
                  <c:v>0.42194208334755556</c:v>
                </c:pt>
                <c:pt idx="262">
                  <c:v>0.38077541668088827</c:v>
                </c:pt>
                <c:pt idx="263">
                  <c:v>0.33856956569803348</c:v>
                </c:pt>
                <c:pt idx="264">
                  <c:v>0.31694970241458331</c:v>
                </c:pt>
                <c:pt idx="265">
                  <c:v>0.27423321775911913</c:v>
                </c:pt>
                <c:pt idx="266">
                  <c:v>0.25159275072196757</c:v>
                </c:pt>
                <c:pt idx="267">
                  <c:v>0.27012956781575803</c:v>
                </c:pt>
                <c:pt idx="268">
                  <c:v>0.26860164834703404</c:v>
                </c:pt>
                <c:pt idx="269">
                  <c:v>0.22540704600331427</c:v>
                </c:pt>
                <c:pt idx="270">
                  <c:v>0.20230372388280035</c:v>
                </c:pt>
                <c:pt idx="271">
                  <c:v>0.19980032488355551</c:v>
                </c:pt>
                <c:pt idx="272">
                  <c:v>0.23848018233891202</c:v>
                </c:pt>
                <c:pt idx="273">
                  <c:v>0.31932939324366544</c:v>
                </c:pt>
                <c:pt idx="274">
                  <c:v>0.40116934628384199</c:v>
                </c:pt>
                <c:pt idx="275">
                  <c:v>0.46341272657699939</c:v>
                </c:pt>
                <c:pt idx="276">
                  <c:v>0.5055681446045347</c:v>
                </c:pt>
                <c:pt idx="277">
                  <c:v>0.5070562485822171</c:v>
                </c:pt>
                <c:pt idx="278">
                  <c:v>0.48746830252492357</c:v>
                </c:pt>
                <c:pt idx="279">
                  <c:v>0.48846634416703755</c:v>
                </c:pt>
                <c:pt idx="280">
                  <c:v>0.51005037350855031</c:v>
                </c:pt>
                <c:pt idx="281">
                  <c:v>0.49097306112386913</c:v>
                </c:pt>
                <c:pt idx="282">
                  <c:v>0.45030972862312046</c:v>
                </c:pt>
                <c:pt idx="283">
                  <c:v>0.43023039304722099</c:v>
                </c:pt>
                <c:pt idx="284">
                  <c:v>0.40964705971388882</c:v>
                </c:pt>
                <c:pt idx="285">
                  <c:v>0.38906372638055664</c:v>
                </c:pt>
                <c:pt idx="286">
                  <c:v>0.38855972862312105</c:v>
                </c:pt>
                <c:pt idx="287">
                  <c:v>0.38855972862311805</c:v>
                </c:pt>
                <c:pt idx="288">
                  <c:v>0.36747306112386741</c:v>
                </c:pt>
                <c:pt idx="289">
                  <c:v>0.34638705721613428</c:v>
                </c:pt>
                <c:pt idx="290">
                  <c:v>0.304217040175217</c:v>
                </c:pt>
                <c:pt idx="291">
                  <c:v>0.30271699155022219</c:v>
                </c:pt>
                <c:pt idx="292">
                  <c:v>0.30172027709114574</c:v>
                </c:pt>
                <c:pt idx="293">
                  <c:v>0.21789684900557693</c:v>
                </c:pt>
                <c:pt idx="294">
                  <c:v>0.19435124313874477</c:v>
                </c:pt>
                <c:pt idx="295">
                  <c:v>0.23355633328009257</c:v>
                </c:pt>
                <c:pt idx="296">
                  <c:v>0.35510537421904975</c:v>
                </c:pt>
                <c:pt idx="297">
                  <c:v>0.54132952656653699</c:v>
                </c:pt>
                <c:pt idx="298">
                  <c:v>0.68785985362014002</c:v>
                </c:pt>
                <c:pt idx="299">
                  <c:v>0.83638958191554913</c:v>
                </c:pt>
                <c:pt idx="300">
                  <c:v>0.98648505439617473</c:v>
                </c:pt>
                <c:pt idx="301">
                  <c:v>1.056399884425788</c:v>
                </c:pt>
                <c:pt idx="302">
                  <c:v>0.96129203093966542</c:v>
                </c:pt>
                <c:pt idx="303">
                  <c:v>0.76128005419238254</c:v>
                </c:pt>
                <c:pt idx="304">
                  <c:v>0.57870266902855605</c:v>
                </c:pt>
                <c:pt idx="305">
                  <c:v>0.47685969343697976</c:v>
                </c:pt>
                <c:pt idx="306">
                  <c:v>0.43569302677031246</c:v>
                </c:pt>
                <c:pt idx="307">
                  <c:v>0.43569302677031246</c:v>
                </c:pt>
                <c:pt idx="308">
                  <c:v>0.43569302677031246</c:v>
                </c:pt>
                <c:pt idx="309">
                  <c:v>0.41510969343698029</c:v>
                </c:pt>
                <c:pt idx="310">
                  <c:v>0.35282251610367416</c:v>
                </c:pt>
                <c:pt idx="311">
                  <c:v>0.31004829898619957</c:v>
                </c:pt>
                <c:pt idx="312">
                  <c:v>0.3084467208590515</c:v>
                </c:pt>
                <c:pt idx="313">
                  <c:v>0.34801778172222397</c:v>
                </c:pt>
                <c:pt idx="314">
                  <c:v>0.38865390697075808</c:v>
                </c:pt>
                <c:pt idx="315">
                  <c:v>0.40870736247747735</c:v>
                </c:pt>
                <c:pt idx="316">
                  <c:v>0.42929069581081247</c:v>
                </c:pt>
                <c:pt idx="317">
                  <c:v>0.44987402914414754</c:v>
                </c:pt>
                <c:pt idx="318">
                  <c:v>0.47098724030409261</c:v>
                </c:pt>
                <c:pt idx="319">
                  <c:v>0.53326778172222222</c:v>
                </c:pt>
                <c:pt idx="320">
                  <c:v>0.5971465833099161</c:v>
                </c:pt>
                <c:pt idx="321">
                  <c:v>0.59928600236188823</c:v>
                </c:pt>
                <c:pt idx="322">
                  <c:v>0.58085270554480606</c:v>
                </c:pt>
                <c:pt idx="323">
                  <c:v>0.52072220064292352</c:v>
                </c:pt>
                <c:pt idx="324">
                  <c:v>0.45951335952533212</c:v>
                </c:pt>
                <c:pt idx="325">
                  <c:v>0.39776335952533565</c:v>
                </c:pt>
                <c:pt idx="326">
                  <c:v>0.25259837201870317</c:v>
                </c:pt>
                <c:pt idx="327">
                  <c:v>6.3583485544950802E-2</c:v>
                </c:pt>
                <c:pt idx="328">
                  <c:v>-8.6350402401194515E-2</c:v>
                </c:pt>
                <c:pt idx="329">
                  <c:v>-0.15543043430196479</c:v>
                </c:pt>
                <c:pt idx="330">
                  <c:v>-0.18321373559866788</c:v>
                </c:pt>
                <c:pt idx="331">
                  <c:v>-0.21136698916629695</c:v>
                </c:pt>
                <c:pt idx="332">
                  <c:v>-0.25995426797585469</c:v>
                </c:pt>
                <c:pt idx="333">
                  <c:v>-0.35051713151174024</c:v>
                </c:pt>
                <c:pt idx="334">
                  <c:v>-0.42123789343918588</c:v>
                </c:pt>
                <c:pt idx="335">
                  <c:v>-0.4715886667061337</c:v>
                </c:pt>
                <c:pt idx="336">
                  <c:v>-0.54269630248820089</c:v>
                </c:pt>
                <c:pt idx="337">
                  <c:v>-0.57319269770363057</c:v>
                </c:pt>
                <c:pt idx="338">
                  <c:v>-0.39709627909410994</c:v>
                </c:pt>
                <c:pt idx="339">
                  <c:v>-3.2254060371132882E-2</c:v>
                </c:pt>
                <c:pt idx="340">
                  <c:v>0.37781998665386712</c:v>
                </c:pt>
                <c:pt idx="341">
                  <c:v>0.75071289766547222</c:v>
                </c:pt>
                <c:pt idx="342">
                  <c:v>0.79755592617164628</c:v>
                </c:pt>
                <c:pt idx="343">
                  <c:v>0.53327462422870253</c:v>
                </c:pt>
                <c:pt idx="344">
                  <c:v>0.2043570309809942</c:v>
                </c:pt>
                <c:pt idx="345">
                  <c:v>-0.21061697580820027</c:v>
                </c:pt>
                <c:pt idx="346">
                  <c:v>-0.38296836404166662</c:v>
                </c:pt>
                <c:pt idx="347">
                  <c:v>-0.1216705695607784</c:v>
                </c:pt>
                <c:pt idx="348">
                  <c:v>0.20534948374303436</c:v>
                </c:pt>
                <c:pt idx="349">
                  <c:v>0.32884948374303463</c:v>
                </c:pt>
                <c:pt idx="350">
                  <c:v>0.225932817076368</c:v>
                </c:pt>
                <c:pt idx="351">
                  <c:v>-2.3933341815040878E-3</c:v>
                </c:pt>
                <c:pt idx="352">
                  <c:v>-0.29470247089529855</c:v>
                </c:pt>
                <c:pt idx="353">
                  <c:v>-0.79566852284879808</c:v>
                </c:pt>
                <c:pt idx="354">
                  <c:v>-1.5077069631651938</c:v>
                </c:pt>
                <c:pt idx="355">
                  <c:v>-1.8951414868924903</c:v>
                </c:pt>
                <c:pt idx="356">
                  <c:v>-1.910211982047521</c:v>
                </c:pt>
                <c:pt idx="357">
                  <c:v>-1.9234184486302834</c:v>
                </c:pt>
                <c:pt idx="358">
                  <c:v>-1.3172608866407773</c:v>
                </c:pt>
                <c:pt idx="359">
                  <c:v>0.18098023559870297</c:v>
                </c:pt>
                <c:pt idx="360">
                  <c:v>1.3991528302536334</c:v>
                </c:pt>
                <c:pt idx="361">
                  <c:v>1.550665734215342</c:v>
                </c:pt>
                <c:pt idx="362">
                  <c:v>1.0422189634388064</c:v>
                </c:pt>
                <c:pt idx="363">
                  <c:v>0.674357735107592</c:v>
                </c:pt>
                <c:pt idx="364">
                  <c:v>0.82065978667922124</c:v>
                </c:pt>
                <c:pt idx="365">
                  <c:v>1.2780918092278677</c:v>
                </c:pt>
                <c:pt idx="366">
                  <c:v>1.7393491050783423</c:v>
                </c:pt>
                <c:pt idx="367">
                  <c:v>1.8746610340873704</c:v>
                </c:pt>
                <c:pt idx="368">
                  <c:v>1.5983656878705339</c:v>
                </c:pt>
                <c:pt idx="369">
                  <c:v>1.1544178449546656</c:v>
                </c:pt>
                <c:pt idx="370">
                  <c:v>0.74808147715120332</c:v>
                </c:pt>
                <c:pt idx="371">
                  <c:v>0.44150540296207841</c:v>
                </c:pt>
                <c:pt idx="372">
                  <c:v>0.27683873629541234</c:v>
                </c:pt>
                <c:pt idx="373">
                  <c:v>0.15261143999238425</c:v>
                </c:pt>
                <c:pt idx="374">
                  <c:v>6.3621439463836683E-3</c:v>
                </c:pt>
                <c:pt idx="375">
                  <c:v>-9.9758674361861158E-2</c:v>
                </c:pt>
                <c:pt idx="376">
                  <c:v>-0.20651853130132475</c:v>
                </c:pt>
                <c:pt idx="377">
                  <c:v>-0.31421040252692184</c:v>
                </c:pt>
                <c:pt idx="378">
                  <c:v>-0.38125851720153386</c:v>
                </c:pt>
                <c:pt idx="379">
                  <c:v>-0.5102016266226872</c:v>
                </c:pt>
                <c:pt idx="380">
                  <c:v>-0.86687763648519445</c:v>
                </c:pt>
                <c:pt idx="381">
                  <c:v>-1.5147754883602991</c:v>
                </c:pt>
                <c:pt idx="382">
                  <c:v>-1.9196280138831161</c:v>
                </c:pt>
                <c:pt idx="383">
                  <c:v>-1.5816165108336666</c:v>
                </c:pt>
                <c:pt idx="384">
                  <c:v>-0.64180663012008343</c:v>
                </c:pt>
                <c:pt idx="385">
                  <c:v>0.18026090239388351</c:v>
                </c:pt>
                <c:pt idx="386">
                  <c:v>0.36623023559870344</c:v>
                </c:pt>
                <c:pt idx="387">
                  <c:v>0.26367721708354985</c:v>
                </c:pt>
                <c:pt idx="388">
                  <c:v>0.16057839454536832</c:v>
                </c:pt>
                <c:pt idx="389">
                  <c:v>9.8285908479925466E-2</c:v>
                </c:pt>
                <c:pt idx="390">
                  <c:v>0.17990521734057796</c:v>
                </c:pt>
                <c:pt idx="391">
                  <c:v>0.55058272807147224</c:v>
                </c:pt>
                <c:pt idx="392">
                  <c:v>1.1294708887466458</c:v>
                </c:pt>
                <c:pt idx="393">
                  <c:v>1.6085934470753416</c:v>
                </c:pt>
                <c:pt idx="394">
                  <c:v>1.7607669563925827</c:v>
                </c:pt>
                <c:pt idx="395">
                  <c:v>1.5225104382253336</c:v>
                </c:pt>
                <c:pt idx="396">
                  <c:v>0.95275495580784286</c:v>
                </c:pt>
                <c:pt idx="397">
                  <c:v>0.27569746218120311</c:v>
                </c:pt>
                <c:pt idx="398">
                  <c:v>-0.42632837752549257</c:v>
                </c:pt>
                <c:pt idx="399">
                  <c:v>-0.88599404912157476</c:v>
                </c:pt>
                <c:pt idx="400">
                  <c:v>-0.56398676613990806</c:v>
                </c:pt>
                <c:pt idx="401">
                  <c:v>0.1129539353796762</c:v>
                </c:pt>
                <c:pt idx="402">
                  <c:v>0.66938975721286809</c:v>
                </c:pt>
                <c:pt idx="403">
                  <c:v>1.2703055581589111</c:v>
                </c:pt>
                <c:pt idx="404">
                  <c:v>1.4018535960814671</c:v>
                </c:pt>
                <c:pt idx="405">
                  <c:v>0.89347451163970137</c:v>
                </c:pt>
                <c:pt idx="406">
                  <c:v>0.29851577174500893</c:v>
                </c:pt>
                <c:pt idx="407">
                  <c:v>-0.21774777531028275</c:v>
                </c:pt>
                <c:pt idx="408">
                  <c:v>-0.81956174737507403</c:v>
                </c:pt>
                <c:pt idx="409">
                  <c:v>-1.5488854711835212</c:v>
                </c:pt>
                <c:pt idx="410">
                  <c:v>-1.9313258051511579</c:v>
                </c:pt>
                <c:pt idx="411">
                  <c:v>-1.9619854438798612</c:v>
                </c:pt>
                <c:pt idx="412">
                  <c:v>-1.1881680856846317</c:v>
                </c:pt>
                <c:pt idx="413">
                  <c:v>4.4856070572424869E-2</c:v>
                </c:pt>
                <c:pt idx="414">
                  <c:v>0.64254515776530041</c:v>
                </c:pt>
                <c:pt idx="415">
                  <c:v>0.70619037513888383</c:v>
                </c:pt>
                <c:pt idx="416">
                  <c:v>0.43989407755347226</c:v>
                </c:pt>
                <c:pt idx="417">
                  <c:v>0.11070706614971672</c:v>
                </c:pt>
                <c:pt idx="418">
                  <c:v>-0.28138658526879867</c:v>
                </c:pt>
                <c:pt idx="419">
                  <c:v>-0.40733523796786075</c:v>
                </c:pt>
                <c:pt idx="420">
                  <c:v>-0.10021999567088051</c:v>
                </c:pt>
                <c:pt idx="421">
                  <c:v>0.22875201208124998</c:v>
                </c:pt>
                <c:pt idx="422">
                  <c:v>0.33203000432911978</c:v>
                </c:pt>
                <c:pt idx="423">
                  <c:v>0.14702420600750821</c:v>
                </c:pt>
                <c:pt idx="424">
                  <c:v>-0.49178376926278294</c:v>
                </c:pt>
                <c:pt idx="425">
                  <c:v>-1.421199432596354</c:v>
                </c:pt>
                <c:pt idx="426">
                  <c:v>-1.9194129069358383</c:v>
                </c:pt>
                <c:pt idx="427">
                  <c:v>-1.5720460906746323</c:v>
                </c:pt>
                <c:pt idx="428">
                  <c:v>-0.7287837252440833</c:v>
                </c:pt>
                <c:pt idx="429">
                  <c:v>-0.247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4D8-4C74-AF79-2EE1693E8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1150799"/>
        <c:axId val="1411155791"/>
      </c:scatterChart>
      <c:valAx>
        <c:axId val="1411150799"/>
        <c:scaling>
          <c:orientation val="minMax"/>
          <c:max val="4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155791"/>
        <c:crosses val="autoZero"/>
        <c:crossBetween val="midCat"/>
      </c:valAx>
      <c:valAx>
        <c:axId val="1411155791"/>
        <c:scaling>
          <c:orientation val="minMax"/>
          <c:min val="-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1507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Extra High Phase - Vehicle Speed, Tractive Force Required and Acceleration Against Phase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5896794938618821E-2"/>
          <c:y val="7.7476891871376422E-2"/>
          <c:w val="0.91838920490877451"/>
          <c:h val="0.8020622732859563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'WLTP Class 3'!$F$15</c:f>
              <c:strCache>
                <c:ptCount val="1"/>
                <c:pt idx="0">
                  <c:v>Vehicle Speed (m/s)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3'!$D$1494:$D$1816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'WLTP Class 3'!$F$1494:$F$1816</c:f>
              <c:numCache>
                <c:formatCode>0.00_ </c:formatCode>
                <c:ptCount val="323"/>
                <c:pt idx="0">
                  <c:v>0</c:v>
                </c:pt>
                <c:pt idx="1">
                  <c:v>0.61111111111111116</c:v>
                </c:pt>
                <c:pt idx="2">
                  <c:v>1.2222222222222223</c:v>
                </c:pt>
                <c:pt idx="3">
                  <c:v>1.75</c:v>
                </c:pt>
                <c:pt idx="4">
                  <c:v>2.1944444444444446</c:v>
                </c:pt>
                <c:pt idx="5">
                  <c:v>2.5555555555555554</c:v>
                </c:pt>
                <c:pt idx="6">
                  <c:v>2.8888888888888888</c:v>
                </c:pt>
                <c:pt idx="7">
                  <c:v>3.1944444444444442</c:v>
                </c:pt>
                <c:pt idx="8">
                  <c:v>3.5833333333333335</c:v>
                </c:pt>
                <c:pt idx="9">
                  <c:v>4.083333333333333</c:v>
                </c:pt>
                <c:pt idx="10">
                  <c:v>4.7222222222222223</c:v>
                </c:pt>
                <c:pt idx="11">
                  <c:v>5.5</c:v>
                </c:pt>
                <c:pt idx="12">
                  <c:v>6.416666666666667</c:v>
                </c:pt>
                <c:pt idx="13">
                  <c:v>7.4166666666666661</c:v>
                </c:pt>
                <c:pt idx="14">
                  <c:v>8.4722222222222214</c:v>
                </c:pt>
                <c:pt idx="15">
                  <c:v>9.4722222222222232</c:v>
                </c:pt>
                <c:pt idx="16">
                  <c:v>10.416666666666666</c:v>
                </c:pt>
                <c:pt idx="17">
                  <c:v>11.277777777777779</c:v>
                </c:pt>
                <c:pt idx="18">
                  <c:v>12.027777777777777</c:v>
                </c:pt>
                <c:pt idx="19">
                  <c:v>12.694444444444445</c:v>
                </c:pt>
                <c:pt idx="20">
                  <c:v>13.25</c:v>
                </c:pt>
                <c:pt idx="21">
                  <c:v>13.694444444444443</c:v>
                </c:pt>
                <c:pt idx="22">
                  <c:v>14.027777777777777</c:v>
                </c:pt>
                <c:pt idx="23">
                  <c:v>14.249999999999998</c:v>
                </c:pt>
                <c:pt idx="24">
                  <c:v>14.472222222222221</c:v>
                </c:pt>
                <c:pt idx="25">
                  <c:v>14.638888888888889</c:v>
                </c:pt>
                <c:pt idx="26">
                  <c:v>14.833333333333332</c:v>
                </c:pt>
                <c:pt idx="27">
                  <c:v>15</c:v>
                </c:pt>
                <c:pt idx="28">
                  <c:v>15.138888888888889</c:v>
                </c:pt>
                <c:pt idx="29">
                  <c:v>15.277777777777777</c:v>
                </c:pt>
                <c:pt idx="30">
                  <c:v>15.444444444444445</c:v>
                </c:pt>
                <c:pt idx="31">
                  <c:v>15.638888888888888</c:v>
                </c:pt>
                <c:pt idx="32">
                  <c:v>15.888888888888889</c:v>
                </c:pt>
                <c:pt idx="33">
                  <c:v>16.25</c:v>
                </c:pt>
                <c:pt idx="34">
                  <c:v>16.722222222222221</c:v>
                </c:pt>
                <c:pt idx="35">
                  <c:v>17.305555555555554</c:v>
                </c:pt>
                <c:pt idx="36">
                  <c:v>17.972222222222221</c:v>
                </c:pt>
                <c:pt idx="37">
                  <c:v>18.638888888888886</c:v>
                </c:pt>
                <c:pt idx="38">
                  <c:v>19.222222222222221</c:v>
                </c:pt>
                <c:pt idx="39">
                  <c:v>19.638888888888889</c:v>
                </c:pt>
                <c:pt idx="40">
                  <c:v>19.972222222222225</c:v>
                </c:pt>
                <c:pt idx="41">
                  <c:v>20.194444444444446</c:v>
                </c:pt>
                <c:pt idx="42">
                  <c:v>20.388888888888889</c:v>
                </c:pt>
                <c:pt idx="43">
                  <c:v>20.5</c:v>
                </c:pt>
                <c:pt idx="44">
                  <c:v>20.583333333333332</c:v>
                </c:pt>
                <c:pt idx="45">
                  <c:v>20.555555555555554</c:v>
                </c:pt>
                <c:pt idx="46">
                  <c:v>20.444444444444443</c:v>
                </c:pt>
                <c:pt idx="47">
                  <c:v>20.138888888888889</c:v>
                </c:pt>
                <c:pt idx="48">
                  <c:v>19.666666666666664</c:v>
                </c:pt>
                <c:pt idx="49">
                  <c:v>19.055555555555554</c:v>
                </c:pt>
                <c:pt idx="50">
                  <c:v>18.388888888888889</c:v>
                </c:pt>
                <c:pt idx="51">
                  <c:v>17.777777777777779</c:v>
                </c:pt>
                <c:pt idx="52">
                  <c:v>17.277777777777779</c:v>
                </c:pt>
                <c:pt idx="53">
                  <c:v>16.916666666666664</c:v>
                </c:pt>
                <c:pt idx="54">
                  <c:v>16.722222222222221</c:v>
                </c:pt>
                <c:pt idx="55">
                  <c:v>16.666666666666668</c:v>
                </c:pt>
                <c:pt idx="56">
                  <c:v>16.777777777777779</c:v>
                </c:pt>
                <c:pt idx="57">
                  <c:v>17.055555555555554</c:v>
                </c:pt>
                <c:pt idx="58">
                  <c:v>17.555555555555557</c:v>
                </c:pt>
                <c:pt idx="59">
                  <c:v>18.222222222222221</c:v>
                </c:pt>
                <c:pt idx="60">
                  <c:v>19</c:v>
                </c:pt>
                <c:pt idx="61">
                  <c:v>19.888888888888886</c:v>
                </c:pt>
                <c:pt idx="62">
                  <c:v>20.805555555555557</c:v>
                </c:pt>
                <c:pt idx="63">
                  <c:v>21.777777777777779</c:v>
                </c:pt>
                <c:pt idx="64">
                  <c:v>22.722222222222221</c:v>
                </c:pt>
                <c:pt idx="65">
                  <c:v>23.583333333333336</c:v>
                </c:pt>
                <c:pt idx="66">
                  <c:v>24.277777777777779</c:v>
                </c:pt>
                <c:pt idx="67">
                  <c:v>24.722222222222221</c:v>
                </c:pt>
                <c:pt idx="68">
                  <c:v>25</c:v>
                </c:pt>
                <c:pt idx="69">
                  <c:v>25.166666666666664</c:v>
                </c:pt>
                <c:pt idx="70">
                  <c:v>25.277777777777779</c:v>
                </c:pt>
                <c:pt idx="71">
                  <c:v>25.416666666666664</c:v>
                </c:pt>
                <c:pt idx="72">
                  <c:v>25.555555555555554</c:v>
                </c:pt>
                <c:pt idx="73">
                  <c:v>25.75</c:v>
                </c:pt>
                <c:pt idx="74">
                  <c:v>25.944444444444446</c:v>
                </c:pt>
                <c:pt idx="75">
                  <c:v>26.166666666666668</c:v>
                </c:pt>
                <c:pt idx="76">
                  <c:v>26.361111111111111</c:v>
                </c:pt>
                <c:pt idx="77">
                  <c:v>26.583333333333332</c:v>
                </c:pt>
                <c:pt idx="78">
                  <c:v>26.833333333333332</c:v>
                </c:pt>
                <c:pt idx="79">
                  <c:v>27.138888888888889</c:v>
                </c:pt>
                <c:pt idx="80">
                  <c:v>27.472222222222221</c:v>
                </c:pt>
                <c:pt idx="81">
                  <c:v>27.888888888888889</c:v>
                </c:pt>
                <c:pt idx="82">
                  <c:v>28.333333333333332</c:v>
                </c:pt>
                <c:pt idx="83">
                  <c:v>28.777777777777775</c:v>
                </c:pt>
                <c:pt idx="84">
                  <c:v>29.222222222222221</c:v>
                </c:pt>
                <c:pt idx="85">
                  <c:v>29.666666666666664</c:v>
                </c:pt>
                <c:pt idx="86">
                  <c:v>30.138888888888889</c:v>
                </c:pt>
                <c:pt idx="87">
                  <c:v>30.611111111111111</c:v>
                </c:pt>
                <c:pt idx="88">
                  <c:v>31.083333333333336</c:v>
                </c:pt>
                <c:pt idx="89">
                  <c:v>31.583333333333332</c:v>
                </c:pt>
                <c:pt idx="90">
                  <c:v>32.027777777777779</c:v>
                </c:pt>
                <c:pt idx="91">
                  <c:v>32.444444444444443</c:v>
                </c:pt>
                <c:pt idx="92">
                  <c:v>32.833333333333336</c:v>
                </c:pt>
                <c:pt idx="93">
                  <c:v>33.194444444444443</c:v>
                </c:pt>
                <c:pt idx="94">
                  <c:v>33.527777777777779</c:v>
                </c:pt>
                <c:pt idx="95">
                  <c:v>33.833333333333329</c:v>
                </c:pt>
                <c:pt idx="96">
                  <c:v>34.05555555555555</c:v>
                </c:pt>
                <c:pt idx="97">
                  <c:v>34.222222222222221</c:v>
                </c:pt>
                <c:pt idx="98">
                  <c:v>34.333333333333329</c:v>
                </c:pt>
                <c:pt idx="99">
                  <c:v>34.361111111111114</c:v>
                </c:pt>
                <c:pt idx="100">
                  <c:v>34.333333333333329</c:v>
                </c:pt>
                <c:pt idx="101">
                  <c:v>34.25</c:v>
                </c:pt>
                <c:pt idx="102">
                  <c:v>34.166666666666664</c:v>
                </c:pt>
                <c:pt idx="103">
                  <c:v>34.027777777777779</c:v>
                </c:pt>
                <c:pt idx="104">
                  <c:v>33.916666666666664</c:v>
                </c:pt>
                <c:pt idx="105">
                  <c:v>33.75</c:v>
                </c:pt>
                <c:pt idx="106">
                  <c:v>33.555555555555557</c:v>
                </c:pt>
                <c:pt idx="107">
                  <c:v>33.333333333333336</c:v>
                </c:pt>
                <c:pt idx="108">
                  <c:v>33.083333333333329</c:v>
                </c:pt>
                <c:pt idx="109">
                  <c:v>32.80555555555555</c:v>
                </c:pt>
                <c:pt idx="110">
                  <c:v>32.527777777777779</c:v>
                </c:pt>
                <c:pt idx="111">
                  <c:v>32.277777777777779</c:v>
                </c:pt>
                <c:pt idx="112">
                  <c:v>32.083333333333336</c:v>
                </c:pt>
                <c:pt idx="113">
                  <c:v>31.916666666666668</c:v>
                </c:pt>
                <c:pt idx="114">
                  <c:v>31.805555555555554</c:v>
                </c:pt>
                <c:pt idx="115">
                  <c:v>31.694444444444443</c:v>
                </c:pt>
                <c:pt idx="116">
                  <c:v>31.638888888888889</c:v>
                </c:pt>
                <c:pt idx="117">
                  <c:v>31.583333333333332</c:v>
                </c:pt>
                <c:pt idx="118">
                  <c:v>31.472222222222221</c:v>
                </c:pt>
                <c:pt idx="119">
                  <c:v>31.361111111111111</c:v>
                </c:pt>
                <c:pt idx="120">
                  <c:v>31.166666666666668</c:v>
                </c:pt>
                <c:pt idx="121">
                  <c:v>30.944444444444446</c:v>
                </c:pt>
                <c:pt idx="122">
                  <c:v>30.694444444444443</c:v>
                </c:pt>
                <c:pt idx="123">
                  <c:v>30.416666666666664</c:v>
                </c:pt>
                <c:pt idx="124">
                  <c:v>30.138888888888889</c:v>
                </c:pt>
                <c:pt idx="125">
                  <c:v>29.916666666666668</c:v>
                </c:pt>
                <c:pt idx="126">
                  <c:v>29.749999999999996</c:v>
                </c:pt>
                <c:pt idx="127">
                  <c:v>29.611111111111107</c:v>
                </c:pt>
                <c:pt idx="128">
                  <c:v>29.555555555555557</c:v>
                </c:pt>
                <c:pt idx="129">
                  <c:v>29.5</c:v>
                </c:pt>
                <c:pt idx="130">
                  <c:v>29.5</c:v>
                </c:pt>
                <c:pt idx="131">
                  <c:v>29.5</c:v>
                </c:pt>
                <c:pt idx="132">
                  <c:v>29.555555555555557</c:v>
                </c:pt>
                <c:pt idx="133">
                  <c:v>29.583333333333332</c:v>
                </c:pt>
                <c:pt idx="134">
                  <c:v>29.666666666666664</c:v>
                </c:pt>
                <c:pt idx="135">
                  <c:v>29.777777777777779</c:v>
                </c:pt>
                <c:pt idx="136">
                  <c:v>29.944444444444443</c:v>
                </c:pt>
                <c:pt idx="137">
                  <c:v>30.138888888888889</c:v>
                </c:pt>
                <c:pt idx="138">
                  <c:v>30.388888888888889</c:v>
                </c:pt>
                <c:pt idx="139">
                  <c:v>30.694444444444443</c:v>
                </c:pt>
                <c:pt idx="140">
                  <c:v>31.027777777777779</c:v>
                </c:pt>
                <c:pt idx="141">
                  <c:v>31.388888888888889</c:v>
                </c:pt>
                <c:pt idx="142">
                  <c:v>31.694444444444443</c:v>
                </c:pt>
                <c:pt idx="143">
                  <c:v>31.972222222222221</c:v>
                </c:pt>
                <c:pt idx="144">
                  <c:v>32.194444444444443</c:v>
                </c:pt>
                <c:pt idx="145">
                  <c:v>32.361111111111107</c:v>
                </c:pt>
                <c:pt idx="146">
                  <c:v>32.416666666666664</c:v>
                </c:pt>
                <c:pt idx="147">
                  <c:v>32.388888888888886</c:v>
                </c:pt>
                <c:pt idx="148">
                  <c:v>32.277777777777779</c:v>
                </c:pt>
                <c:pt idx="149">
                  <c:v>32</c:v>
                </c:pt>
                <c:pt idx="150">
                  <c:v>31.611111111111111</c:v>
                </c:pt>
                <c:pt idx="151">
                  <c:v>31.111111111111111</c:v>
                </c:pt>
                <c:pt idx="152">
                  <c:v>30.583333333333332</c:v>
                </c:pt>
                <c:pt idx="153">
                  <c:v>30.083333333333332</c:v>
                </c:pt>
                <c:pt idx="154">
                  <c:v>29.722222222222221</c:v>
                </c:pt>
                <c:pt idx="155">
                  <c:v>29.472222222222221</c:v>
                </c:pt>
                <c:pt idx="156">
                  <c:v>29.388888888888886</c:v>
                </c:pt>
                <c:pt idx="157">
                  <c:v>29.361111111111111</c:v>
                </c:pt>
                <c:pt idx="158">
                  <c:v>29.361111111111111</c:v>
                </c:pt>
                <c:pt idx="159">
                  <c:v>29.333333333333332</c:v>
                </c:pt>
                <c:pt idx="160">
                  <c:v>29.25</c:v>
                </c:pt>
                <c:pt idx="161">
                  <c:v>29.138888888888889</c:v>
                </c:pt>
                <c:pt idx="162">
                  <c:v>29</c:v>
                </c:pt>
                <c:pt idx="163">
                  <c:v>28.888888888888889</c:v>
                </c:pt>
                <c:pt idx="164">
                  <c:v>28.833333333333332</c:v>
                </c:pt>
                <c:pt idx="165">
                  <c:v>28.861111111111111</c:v>
                </c:pt>
                <c:pt idx="166">
                  <c:v>29</c:v>
                </c:pt>
                <c:pt idx="167">
                  <c:v>29.194444444444443</c:v>
                </c:pt>
                <c:pt idx="168">
                  <c:v>29.472222222222221</c:v>
                </c:pt>
                <c:pt idx="169">
                  <c:v>29.777777777777779</c:v>
                </c:pt>
                <c:pt idx="170">
                  <c:v>30.138888888888889</c:v>
                </c:pt>
                <c:pt idx="171">
                  <c:v>30.527777777777779</c:v>
                </c:pt>
                <c:pt idx="172">
                  <c:v>30.916666666666664</c:v>
                </c:pt>
                <c:pt idx="173">
                  <c:v>31.305555555555557</c:v>
                </c:pt>
                <c:pt idx="174">
                  <c:v>31.638888888888889</c:v>
                </c:pt>
                <c:pt idx="175">
                  <c:v>31.944444444444443</c:v>
                </c:pt>
                <c:pt idx="176">
                  <c:v>32.222222222222221</c:v>
                </c:pt>
                <c:pt idx="177">
                  <c:v>32.444444444444443</c:v>
                </c:pt>
                <c:pt idx="178">
                  <c:v>32.666666666666664</c:v>
                </c:pt>
                <c:pt idx="179">
                  <c:v>32.888888888888893</c:v>
                </c:pt>
                <c:pt idx="180">
                  <c:v>33.111111111111114</c:v>
                </c:pt>
                <c:pt idx="181">
                  <c:v>33.333333333333336</c:v>
                </c:pt>
                <c:pt idx="182">
                  <c:v>33.555555555555557</c:v>
                </c:pt>
                <c:pt idx="183">
                  <c:v>33.777777777777779</c:v>
                </c:pt>
                <c:pt idx="184">
                  <c:v>33.972222222222221</c:v>
                </c:pt>
                <c:pt idx="185">
                  <c:v>34.194444444444443</c:v>
                </c:pt>
                <c:pt idx="186">
                  <c:v>34.388888888888886</c:v>
                </c:pt>
                <c:pt idx="187">
                  <c:v>34.555555555555557</c:v>
                </c:pt>
                <c:pt idx="188">
                  <c:v>34.722222222222221</c:v>
                </c:pt>
                <c:pt idx="189">
                  <c:v>34.833333333333336</c:v>
                </c:pt>
                <c:pt idx="190">
                  <c:v>34.944444444444443</c:v>
                </c:pt>
                <c:pt idx="191">
                  <c:v>35.027777777777779</c:v>
                </c:pt>
                <c:pt idx="192">
                  <c:v>35.111111111111114</c:v>
                </c:pt>
                <c:pt idx="193">
                  <c:v>35.166666666666664</c:v>
                </c:pt>
                <c:pt idx="194">
                  <c:v>35.194444444444443</c:v>
                </c:pt>
                <c:pt idx="195">
                  <c:v>35.222222222222221</c:v>
                </c:pt>
                <c:pt idx="196">
                  <c:v>35.25</c:v>
                </c:pt>
                <c:pt idx="197">
                  <c:v>35.25</c:v>
                </c:pt>
                <c:pt idx="198">
                  <c:v>35.25</c:v>
                </c:pt>
                <c:pt idx="199">
                  <c:v>35.222222222222221</c:v>
                </c:pt>
                <c:pt idx="200">
                  <c:v>35.166666666666664</c:v>
                </c:pt>
                <c:pt idx="201">
                  <c:v>35.083333333333329</c:v>
                </c:pt>
                <c:pt idx="202">
                  <c:v>35</c:v>
                </c:pt>
                <c:pt idx="203">
                  <c:v>34.916666666666664</c:v>
                </c:pt>
                <c:pt idx="204">
                  <c:v>34.888888888888886</c:v>
                </c:pt>
                <c:pt idx="205">
                  <c:v>34.888888888888886</c:v>
                </c:pt>
                <c:pt idx="206">
                  <c:v>34.944444444444443</c:v>
                </c:pt>
                <c:pt idx="207">
                  <c:v>35.055555555555557</c:v>
                </c:pt>
                <c:pt idx="208">
                  <c:v>35.166666666666664</c:v>
                </c:pt>
                <c:pt idx="209">
                  <c:v>35.277777777777779</c:v>
                </c:pt>
                <c:pt idx="210">
                  <c:v>35.388888888888893</c:v>
                </c:pt>
                <c:pt idx="211">
                  <c:v>35.444444444444443</c:v>
                </c:pt>
                <c:pt idx="212">
                  <c:v>35.5</c:v>
                </c:pt>
                <c:pt idx="213">
                  <c:v>35.527777777777779</c:v>
                </c:pt>
                <c:pt idx="214">
                  <c:v>35.555555555555557</c:v>
                </c:pt>
                <c:pt idx="215">
                  <c:v>35.583333333333329</c:v>
                </c:pt>
                <c:pt idx="216">
                  <c:v>35.611111111111107</c:v>
                </c:pt>
                <c:pt idx="217">
                  <c:v>35.638888888888893</c:v>
                </c:pt>
                <c:pt idx="218">
                  <c:v>35.666666666666664</c:v>
                </c:pt>
                <c:pt idx="219">
                  <c:v>35.694444444444443</c:v>
                </c:pt>
                <c:pt idx="220">
                  <c:v>35.722222222222221</c:v>
                </c:pt>
                <c:pt idx="221">
                  <c:v>35.722222222222221</c:v>
                </c:pt>
                <c:pt idx="222">
                  <c:v>35.694444444444443</c:v>
                </c:pt>
                <c:pt idx="223">
                  <c:v>35.638888888888893</c:v>
                </c:pt>
                <c:pt idx="224">
                  <c:v>35.583333333333329</c:v>
                </c:pt>
                <c:pt idx="225">
                  <c:v>35.527777777777779</c:v>
                </c:pt>
                <c:pt idx="226">
                  <c:v>35.444444444444443</c:v>
                </c:pt>
                <c:pt idx="227">
                  <c:v>35.388888888888893</c:v>
                </c:pt>
                <c:pt idx="228">
                  <c:v>35.333333333333336</c:v>
                </c:pt>
                <c:pt idx="229">
                  <c:v>35.277777777777779</c:v>
                </c:pt>
                <c:pt idx="230">
                  <c:v>35.25</c:v>
                </c:pt>
                <c:pt idx="231">
                  <c:v>35.222222222222221</c:v>
                </c:pt>
                <c:pt idx="232">
                  <c:v>35.194444444444443</c:v>
                </c:pt>
                <c:pt idx="233">
                  <c:v>35.222222222222221</c:v>
                </c:pt>
                <c:pt idx="234">
                  <c:v>35.25</c:v>
                </c:pt>
                <c:pt idx="235">
                  <c:v>35.30555555555555</c:v>
                </c:pt>
                <c:pt idx="236">
                  <c:v>35.388888888888893</c:v>
                </c:pt>
                <c:pt idx="237">
                  <c:v>35.472222222222221</c:v>
                </c:pt>
                <c:pt idx="238">
                  <c:v>35.583333333333329</c:v>
                </c:pt>
                <c:pt idx="239">
                  <c:v>35.694444444444443</c:v>
                </c:pt>
                <c:pt idx="240">
                  <c:v>35.833333333333336</c:v>
                </c:pt>
                <c:pt idx="241">
                  <c:v>35.972222222222221</c:v>
                </c:pt>
                <c:pt idx="242">
                  <c:v>36.138888888888886</c:v>
                </c:pt>
                <c:pt idx="243">
                  <c:v>36.277777777777779</c:v>
                </c:pt>
                <c:pt idx="244">
                  <c:v>36.388888888888886</c:v>
                </c:pt>
                <c:pt idx="245">
                  <c:v>36.444444444444443</c:v>
                </c:pt>
                <c:pt idx="246">
                  <c:v>36.472222222222221</c:v>
                </c:pt>
                <c:pt idx="247">
                  <c:v>36.444444444444443</c:v>
                </c:pt>
                <c:pt idx="248">
                  <c:v>36.30555555555555</c:v>
                </c:pt>
                <c:pt idx="249">
                  <c:v>36.055555555555557</c:v>
                </c:pt>
                <c:pt idx="250">
                  <c:v>35.666666666666664</c:v>
                </c:pt>
                <c:pt idx="251">
                  <c:v>35.138888888888886</c:v>
                </c:pt>
                <c:pt idx="252">
                  <c:v>34.472222222222221</c:v>
                </c:pt>
                <c:pt idx="253">
                  <c:v>33.777777777777779</c:v>
                </c:pt>
                <c:pt idx="254">
                  <c:v>33.055555555555557</c:v>
                </c:pt>
                <c:pt idx="255">
                  <c:v>32.361111111111107</c:v>
                </c:pt>
                <c:pt idx="256">
                  <c:v>31.694444444444443</c:v>
                </c:pt>
                <c:pt idx="257">
                  <c:v>31.055555555555554</c:v>
                </c:pt>
                <c:pt idx="258">
                  <c:v>30.416666666666664</c:v>
                </c:pt>
                <c:pt idx="259">
                  <c:v>29.749999999999996</c:v>
                </c:pt>
                <c:pt idx="260">
                  <c:v>29.111111111111111</c:v>
                </c:pt>
                <c:pt idx="261">
                  <c:v>28.472222222222221</c:v>
                </c:pt>
                <c:pt idx="262">
                  <c:v>27.888888888888889</c:v>
                </c:pt>
                <c:pt idx="263">
                  <c:v>27.388888888888886</c:v>
                </c:pt>
                <c:pt idx="264">
                  <c:v>27</c:v>
                </c:pt>
                <c:pt idx="265">
                  <c:v>26.638888888888889</c:v>
                </c:pt>
                <c:pt idx="266">
                  <c:v>26.333333333333332</c:v>
                </c:pt>
                <c:pt idx="267">
                  <c:v>26.055555555555554</c:v>
                </c:pt>
                <c:pt idx="268">
                  <c:v>25.777777777777775</c:v>
                </c:pt>
                <c:pt idx="269">
                  <c:v>25.5</c:v>
                </c:pt>
                <c:pt idx="270">
                  <c:v>25.277777777777779</c:v>
                </c:pt>
                <c:pt idx="271">
                  <c:v>25.055555555555557</c:v>
                </c:pt>
                <c:pt idx="272">
                  <c:v>24.888888888888886</c:v>
                </c:pt>
                <c:pt idx="273">
                  <c:v>24.749999999999996</c:v>
                </c:pt>
                <c:pt idx="274">
                  <c:v>24.611111111111107</c:v>
                </c:pt>
                <c:pt idx="275">
                  <c:v>24.472222222222221</c:v>
                </c:pt>
                <c:pt idx="276">
                  <c:v>24.333333333333332</c:v>
                </c:pt>
                <c:pt idx="277">
                  <c:v>24.194444444444443</c:v>
                </c:pt>
                <c:pt idx="278">
                  <c:v>24.055555555555554</c:v>
                </c:pt>
                <c:pt idx="279">
                  <c:v>23.916666666666664</c:v>
                </c:pt>
                <c:pt idx="280">
                  <c:v>23.75</c:v>
                </c:pt>
                <c:pt idx="281">
                  <c:v>23.611111111111111</c:v>
                </c:pt>
                <c:pt idx="282">
                  <c:v>23.444444444444446</c:v>
                </c:pt>
                <c:pt idx="283">
                  <c:v>23.277777777777775</c:v>
                </c:pt>
                <c:pt idx="284">
                  <c:v>23.111111111111111</c:v>
                </c:pt>
                <c:pt idx="285">
                  <c:v>22.944444444444443</c:v>
                </c:pt>
                <c:pt idx="286">
                  <c:v>22.777777777777779</c:v>
                </c:pt>
                <c:pt idx="287">
                  <c:v>22.583333333333332</c:v>
                </c:pt>
                <c:pt idx="288">
                  <c:v>22.333333333333336</c:v>
                </c:pt>
                <c:pt idx="289">
                  <c:v>21.972222222222221</c:v>
                </c:pt>
                <c:pt idx="290">
                  <c:v>21.5</c:v>
                </c:pt>
                <c:pt idx="291">
                  <c:v>20.861111111111111</c:v>
                </c:pt>
                <c:pt idx="292">
                  <c:v>20.083333333333332</c:v>
                </c:pt>
                <c:pt idx="293">
                  <c:v>19.194444444444443</c:v>
                </c:pt>
                <c:pt idx="294">
                  <c:v>18.305555555555557</c:v>
                </c:pt>
                <c:pt idx="295">
                  <c:v>17.416666666666668</c:v>
                </c:pt>
                <c:pt idx="296">
                  <c:v>16.583333333333332</c:v>
                </c:pt>
                <c:pt idx="297">
                  <c:v>15.833333333333332</c:v>
                </c:pt>
                <c:pt idx="298">
                  <c:v>15.166666666666666</c:v>
                </c:pt>
                <c:pt idx="299">
                  <c:v>14.5</c:v>
                </c:pt>
                <c:pt idx="300">
                  <c:v>13.805555555555555</c:v>
                </c:pt>
                <c:pt idx="301">
                  <c:v>12.999999999999998</c:v>
                </c:pt>
                <c:pt idx="302">
                  <c:v>12.083333333333332</c:v>
                </c:pt>
                <c:pt idx="303">
                  <c:v>11.083333333333332</c:v>
                </c:pt>
                <c:pt idx="304">
                  <c:v>10.111111111111111</c:v>
                </c:pt>
                <c:pt idx="305">
                  <c:v>9.2222222222222232</c:v>
                </c:pt>
                <c:pt idx="306">
                  <c:v>8.4722222222222214</c:v>
                </c:pt>
                <c:pt idx="307">
                  <c:v>7.8611111111111107</c:v>
                </c:pt>
                <c:pt idx="308">
                  <c:v>7.3055555555555554</c:v>
                </c:pt>
                <c:pt idx="309">
                  <c:v>6.7777777777777768</c:v>
                </c:pt>
                <c:pt idx="310">
                  <c:v>6.25</c:v>
                </c:pt>
                <c:pt idx="311">
                  <c:v>5.6944444444444446</c:v>
                </c:pt>
                <c:pt idx="312">
                  <c:v>5.0555555555555554</c:v>
                </c:pt>
                <c:pt idx="313">
                  <c:v>4.3055555555555554</c:v>
                </c:pt>
                <c:pt idx="314">
                  <c:v>3.416666666666667</c:v>
                </c:pt>
                <c:pt idx="315">
                  <c:v>2.4166666666666665</c:v>
                </c:pt>
                <c:pt idx="316">
                  <c:v>1.4444444444444444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F69-4B0D-AC30-45FEFBD6EAD3}"/>
            </c:ext>
          </c:extLst>
        </c:ser>
        <c:ser>
          <c:idx val="1"/>
          <c:order val="1"/>
          <c:tx>
            <c:strRef>
              <c:f>'WLTP Class 3'!$G$15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3'!$G$1494:$G$1816</c:f>
              <c:numCache>
                <c:formatCode>0.00</c:formatCode>
                <c:ptCount val="323"/>
                <c:pt idx="0">
                  <c:v>0.30555555555555558</c:v>
                </c:pt>
                <c:pt idx="1">
                  <c:v>0.61111111111111116</c:v>
                </c:pt>
                <c:pt idx="2">
                  <c:v>0.56944444444444442</c:v>
                </c:pt>
                <c:pt idx="3">
                  <c:v>0.4861111111111111</c:v>
                </c:pt>
                <c:pt idx="4">
                  <c:v>0.40277777777777768</c:v>
                </c:pt>
                <c:pt idx="5">
                  <c:v>0.34722222222222221</c:v>
                </c:pt>
                <c:pt idx="6">
                  <c:v>0.31944444444444453</c:v>
                </c:pt>
                <c:pt idx="7">
                  <c:v>0.34722222222222221</c:v>
                </c:pt>
                <c:pt idx="8">
                  <c:v>0.44444444444444431</c:v>
                </c:pt>
                <c:pt idx="9">
                  <c:v>0.56944444444444442</c:v>
                </c:pt>
                <c:pt idx="10">
                  <c:v>0.70833333333333348</c:v>
                </c:pt>
                <c:pt idx="11">
                  <c:v>0.84722222222222243</c:v>
                </c:pt>
                <c:pt idx="12">
                  <c:v>0.95833333333333315</c:v>
                </c:pt>
                <c:pt idx="13">
                  <c:v>1.0277777777777775</c:v>
                </c:pt>
                <c:pt idx="14">
                  <c:v>1.0277777777777781</c:v>
                </c:pt>
                <c:pt idx="15">
                  <c:v>0.97222222222222221</c:v>
                </c:pt>
                <c:pt idx="16">
                  <c:v>0.90277777777777779</c:v>
                </c:pt>
                <c:pt idx="17">
                  <c:v>0.80555555555555514</c:v>
                </c:pt>
                <c:pt idx="18">
                  <c:v>0.70833333333333348</c:v>
                </c:pt>
                <c:pt idx="19">
                  <c:v>0.61111111111111194</c:v>
                </c:pt>
                <c:pt idx="20">
                  <c:v>0.49999999999999922</c:v>
                </c:pt>
                <c:pt idx="21">
                  <c:v>0.38888888888888851</c:v>
                </c:pt>
                <c:pt idx="22">
                  <c:v>0.27777777777777779</c:v>
                </c:pt>
                <c:pt idx="23">
                  <c:v>0.2222222222222224</c:v>
                </c:pt>
                <c:pt idx="24">
                  <c:v>0.19444444444444522</c:v>
                </c:pt>
                <c:pt idx="25">
                  <c:v>0.18055555555555516</c:v>
                </c:pt>
                <c:pt idx="26">
                  <c:v>0.18055555555555516</c:v>
                </c:pt>
                <c:pt idx="27">
                  <c:v>0.15277777777777798</c:v>
                </c:pt>
                <c:pt idx="28">
                  <c:v>0.1388888888888889</c:v>
                </c:pt>
                <c:pt idx="29">
                  <c:v>0.15277777777777798</c:v>
                </c:pt>
                <c:pt idx="30">
                  <c:v>0.18055555555555516</c:v>
                </c:pt>
                <c:pt idx="31">
                  <c:v>0.2222222222222224</c:v>
                </c:pt>
                <c:pt idx="32">
                  <c:v>0.30555555555555597</c:v>
                </c:pt>
                <c:pt idx="33">
                  <c:v>0.41666666666666663</c:v>
                </c:pt>
                <c:pt idx="34">
                  <c:v>0.52777777777777735</c:v>
                </c:pt>
                <c:pt idx="35">
                  <c:v>0.625</c:v>
                </c:pt>
                <c:pt idx="36">
                  <c:v>0.6666666666666663</c:v>
                </c:pt>
                <c:pt idx="37">
                  <c:v>0.625</c:v>
                </c:pt>
                <c:pt idx="38">
                  <c:v>0.50000000000000122</c:v>
                </c:pt>
                <c:pt idx="39">
                  <c:v>0.37500000000000039</c:v>
                </c:pt>
                <c:pt idx="40">
                  <c:v>0.27777777777777779</c:v>
                </c:pt>
                <c:pt idx="41">
                  <c:v>0.20833333333333331</c:v>
                </c:pt>
                <c:pt idx="42">
                  <c:v>0.15277777777777699</c:v>
                </c:pt>
                <c:pt idx="43">
                  <c:v>9.7222222222220642E-2</c:v>
                </c:pt>
                <c:pt idx="44">
                  <c:v>2.7777777777778172E-2</c:v>
                </c:pt>
                <c:pt idx="45">
                  <c:v>-6.9444444444444448E-2</c:v>
                </c:pt>
                <c:pt idx="46">
                  <c:v>-0.20833333333333331</c:v>
                </c:pt>
                <c:pt idx="47">
                  <c:v>-0.38888888888888851</c:v>
                </c:pt>
                <c:pt idx="48">
                  <c:v>-0.54166666666666741</c:v>
                </c:pt>
                <c:pt idx="49">
                  <c:v>-0.63888888888888806</c:v>
                </c:pt>
                <c:pt idx="50">
                  <c:v>-0.63888888888888806</c:v>
                </c:pt>
                <c:pt idx="51">
                  <c:v>-0.55555555555555558</c:v>
                </c:pt>
                <c:pt idx="52">
                  <c:v>-0.43055555555555575</c:v>
                </c:pt>
                <c:pt idx="53">
                  <c:v>-0.27777777777777779</c:v>
                </c:pt>
                <c:pt idx="54">
                  <c:v>-0.12499999999999981</c:v>
                </c:pt>
                <c:pt idx="55">
                  <c:v>2.7777777777777186E-2</c:v>
                </c:pt>
                <c:pt idx="56">
                  <c:v>0.19444444444444425</c:v>
                </c:pt>
                <c:pt idx="57">
                  <c:v>0.38888888888888945</c:v>
                </c:pt>
                <c:pt idx="58">
                  <c:v>0.5833333333333327</c:v>
                </c:pt>
                <c:pt idx="59">
                  <c:v>0.72222222222222265</c:v>
                </c:pt>
                <c:pt idx="60">
                  <c:v>0.83333333333333326</c:v>
                </c:pt>
                <c:pt idx="61">
                  <c:v>0.90277777777777779</c:v>
                </c:pt>
                <c:pt idx="62">
                  <c:v>0.94444444444444597</c:v>
                </c:pt>
                <c:pt idx="63">
                  <c:v>0.95833333333333215</c:v>
                </c:pt>
                <c:pt idx="64">
                  <c:v>0.90277777777777779</c:v>
                </c:pt>
                <c:pt idx="65">
                  <c:v>0.7777777777777789</c:v>
                </c:pt>
                <c:pt idx="66">
                  <c:v>0.56944444444444364</c:v>
                </c:pt>
                <c:pt idx="67">
                  <c:v>0.36111111111111033</c:v>
                </c:pt>
                <c:pt idx="68">
                  <c:v>0.22222222222222143</c:v>
                </c:pt>
                <c:pt idx="69">
                  <c:v>0.1388888888888889</c:v>
                </c:pt>
                <c:pt idx="70">
                  <c:v>0.12500000000000078</c:v>
                </c:pt>
                <c:pt idx="71">
                  <c:v>0.1388888888888889</c:v>
                </c:pt>
                <c:pt idx="72">
                  <c:v>0.16666666666666705</c:v>
                </c:pt>
                <c:pt idx="73">
                  <c:v>0.19444444444444522</c:v>
                </c:pt>
                <c:pt idx="74">
                  <c:v>0.20833333333333331</c:v>
                </c:pt>
                <c:pt idx="75">
                  <c:v>0.20833333333333331</c:v>
                </c:pt>
                <c:pt idx="76">
                  <c:v>0.20833333333333331</c:v>
                </c:pt>
                <c:pt idx="77">
                  <c:v>0.23611111111110952</c:v>
                </c:pt>
                <c:pt idx="78">
                  <c:v>0.27777777777777779</c:v>
                </c:pt>
                <c:pt idx="79">
                  <c:v>0.31944444444444603</c:v>
                </c:pt>
                <c:pt idx="80">
                  <c:v>0.37500000000000039</c:v>
                </c:pt>
                <c:pt idx="81">
                  <c:v>0.43055555555555475</c:v>
                </c:pt>
                <c:pt idx="82">
                  <c:v>0.44444444444444287</c:v>
                </c:pt>
                <c:pt idx="83">
                  <c:v>0.44444444444444481</c:v>
                </c:pt>
                <c:pt idx="84">
                  <c:v>0.44444444444444481</c:v>
                </c:pt>
                <c:pt idx="85">
                  <c:v>0.45833333333333293</c:v>
                </c:pt>
                <c:pt idx="86">
                  <c:v>0.47222222222222299</c:v>
                </c:pt>
                <c:pt idx="87">
                  <c:v>0.47222222222222299</c:v>
                </c:pt>
                <c:pt idx="88">
                  <c:v>0.4861111111111111</c:v>
                </c:pt>
                <c:pt idx="89">
                  <c:v>0.47222222222222104</c:v>
                </c:pt>
                <c:pt idx="90">
                  <c:v>0.43055555555555475</c:v>
                </c:pt>
                <c:pt idx="91">
                  <c:v>0.40277777777777857</c:v>
                </c:pt>
                <c:pt idx="92">
                  <c:v>0.37500000000000039</c:v>
                </c:pt>
                <c:pt idx="93">
                  <c:v>0.34722222222222221</c:v>
                </c:pt>
                <c:pt idx="94">
                  <c:v>0.31944444444444403</c:v>
                </c:pt>
                <c:pt idx="95">
                  <c:v>0.26388888888888767</c:v>
                </c:pt>
                <c:pt idx="96">
                  <c:v>0.19444444444444522</c:v>
                </c:pt>
                <c:pt idx="97">
                  <c:v>0.1388888888888889</c:v>
                </c:pt>
                <c:pt idx="98">
                  <c:v>6.9444444444444448E-2</c:v>
                </c:pt>
                <c:pt idx="99">
                  <c:v>0</c:v>
                </c:pt>
                <c:pt idx="100">
                  <c:v>-5.5555555555556344E-2</c:v>
                </c:pt>
                <c:pt idx="101">
                  <c:v>-8.3333333333332538E-2</c:v>
                </c:pt>
                <c:pt idx="102">
                  <c:v>-0.11111111111111072</c:v>
                </c:pt>
                <c:pt idx="103">
                  <c:v>-0.12500000000000078</c:v>
                </c:pt>
                <c:pt idx="104">
                  <c:v>-0.1388888888888889</c:v>
                </c:pt>
                <c:pt idx="105">
                  <c:v>-0.18055555555555516</c:v>
                </c:pt>
                <c:pt idx="106">
                  <c:v>-0.20833333333333331</c:v>
                </c:pt>
                <c:pt idx="107">
                  <c:v>-0.23611111111111149</c:v>
                </c:pt>
                <c:pt idx="108">
                  <c:v>-0.26388888888888967</c:v>
                </c:pt>
                <c:pt idx="109">
                  <c:v>-0.27777777777777779</c:v>
                </c:pt>
                <c:pt idx="110">
                  <c:v>-0.26388888888888767</c:v>
                </c:pt>
                <c:pt idx="111">
                  <c:v>-0.22222222222222143</c:v>
                </c:pt>
                <c:pt idx="112">
                  <c:v>-0.18055555555555516</c:v>
                </c:pt>
                <c:pt idx="113">
                  <c:v>-0.1388888888888889</c:v>
                </c:pt>
                <c:pt idx="114">
                  <c:v>-0.11111111111111269</c:v>
                </c:pt>
                <c:pt idx="115">
                  <c:v>-8.3333333333332538E-2</c:v>
                </c:pt>
                <c:pt idx="116">
                  <c:v>-5.5555555555554373E-2</c:v>
                </c:pt>
                <c:pt idx="117">
                  <c:v>-8.3333333333334522E-2</c:v>
                </c:pt>
                <c:pt idx="118">
                  <c:v>-0.11111111111111072</c:v>
                </c:pt>
                <c:pt idx="119">
                  <c:v>-0.15277777777777699</c:v>
                </c:pt>
                <c:pt idx="120">
                  <c:v>-0.20833333333333331</c:v>
                </c:pt>
                <c:pt idx="121">
                  <c:v>-0.23611111111111149</c:v>
                </c:pt>
                <c:pt idx="122">
                  <c:v>-0.26388888888888967</c:v>
                </c:pt>
                <c:pt idx="123">
                  <c:v>-0.27777777777777779</c:v>
                </c:pt>
                <c:pt idx="124">
                  <c:v>-0.24999999999999961</c:v>
                </c:pt>
                <c:pt idx="125">
                  <c:v>-0.19444444444444522</c:v>
                </c:pt>
                <c:pt idx="126">
                  <c:v>-0.15277777777777896</c:v>
                </c:pt>
                <c:pt idx="127">
                  <c:v>-9.7222222222220642E-2</c:v>
                </c:pt>
                <c:pt idx="128">
                  <c:v>-5.5555555555554373E-2</c:v>
                </c:pt>
                <c:pt idx="129">
                  <c:v>-2.7777777777778172E-2</c:v>
                </c:pt>
                <c:pt idx="130">
                  <c:v>0</c:v>
                </c:pt>
                <c:pt idx="131">
                  <c:v>2.7777777777778172E-2</c:v>
                </c:pt>
                <c:pt idx="132">
                  <c:v>4.1666666666666269E-2</c:v>
                </c:pt>
                <c:pt idx="133">
                  <c:v>5.5555555555554373E-2</c:v>
                </c:pt>
                <c:pt idx="134">
                  <c:v>9.7222222222222612E-2</c:v>
                </c:pt>
                <c:pt idx="135">
                  <c:v>0.1388888888888889</c:v>
                </c:pt>
                <c:pt idx="136">
                  <c:v>0.18055555555555516</c:v>
                </c:pt>
                <c:pt idx="137">
                  <c:v>0.2222222222222234</c:v>
                </c:pt>
                <c:pt idx="138">
                  <c:v>0.27777777777777779</c:v>
                </c:pt>
                <c:pt idx="139">
                  <c:v>0.31944444444444403</c:v>
                </c:pt>
                <c:pt idx="140">
                  <c:v>0.34722222222222221</c:v>
                </c:pt>
                <c:pt idx="141">
                  <c:v>0.33333333333333215</c:v>
                </c:pt>
                <c:pt idx="142">
                  <c:v>0.29166666666666585</c:v>
                </c:pt>
                <c:pt idx="143">
                  <c:v>0.25000000000000155</c:v>
                </c:pt>
                <c:pt idx="144">
                  <c:v>0.19444444444444522</c:v>
                </c:pt>
                <c:pt idx="145">
                  <c:v>0.11111111111111072</c:v>
                </c:pt>
                <c:pt idx="146">
                  <c:v>1.3888888888888099E-2</c:v>
                </c:pt>
                <c:pt idx="147">
                  <c:v>-6.9444444444444448E-2</c:v>
                </c:pt>
                <c:pt idx="148">
                  <c:v>-0.19444444444444325</c:v>
                </c:pt>
                <c:pt idx="149">
                  <c:v>-0.33333333333333409</c:v>
                </c:pt>
                <c:pt idx="150">
                  <c:v>-0.44444444444444481</c:v>
                </c:pt>
                <c:pt idx="151">
                  <c:v>-0.51388888888888928</c:v>
                </c:pt>
                <c:pt idx="152">
                  <c:v>-0.51388888888888928</c:v>
                </c:pt>
                <c:pt idx="153">
                  <c:v>-0.43055555555555475</c:v>
                </c:pt>
                <c:pt idx="154">
                  <c:v>-0.30555555555555597</c:v>
                </c:pt>
                <c:pt idx="155">
                  <c:v>-0.16666666666666705</c:v>
                </c:pt>
                <c:pt idx="156">
                  <c:v>-5.5555555555554373E-2</c:v>
                </c:pt>
                <c:pt idx="157">
                  <c:v>-1.3888888888888099E-2</c:v>
                </c:pt>
                <c:pt idx="158">
                  <c:v>-1.3888888888890073E-2</c:v>
                </c:pt>
                <c:pt idx="159">
                  <c:v>-5.5555555555556344E-2</c:v>
                </c:pt>
                <c:pt idx="160">
                  <c:v>-9.7222222222220642E-2</c:v>
                </c:pt>
                <c:pt idx="161">
                  <c:v>-0.12499999999999881</c:v>
                </c:pt>
                <c:pt idx="162">
                  <c:v>-0.12500000000000078</c:v>
                </c:pt>
                <c:pt idx="163">
                  <c:v>-8.3333333333334522E-2</c:v>
                </c:pt>
                <c:pt idx="164">
                  <c:v>-1.3888888888888099E-2</c:v>
                </c:pt>
                <c:pt idx="165">
                  <c:v>8.3333333333334522E-2</c:v>
                </c:pt>
                <c:pt idx="166">
                  <c:v>0.16666666666666508</c:v>
                </c:pt>
                <c:pt idx="167">
                  <c:v>0.23611111111110952</c:v>
                </c:pt>
                <c:pt idx="168">
                  <c:v>0.29166666666666785</c:v>
                </c:pt>
                <c:pt idx="169">
                  <c:v>0.33333333333333409</c:v>
                </c:pt>
                <c:pt idx="170">
                  <c:v>0.37500000000000039</c:v>
                </c:pt>
                <c:pt idx="171">
                  <c:v>0.38888888888888851</c:v>
                </c:pt>
                <c:pt idx="172">
                  <c:v>0.38888888888888851</c:v>
                </c:pt>
                <c:pt idx="173">
                  <c:v>0.36111111111111227</c:v>
                </c:pt>
                <c:pt idx="174">
                  <c:v>0.31944444444444403</c:v>
                </c:pt>
                <c:pt idx="175">
                  <c:v>0.29166666666666585</c:v>
                </c:pt>
                <c:pt idx="176">
                  <c:v>0.24999999999999961</c:v>
                </c:pt>
                <c:pt idx="177">
                  <c:v>0.22222222222222143</c:v>
                </c:pt>
                <c:pt idx="178">
                  <c:v>0.2222222222222234</c:v>
                </c:pt>
                <c:pt idx="179">
                  <c:v>0.2222222222222234</c:v>
                </c:pt>
                <c:pt idx="180">
                  <c:v>0.22222222222222143</c:v>
                </c:pt>
                <c:pt idx="181">
                  <c:v>0.22222222222222143</c:v>
                </c:pt>
                <c:pt idx="182">
                  <c:v>0.22222222222222143</c:v>
                </c:pt>
                <c:pt idx="183">
                  <c:v>0.20833333333333331</c:v>
                </c:pt>
                <c:pt idx="184">
                  <c:v>0.20833333333333331</c:v>
                </c:pt>
                <c:pt idx="185">
                  <c:v>0.20833333333333331</c:v>
                </c:pt>
                <c:pt idx="186">
                  <c:v>0.18055555555555713</c:v>
                </c:pt>
                <c:pt idx="187">
                  <c:v>0.16666666666666705</c:v>
                </c:pt>
                <c:pt idx="188">
                  <c:v>0.1388888888888889</c:v>
                </c:pt>
                <c:pt idx="189">
                  <c:v>0.11111111111111072</c:v>
                </c:pt>
                <c:pt idx="190">
                  <c:v>9.7222222222220642E-2</c:v>
                </c:pt>
                <c:pt idx="191">
                  <c:v>8.3333333333334522E-2</c:v>
                </c:pt>
                <c:pt idx="192">
                  <c:v>6.9444444444444448E-2</c:v>
                </c:pt>
                <c:pt idx="193">
                  <c:v>4.1666666666666269E-2</c:v>
                </c:pt>
                <c:pt idx="194">
                  <c:v>2.7777777777778172E-2</c:v>
                </c:pt>
                <c:pt idx="195">
                  <c:v>2.7777777777778172E-2</c:v>
                </c:pt>
                <c:pt idx="196">
                  <c:v>1.3888888888890073E-2</c:v>
                </c:pt>
                <c:pt idx="197">
                  <c:v>0</c:v>
                </c:pt>
                <c:pt idx="198">
                  <c:v>-1.3888888888890073E-2</c:v>
                </c:pt>
                <c:pt idx="199">
                  <c:v>-4.1666666666668246E-2</c:v>
                </c:pt>
                <c:pt idx="200">
                  <c:v>-6.9444444444444448E-2</c:v>
                </c:pt>
                <c:pt idx="201">
                  <c:v>-8.3333333333332538E-2</c:v>
                </c:pt>
                <c:pt idx="202">
                  <c:v>-8.3333333333332538E-2</c:v>
                </c:pt>
                <c:pt idx="203">
                  <c:v>-5.5555555555556344E-2</c:v>
                </c:pt>
                <c:pt idx="204">
                  <c:v>-1.3888888888890073E-2</c:v>
                </c:pt>
                <c:pt idx="205">
                  <c:v>2.7777777777778172E-2</c:v>
                </c:pt>
                <c:pt idx="206">
                  <c:v>8.3333333333334522E-2</c:v>
                </c:pt>
                <c:pt idx="207">
                  <c:v>0.11111111111111072</c:v>
                </c:pt>
                <c:pt idx="208">
                  <c:v>0.11111111111111072</c:v>
                </c:pt>
                <c:pt idx="209">
                  <c:v>0.11111111111111269</c:v>
                </c:pt>
                <c:pt idx="210">
                  <c:v>8.3333333333332538E-2</c:v>
                </c:pt>
                <c:pt idx="211">
                  <c:v>5.5555555555554373E-2</c:v>
                </c:pt>
                <c:pt idx="212">
                  <c:v>4.1666666666668246E-2</c:v>
                </c:pt>
                <c:pt idx="213">
                  <c:v>2.7777777777778172E-2</c:v>
                </c:pt>
                <c:pt idx="214">
                  <c:v>2.7777777777776198E-2</c:v>
                </c:pt>
                <c:pt idx="215">
                  <c:v>2.7777777777776198E-2</c:v>
                </c:pt>
                <c:pt idx="216">
                  <c:v>2.7777777777780146E-2</c:v>
                </c:pt>
                <c:pt idx="217">
                  <c:v>2.7777777777780146E-2</c:v>
                </c:pt>
                <c:pt idx="218">
                  <c:v>2.7777777777776198E-2</c:v>
                </c:pt>
                <c:pt idx="219">
                  <c:v>2.7777777777776198E-2</c:v>
                </c:pt>
                <c:pt idx="220">
                  <c:v>1.3888888888888099E-2</c:v>
                </c:pt>
                <c:pt idx="221">
                  <c:v>-1.3888888888888099E-2</c:v>
                </c:pt>
                <c:pt idx="222">
                  <c:v>-4.1666666666664298E-2</c:v>
                </c:pt>
                <c:pt idx="223">
                  <c:v>-5.5555555555556344E-2</c:v>
                </c:pt>
                <c:pt idx="224">
                  <c:v>-5.5555555555556344E-2</c:v>
                </c:pt>
                <c:pt idx="225">
                  <c:v>-6.9444444444444448E-2</c:v>
                </c:pt>
                <c:pt idx="226">
                  <c:v>-6.9444444444444448E-2</c:v>
                </c:pt>
                <c:pt idx="227">
                  <c:v>-5.5555555555554373E-2</c:v>
                </c:pt>
                <c:pt idx="228">
                  <c:v>-5.5555555555556344E-2</c:v>
                </c:pt>
                <c:pt idx="229">
                  <c:v>-4.1666666666666269E-2</c:v>
                </c:pt>
                <c:pt idx="230">
                  <c:v>-2.7777777777778172E-2</c:v>
                </c:pt>
                <c:pt idx="231">
                  <c:v>-2.7777777777778172E-2</c:v>
                </c:pt>
                <c:pt idx="232">
                  <c:v>0</c:v>
                </c:pt>
                <c:pt idx="233">
                  <c:v>2.7777777777778172E-2</c:v>
                </c:pt>
                <c:pt idx="234">
                  <c:v>4.1666666666666269E-2</c:v>
                </c:pt>
                <c:pt idx="235">
                  <c:v>6.9444444444444448E-2</c:v>
                </c:pt>
                <c:pt idx="236">
                  <c:v>8.3333333333334522E-2</c:v>
                </c:pt>
                <c:pt idx="237">
                  <c:v>9.7222222222220642E-2</c:v>
                </c:pt>
                <c:pt idx="238">
                  <c:v>0.11111111111111072</c:v>
                </c:pt>
                <c:pt idx="239">
                  <c:v>0.12500000000000078</c:v>
                </c:pt>
                <c:pt idx="240">
                  <c:v>0.1388888888888889</c:v>
                </c:pt>
                <c:pt idx="241">
                  <c:v>0.15277777777777699</c:v>
                </c:pt>
                <c:pt idx="242">
                  <c:v>0.15277777777777699</c:v>
                </c:pt>
                <c:pt idx="243">
                  <c:v>0.12500000000000078</c:v>
                </c:pt>
                <c:pt idx="244">
                  <c:v>8.3333333333332538E-2</c:v>
                </c:pt>
                <c:pt idx="245">
                  <c:v>4.1666666666668246E-2</c:v>
                </c:pt>
                <c:pt idx="246">
                  <c:v>0</c:v>
                </c:pt>
                <c:pt idx="247">
                  <c:v>-8.3333333333336493E-2</c:v>
                </c:pt>
                <c:pt idx="248">
                  <c:v>-0.19444444444444128</c:v>
                </c:pt>
                <c:pt idx="249">
                  <c:v>-0.31944444444444209</c:v>
                </c:pt>
                <c:pt idx="250">
                  <c:v>-0.45833333333333492</c:v>
                </c:pt>
                <c:pt idx="251">
                  <c:v>-0.59722222222222376</c:v>
                </c:pt>
                <c:pt idx="252">
                  <c:v>-0.68055555555555636</c:v>
                </c:pt>
                <c:pt idx="253">
                  <c:v>-0.70833333333333248</c:v>
                </c:pt>
                <c:pt idx="254">
                  <c:v>-0.70833333333333248</c:v>
                </c:pt>
                <c:pt idx="255">
                  <c:v>-0.68055555555555636</c:v>
                </c:pt>
                <c:pt idx="256">
                  <c:v>-0.65277777777777812</c:v>
                </c:pt>
                <c:pt idx="257">
                  <c:v>-0.63888888888888806</c:v>
                </c:pt>
                <c:pt idx="258">
                  <c:v>-0.65277777777777812</c:v>
                </c:pt>
                <c:pt idx="259">
                  <c:v>-0.65277777777777812</c:v>
                </c:pt>
                <c:pt idx="260">
                  <c:v>-0.63888888888888806</c:v>
                </c:pt>
                <c:pt idx="261">
                  <c:v>-0.61111111111110994</c:v>
                </c:pt>
                <c:pt idx="262">
                  <c:v>-0.54166666666666741</c:v>
                </c:pt>
                <c:pt idx="263">
                  <c:v>-0.44444444444444481</c:v>
                </c:pt>
                <c:pt idx="264">
                  <c:v>-0.37499999999999839</c:v>
                </c:pt>
                <c:pt idx="265">
                  <c:v>-0.33333333333333409</c:v>
                </c:pt>
                <c:pt idx="266">
                  <c:v>-0.29166666666666785</c:v>
                </c:pt>
                <c:pt idx="267">
                  <c:v>-0.27777777777777779</c:v>
                </c:pt>
                <c:pt idx="268">
                  <c:v>-0.27777777777777779</c:v>
                </c:pt>
                <c:pt idx="269">
                  <c:v>-0.24999999999999961</c:v>
                </c:pt>
                <c:pt idx="270">
                  <c:v>-0.22222222222222143</c:v>
                </c:pt>
                <c:pt idx="271">
                  <c:v>-0.19444444444444522</c:v>
                </c:pt>
                <c:pt idx="272">
                  <c:v>-0.15277777777777896</c:v>
                </c:pt>
                <c:pt idx="273">
                  <c:v>-0.1388888888888889</c:v>
                </c:pt>
                <c:pt idx="274">
                  <c:v>-0.1388888888888889</c:v>
                </c:pt>
                <c:pt idx="275">
                  <c:v>-0.1388888888888889</c:v>
                </c:pt>
                <c:pt idx="276">
                  <c:v>-0.1388888888888889</c:v>
                </c:pt>
                <c:pt idx="277">
                  <c:v>-0.1388888888888889</c:v>
                </c:pt>
                <c:pt idx="278">
                  <c:v>-0.1388888888888889</c:v>
                </c:pt>
                <c:pt idx="279">
                  <c:v>-0.15277777777777699</c:v>
                </c:pt>
                <c:pt idx="280">
                  <c:v>-0.15277777777777699</c:v>
                </c:pt>
                <c:pt idx="281">
                  <c:v>-0.15277777777777699</c:v>
                </c:pt>
                <c:pt idx="282">
                  <c:v>-0.16666666666666705</c:v>
                </c:pt>
                <c:pt idx="283">
                  <c:v>-0.16666666666666705</c:v>
                </c:pt>
                <c:pt idx="284">
                  <c:v>-0.16666666666666705</c:v>
                </c:pt>
                <c:pt idx="285">
                  <c:v>-0.16666666666666705</c:v>
                </c:pt>
                <c:pt idx="286">
                  <c:v>-0.18055555555555516</c:v>
                </c:pt>
                <c:pt idx="287">
                  <c:v>-0.22222222222222143</c:v>
                </c:pt>
                <c:pt idx="288">
                  <c:v>-0.30555555555555597</c:v>
                </c:pt>
                <c:pt idx="289">
                  <c:v>-0.41666666666666663</c:v>
                </c:pt>
                <c:pt idx="290">
                  <c:v>-0.55555555555555558</c:v>
                </c:pt>
                <c:pt idx="291">
                  <c:v>-0.70833333333333448</c:v>
                </c:pt>
                <c:pt idx="292">
                  <c:v>-0.83333333333333326</c:v>
                </c:pt>
                <c:pt idx="293">
                  <c:v>-0.88888888888888773</c:v>
                </c:pt>
                <c:pt idx="294">
                  <c:v>-0.88888888888888773</c:v>
                </c:pt>
                <c:pt idx="295">
                  <c:v>-0.86111111111111149</c:v>
                </c:pt>
                <c:pt idx="296">
                  <c:v>-0.79166666666666707</c:v>
                </c:pt>
                <c:pt idx="297">
                  <c:v>-0.70833333333333348</c:v>
                </c:pt>
                <c:pt idx="298">
                  <c:v>-0.6666666666666663</c:v>
                </c:pt>
                <c:pt idx="299">
                  <c:v>-0.68055555555555536</c:v>
                </c:pt>
                <c:pt idx="300">
                  <c:v>-0.75000000000000078</c:v>
                </c:pt>
                <c:pt idx="301">
                  <c:v>-0.86111111111111149</c:v>
                </c:pt>
                <c:pt idx="302">
                  <c:v>-0.95833333333333315</c:v>
                </c:pt>
                <c:pt idx="303">
                  <c:v>-0.98611111111111127</c:v>
                </c:pt>
                <c:pt idx="304">
                  <c:v>-0.93055555555555491</c:v>
                </c:pt>
                <c:pt idx="305">
                  <c:v>-0.8194444444444442</c:v>
                </c:pt>
                <c:pt idx="306">
                  <c:v>-0.6805555555555558</c:v>
                </c:pt>
                <c:pt idx="307">
                  <c:v>-0.58333333333333326</c:v>
                </c:pt>
                <c:pt idx="308">
                  <c:v>-0.54166666666666696</c:v>
                </c:pt>
                <c:pt idx="309">
                  <c:v>-0.5277777777777779</c:v>
                </c:pt>
                <c:pt idx="310">
                  <c:v>-0.54166666666666641</c:v>
                </c:pt>
                <c:pt idx="311">
                  <c:v>-0.59722222222222232</c:v>
                </c:pt>
                <c:pt idx="312">
                  <c:v>-0.69444444444444442</c:v>
                </c:pt>
                <c:pt idx="313">
                  <c:v>-0.8194444444444442</c:v>
                </c:pt>
                <c:pt idx="314">
                  <c:v>-0.94444444444444453</c:v>
                </c:pt>
                <c:pt idx="315">
                  <c:v>-0.98611111111111116</c:v>
                </c:pt>
                <c:pt idx="316">
                  <c:v>-1.2083333333333333</c:v>
                </c:pt>
                <c:pt idx="317">
                  <c:v>-0.72222222222222221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F69-4B0D-AC30-45FEFBD6EAD3}"/>
            </c:ext>
          </c:extLst>
        </c:ser>
        <c:ser>
          <c:idx val="2"/>
          <c:order val="2"/>
          <c:tx>
            <c:strRef>
              <c:f>'WLTP Class 3'!$N$15</c:f>
              <c:strCache>
                <c:ptCount val="1"/>
                <c:pt idx="0">
                  <c:v>Tractive Force Required (kN)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3'!$N$1494:$N$1816</c:f>
              <c:numCache>
                <c:formatCode>General</c:formatCode>
                <c:ptCount val="323"/>
                <c:pt idx="0">
                  <c:v>0.45283333333333337</c:v>
                </c:pt>
                <c:pt idx="1">
                  <c:v>1.1238290853138682</c:v>
                </c:pt>
                <c:pt idx="2">
                  <c:v>1.0625608527554724</c:v>
                </c:pt>
                <c:pt idx="3">
                  <c:v>0.93973539353286972</c:v>
                </c:pt>
                <c:pt idx="4">
                  <c:v>0.8169892334965918</c:v>
                </c:pt>
                <c:pt idx="5">
                  <c:v>0.7353934821348056</c:v>
                </c:pt>
                <c:pt idx="6">
                  <c:v>0.69500719909255571</c:v>
                </c:pt>
                <c:pt idx="7">
                  <c:v>0.73697316174188365</c:v>
                </c:pt>
                <c:pt idx="8">
                  <c:v>0.8821899093868697</c:v>
                </c:pt>
                <c:pt idx="9">
                  <c:v>1.069088270715995</c:v>
                </c:pt>
                <c:pt idx="10">
                  <c:v>1.2773407269258683</c:v>
                </c:pt>
                <c:pt idx="11">
                  <c:v>1.4865928837566462</c:v>
                </c:pt>
                <c:pt idx="12">
                  <c:v>1.6559567829789528</c:v>
                </c:pt>
                <c:pt idx="13">
                  <c:v>1.7648218840072443</c:v>
                </c:pt>
                <c:pt idx="14">
                  <c:v>1.7720337966179258</c:v>
                </c:pt>
                <c:pt idx="15">
                  <c:v>1.697416705448467</c:v>
                </c:pt>
                <c:pt idx="16">
                  <c:v>1.6025772747311198</c:v>
                </c:pt>
                <c:pt idx="17">
                  <c:v>1.4665270485112007</c:v>
                </c:pt>
                <c:pt idx="18">
                  <c:v>1.3299598844992588</c:v>
                </c:pt>
                <c:pt idx="19">
                  <c:v>1.1929637085713432</c:v>
                </c:pt>
                <c:pt idx="20">
                  <c:v>1.0344949866768269</c:v>
                </c:pt>
                <c:pt idx="21">
                  <c:v>0.87497779018488309</c:v>
                </c:pt>
                <c:pt idx="22">
                  <c:v>0.71428470952417533</c:v>
                </c:pt>
                <c:pt idx="23">
                  <c:v>0.63465352084953663</c:v>
                </c:pt>
                <c:pt idx="24">
                  <c:v>0.59623146869867649</c:v>
                </c:pt>
                <c:pt idx="25">
                  <c:v>0.5777344670959248</c:v>
                </c:pt>
                <c:pt idx="26">
                  <c:v>0.58019871419564517</c:v>
                </c:pt>
                <c:pt idx="27">
                  <c:v>0.54117013939791692</c:v>
                </c:pt>
                <c:pt idx="28">
                  <c:v>0.52238679805542532</c:v>
                </c:pt>
                <c:pt idx="29">
                  <c:v>0.54478671316753502</c:v>
                </c:pt>
                <c:pt idx="30">
                  <c:v>0.588155176488805</c:v>
                </c:pt>
                <c:pt idx="31">
                  <c:v>0.6525041326665505</c:v>
                </c:pt>
                <c:pt idx="32">
                  <c:v>0.77939342634147279</c:v>
                </c:pt>
                <c:pt idx="33">
                  <c:v>0.94905063301445303</c:v>
                </c:pt>
                <c:pt idx="34">
                  <c:v>1.120412606295534</c:v>
                </c:pt>
                <c:pt idx="35">
                  <c:v>1.2730313855209254</c:v>
                </c:pt>
                <c:pt idx="36">
                  <c:v>1.344894520245508</c:v>
                </c:pt>
                <c:pt idx="37">
                  <c:v>1.2936398836840919</c:v>
                </c:pt>
                <c:pt idx="38">
                  <c:v>1.1178868736848073</c:v>
                </c:pt>
                <c:pt idx="39">
                  <c:v>0.9395996076807176</c:v>
                </c:pt>
                <c:pt idx="40">
                  <c:v>0.80119396336992543</c:v>
                </c:pt>
                <c:pt idx="41">
                  <c:v>0.70211551003967543</c:v>
                </c:pt>
                <c:pt idx="42">
                  <c:v>0.62317545193036683</c:v>
                </c:pt>
                <c:pt idx="43">
                  <c:v>0.54279573202414344</c:v>
                </c:pt>
                <c:pt idx="44">
                  <c:v>0.44135124313874535</c:v>
                </c:pt>
                <c:pt idx="45">
                  <c:v>0.29677652028680546</c:v>
                </c:pt>
                <c:pt idx="46">
                  <c:v>8.8984264794222181E-2</c:v>
                </c:pt>
                <c:pt idx="47">
                  <c:v>-0.18393135817686584</c:v>
                </c:pt>
                <c:pt idx="48">
                  <c:v>-0.41843090132075123</c:v>
                </c:pt>
                <c:pt idx="49">
                  <c:v>-0.57268974698129749</c:v>
                </c:pt>
                <c:pt idx="50">
                  <c:v>-0.58342400336613065</c:v>
                </c:pt>
                <c:pt idx="51">
                  <c:v>-0.46942796107777779</c:v>
                </c:pt>
                <c:pt idx="52">
                  <c:v>-0.29171503353196554</c:v>
                </c:pt>
                <c:pt idx="53">
                  <c:v>-7.0608094391463622E-2</c:v>
                </c:pt>
                <c:pt idx="54">
                  <c:v>0.15299593962886832</c:v>
                </c:pt>
                <c:pt idx="55">
                  <c:v>0.37861496929166583</c:v>
                </c:pt>
                <c:pt idx="56">
                  <c:v>0.62721289766547195</c:v>
                </c:pt>
                <c:pt idx="57">
                  <c:v>0.91942083667286889</c:v>
                </c:pt>
                <c:pt idx="58">
                  <c:v>1.2150290186152213</c:v>
                </c:pt>
                <c:pt idx="59">
                  <c:v>1.4311188224408895</c:v>
                </c:pt>
                <c:pt idx="60">
                  <c:v>1.6082344659732501</c:v>
                </c:pt>
                <c:pt idx="61">
                  <c:v>1.7260155826288055</c:v>
                </c:pt>
                <c:pt idx="62">
                  <c:v>1.8038062485822193</c:v>
                </c:pt>
                <c:pt idx="63">
                  <c:v>1.8421920833475538</c:v>
                </c:pt>
                <c:pt idx="64">
                  <c:v>1.7779310013980347</c:v>
                </c:pt>
                <c:pt idx="65">
                  <c:v>1.6098272108193714</c:v>
                </c:pt>
                <c:pt idx="66">
                  <c:v>1.3153693131245336</c:v>
                </c:pt>
                <c:pt idx="67">
                  <c:v>1.0159839166175335</c:v>
                </c:pt>
                <c:pt idx="68">
                  <c:v>0.81608972736458218</c:v>
                </c:pt>
                <c:pt idx="69">
                  <c:v>0.69618506620564569</c:v>
                </c:pt>
                <c:pt idx="70">
                  <c:v>0.67801189726336919</c:v>
                </c:pt>
                <c:pt idx="71">
                  <c:v>0.70162286689466136</c:v>
                </c:pt>
                <c:pt idx="72">
                  <c:v>0.74583375964722265</c:v>
                </c:pt>
                <c:pt idx="73">
                  <c:v>0.791290213677871</c:v>
                </c:pt>
                <c:pt idx="74">
                  <c:v>0.81619585035953468</c:v>
                </c:pt>
                <c:pt idx="75">
                  <c:v>0.82117544110581253</c:v>
                </c:pt>
                <c:pt idx="76">
                  <c:v>0.82556742156346696</c:v>
                </c:pt>
                <c:pt idx="77">
                  <c:v>0.87179330995849236</c:v>
                </c:pt>
                <c:pt idx="78">
                  <c:v>0.93928569915397919</c:v>
                </c:pt>
                <c:pt idx="79">
                  <c:v>1.0081271699042611</c:v>
                </c:pt>
                <c:pt idx="80">
                  <c:v>1.0982882287763842</c:v>
                </c:pt>
                <c:pt idx="81">
                  <c:v>1.1905405963154709</c:v>
                </c:pt>
                <c:pt idx="82">
                  <c:v>1.2218688034979144</c:v>
                </c:pt>
                <c:pt idx="83">
                  <c:v>1.2327835567754728</c:v>
                </c:pt>
                <c:pt idx="84">
                  <c:v>1.2438681894814727</c:v>
                </c:pt>
                <c:pt idx="85">
                  <c:v>1.2757060349492495</c:v>
                </c:pt>
                <c:pt idx="86">
                  <c:v>1.3084334248460514</c:v>
                </c:pt>
                <c:pt idx="87">
                  <c:v>1.320769259358036</c:v>
                </c:pt>
                <c:pt idx="88">
                  <c:v>1.3538802051518699</c:v>
                </c:pt>
                <c:pt idx="89">
                  <c:v>1.3467704339870348</c:v>
                </c:pt>
                <c:pt idx="90">
                  <c:v>1.2971774305850909</c:v>
                </c:pt>
                <c:pt idx="91">
                  <c:v>1.2675622332568901</c:v>
                </c:pt>
                <c:pt idx="92">
                  <c:v>1.237311647050813</c:v>
                </c:pt>
                <c:pt idx="93">
                  <c:v>1.2063978011231336</c:v>
                </c:pt>
                <c:pt idx="94">
                  <c:v>1.1747948154046748</c:v>
                </c:pt>
                <c:pt idx="95">
                  <c:v>1.1013121339341441</c:v>
                </c:pt>
                <c:pt idx="96">
                  <c:v>1.0048827379412024</c:v>
                </c:pt>
                <c:pt idx="97">
                  <c:v>0.92744272845688891</c:v>
                </c:pt>
                <c:pt idx="98">
                  <c:v>0.82780154951991647</c:v>
                </c:pt>
                <c:pt idx="99">
                  <c:v>0.72570541376446707</c:v>
                </c:pt>
                <c:pt idx="100">
                  <c:v>0.64255154951991522</c:v>
                </c:pt>
                <c:pt idx="101">
                  <c:v>0.5989272716687043</c:v>
                </c:pt>
                <c:pt idx="102">
                  <c:v>0.55530896614114622</c:v>
                </c:pt>
                <c:pt idx="103">
                  <c:v>0.53065283987000744</c:v>
                </c:pt>
                <c:pt idx="104">
                  <c:v>0.50682321683374476</c:v>
                </c:pt>
                <c:pt idx="105">
                  <c:v>0.44022369002487033</c:v>
                </c:pt>
                <c:pt idx="106">
                  <c:v>0.39342943549522225</c:v>
                </c:pt>
                <c:pt idx="107">
                  <c:v>0.34587105533333284</c:v>
                </c:pt>
                <c:pt idx="108">
                  <c:v>0.29756447573561845</c:v>
                </c:pt>
                <c:pt idx="109">
                  <c:v>0.26911094700638344</c:v>
                </c:pt>
                <c:pt idx="110">
                  <c:v>0.28189044409555203</c:v>
                </c:pt>
                <c:pt idx="111">
                  <c:v>0.33667372855053596</c:v>
                </c:pt>
                <c:pt idx="112">
                  <c:v>0.39304233314049536</c:v>
                </c:pt>
                <c:pt idx="113">
                  <c:v>0.45020558857249476</c:v>
                </c:pt>
                <c:pt idx="114">
                  <c:v>0.48832769735750631</c:v>
                </c:pt>
                <c:pt idx="115">
                  <c:v>0.52646042360680145</c:v>
                </c:pt>
                <c:pt idx="116">
                  <c:v>0.56611410161388542</c:v>
                </c:pt>
                <c:pt idx="117">
                  <c:v>0.52343710065370119</c:v>
                </c:pt>
                <c:pt idx="118">
                  <c:v>0.47925772849821746</c:v>
                </c:pt>
                <c:pt idx="119">
                  <c:v>0.41450564047367644</c:v>
                </c:pt>
                <c:pt idx="120">
                  <c:v>0.32694420137081248</c:v>
                </c:pt>
                <c:pt idx="121">
                  <c:v>0.2798423721728675</c:v>
                </c:pt>
                <c:pt idx="122">
                  <c:v>0.23204941240959079</c:v>
                </c:pt>
                <c:pt idx="123">
                  <c:v>0.20416657238528632</c:v>
                </c:pt>
                <c:pt idx="124">
                  <c:v>0.23810009151271755</c:v>
                </c:pt>
                <c:pt idx="125">
                  <c:v>0.31469468540391027</c:v>
                </c:pt>
                <c:pt idx="126">
                  <c:v>0.37216850166603455</c:v>
                </c:pt>
                <c:pt idx="127">
                  <c:v>0.45095659731787024</c:v>
                </c:pt>
                <c:pt idx="128">
                  <c:v>0.5112931473858906</c:v>
                </c:pt>
                <c:pt idx="129">
                  <c:v>0.55104901848664523</c:v>
                </c:pt>
                <c:pt idx="130">
                  <c:v>0.59221568515331247</c:v>
                </c:pt>
                <c:pt idx="131">
                  <c:v>0.63338235181997971</c:v>
                </c:pt>
                <c:pt idx="132">
                  <c:v>0.65537648071922172</c:v>
                </c:pt>
                <c:pt idx="133">
                  <c:v>0.6766662072227847</c:v>
                </c:pt>
                <c:pt idx="134">
                  <c:v>0.74053936828258382</c:v>
                </c:pt>
                <c:pt idx="135">
                  <c:v>0.80512953997688885</c:v>
                </c:pt>
                <c:pt idx="136">
                  <c:v>0.87115970526386743</c:v>
                </c:pt>
                <c:pt idx="137">
                  <c:v>0.93793342484605202</c:v>
                </c:pt>
                <c:pt idx="138">
                  <c:v>1.0267736048028679</c:v>
                </c:pt>
                <c:pt idx="139">
                  <c:v>1.0965494124095911</c:v>
                </c:pt>
                <c:pt idx="140">
                  <c:v>1.146563081185717</c:v>
                </c:pt>
                <c:pt idx="141">
                  <c:v>1.1356718337591998</c:v>
                </c:pt>
                <c:pt idx="142">
                  <c:v>1.0822104236067989</c:v>
                </c:pt>
                <c:pt idx="143">
                  <c:v>1.0280651823957609</c:v>
                </c:pt>
                <c:pt idx="144">
                  <c:v>0.95186343468284307</c:v>
                </c:pt>
                <c:pt idx="145">
                  <c:v>0.83298999474188296</c:v>
                </c:pt>
                <c:pt idx="146">
                  <c:v>0.69045415682703515</c:v>
                </c:pt>
                <c:pt idx="147">
                  <c:v>0.56618007732203457</c:v>
                </c:pt>
                <c:pt idx="148">
                  <c:v>0.3778403952172032</c:v>
                </c:pt>
                <c:pt idx="149">
                  <c:v>0.16432930802799883</c:v>
                </c:pt>
                <c:pt idx="150">
                  <c:v>-1.097473066196585E-2</c:v>
                </c:pt>
                <c:pt idx="151">
                  <c:v>-0.12737690414444505</c:v>
                </c:pt>
                <c:pt idx="152">
                  <c:v>-0.14137835336500587</c:v>
                </c:pt>
                <c:pt idx="153">
                  <c:v>-3.0921908230254133E-2</c:v>
                </c:pt>
                <c:pt idx="154">
                  <c:v>0.14504146028003406</c:v>
                </c:pt>
                <c:pt idx="155">
                  <c:v>0.34451128275763299</c:v>
                </c:pt>
                <c:pt idx="156">
                  <c:v>0.50706872378636969</c:v>
                </c:pt>
                <c:pt idx="157">
                  <c:v>0.56811697575675979</c:v>
                </c:pt>
                <c:pt idx="158">
                  <c:v>0.5681169757567569</c:v>
                </c:pt>
                <c:pt idx="159">
                  <c:v>0.50566589131866546</c:v>
                </c:pt>
                <c:pt idx="160">
                  <c:v>0.4418166195534971</c:v>
                </c:pt>
                <c:pt idx="161">
                  <c:v>0.39786021414784373</c:v>
                </c:pt>
                <c:pt idx="162">
                  <c:v>0.39438797153324878</c:v>
                </c:pt>
                <c:pt idx="163">
                  <c:v>0.45337212208888705</c:v>
                </c:pt>
                <c:pt idx="164">
                  <c:v>0.55490984558248035</c:v>
                </c:pt>
                <c:pt idx="165">
                  <c:v>0.69968231870659359</c:v>
                </c:pt>
                <c:pt idx="166">
                  <c:v>0.8266379715332477</c:v>
                </c:pt>
                <c:pt idx="167">
                  <c:v>0.93442042300096451</c:v>
                </c:pt>
                <c:pt idx="168">
                  <c:v>1.0237612827576354</c:v>
                </c:pt>
                <c:pt idx="169">
                  <c:v>1.0932962066435565</c:v>
                </c:pt>
                <c:pt idx="170">
                  <c:v>1.1643500915127174</c:v>
                </c:pt>
                <c:pt idx="171">
                  <c:v>1.1950784119634665</c:v>
                </c:pt>
                <c:pt idx="172">
                  <c:v>1.2053534630182858</c:v>
                </c:pt>
                <c:pt idx="173">
                  <c:v>1.1745919113438439</c:v>
                </c:pt>
                <c:pt idx="174">
                  <c:v>1.1218641016138831</c:v>
                </c:pt>
                <c:pt idx="175">
                  <c:v>1.0890517203550334</c:v>
                </c:pt>
                <c:pt idx="176">
                  <c:v>1.034966202380555</c:v>
                </c:pt>
                <c:pt idx="177">
                  <c:v>0.99997889992355427</c:v>
                </c:pt>
                <c:pt idx="178">
                  <c:v>1.0062007339903349</c:v>
                </c:pt>
                <c:pt idx="179">
                  <c:v>1.0124650379142239</c:v>
                </c:pt>
                <c:pt idx="180">
                  <c:v>1.0187718116952211</c:v>
                </c:pt>
                <c:pt idx="181">
                  <c:v>1.0251210553333321</c:v>
                </c:pt>
                <c:pt idx="182">
                  <c:v>1.0315127688285546</c:v>
                </c:pt>
                <c:pt idx="183">
                  <c:v>1.0173636188475557</c:v>
                </c:pt>
                <c:pt idx="184">
                  <c:v>1.0230283678355085</c:v>
                </c:pt>
                <c:pt idx="185">
                  <c:v>1.0295421821699251</c:v>
                </c:pt>
                <c:pt idx="186">
                  <c:v>0.99410994160053701</c:v>
                </c:pt>
                <c:pt idx="187">
                  <c:v>0.97846771070547278</c:v>
                </c:pt>
                <c:pt idx="188">
                  <c:v>0.94226603577170132</c:v>
                </c:pt>
                <c:pt idx="189">
                  <c:v>0.9044226354239786</c:v>
                </c:pt>
                <c:pt idx="190">
                  <c:v>0.88717318587386562</c:v>
                </c:pt>
                <c:pt idx="191">
                  <c:v>0.86909723308888531</c:v>
                </c:pt>
                <c:pt idx="192">
                  <c:v>0.85102725262755552</c:v>
                </c:pt>
                <c:pt idx="193">
                  <c:v>0.81153947249981184</c:v>
                </c:pt>
                <c:pt idx="194">
                  <c:v>0.79179657782321755</c:v>
                </c:pt>
                <c:pt idx="195">
                  <c:v>0.79263768007147273</c:v>
                </c:pt>
                <c:pt idx="196">
                  <c:v>0.77289611257791324</c:v>
                </c:pt>
                <c:pt idx="197">
                  <c:v>0.75231277924457807</c:v>
                </c:pt>
                <c:pt idx="198">
                  <c:v>0.731729445911243</c:v>
                </c:pt>
                <c:pt idx="199">
                  <c:v>0.68972101340480318</c:v>
                </c:pt>
                <c:pt idx="200">
                  <c:v>0.64687280583314577</c:v>
                </c:pt>
                <c:pt idx="201">
                  <c:v>0.62377213807870402</c:v>
                </c:pt>
                <c:pt idx="202">
                  <c:v>0.62126077598125107</c:v>
                </c:pt>
                <c:pt idx="203">
                  <c:v>0.65992205287411843</c:v>
                </c:pt>
                <c:pt idx="204">
                  <c:v>0.72083825013255376</c:v>
                </c:pt>
                <c:pt idx="205">
                  <c:v>0.78258825013255617</c:v>
                </c:pt>
                <c:pt idx="206">
                  <c:v>0.86658985254053644</c:v>
                </c:pt>
                <c:pt idx="207">
                  <c:v>0.91110102045470076</c:v>
                </c:pt>
                <c:pt idx="208">
                  <c:v>0.9144561391664785</c:v>
                </c:pt>
                <c:pt idx="209">
                  <c:v>0.91782187534253701</c:v>
                </c:pt>
                <c:pt idx="210">
                  <c:v>0.88003156231620039</c:v>
                </c:pt>
                <c:pt idx="211">
                  <c:v>0.84055705401880365</c:v>
                </c:pt>
                <c:pt idx="212">
                  <c:v>0.82166853342081481</c:v>
                </c:pt>
                <c:pt idx="213">
                  <c:v>0.80193360184242601</c:v>
                </c:pt>
                <c:pt idx="214">
                  <c:v>0.80278266718888669</c:v>
                </c:pt>
                <c:pt idx="215">
                  <c:v>0.80363239612686732</c:v>
                </c:pt>
                <c:pt idx="216">
                  <c:v>0.80448278865637146</c:v>
                </c:pt>
                <c:pt idx="217">
                  <c:v>0.80533384477738723</c:v>
                </c:pt>
                <c:pt idx="218">
                  <c:v>0.80618556448991419</c:v>
                </c:pt>
                <c:pt idx="219">
                  <c:v>0.80703794779396454</c:v>
                </c:pt>
                <c:pt idx="220">
                  <c:v>0.78730766135620001</c:v>
                </c:pt>
                <c:pt idx="221">
                  <c:v>0.74614099468953576</c:v>
                </c:pt>
                <c:pt idx="222">
                  <c:v>0.70412128112730377</c:v>
                </c:pt>
                <c:pt idx="223">
                  <c:v>0.68183384477738251</c:v>
                </c:pt>
                <c:pt idx="224">
                  <c:v>0.68013239612686849</c:v>
                </c:pt>
                <c:pt idx="225">
                  <c:v>0.65785026850909212</c:v>
                </c:pt>
                <c:pt idx="226">
                  <c:v>0.65530705401880551</c:v>
                </c:pt>
                <c:pt idx="227">
                  <c:v>0.67419822898286996</c:v>
                </c:pt>
                <c:pt idx="228">
                  <c:v>0.67250872497966552</c:v>
                </c:pt>
                <c:pt idx="229">
                  <c:v>0.69140520867586863</c:v>
                </c:pt>
                <c:pt idx="230">
                  <c:v>0.71114611257791083</c:v>
                </c:pt>
                <c:pt idx="231">
                  <c:v>0.71030434673813825</c:v>
                </c:pt>
                <c:pt idx="232">
                  <c:v>0.75062991115655031</c:v>
                </c:pt>
                <c:pt idx="233">
                  <c:v>0.79263768007147273</c:v>
                </c:pt>
                <c:pt idx="234">
                  <c:v>0.81406277924457759</c:v>
                </c:pt>
                <c:pt idx="235">
                  <c:v>0.85691496836534176</c:v>
                </c:pt>
                <c:pt idx="236">
                  <c:v>0.88003156231620328</c:v>
                </c:pt>
                <c:pt idx="237">
                  <c:v>0.90315412859071453</c:v>
                </c:pt>
                <c:pt idx="238">
                  <c:v>0.92713239612686904</c:v>
                </c:pt>
                <c:pt idx="239">
                  <c:v>0.95112128112730132</c:v>
                </c:pt>
                <c:pt idx="240">
                  <c:v>0.97597648485364596</c:v>
                </c:pt>
                <c:pt idx="241">
                  <c:v>1.000848278367924</c:v>
                </c:pt>
                <c:pt idx="242">
                  <c:v>1.0060163291051325</c:v>
                </c:pt>
                <c:pt idx="243">
                  <c:v>0.96917462015286926</c:v>
                </c:pt>
                <c:pt idx="244">
                  <c:v>0.91089653097169998</c:v>
                </c:pt>
                <c:pt idx="245">
                  <c:v>0.85088646793022449</c:v>
                </c:pt>
                <c:pt idx="246">
                  <c:v>0.79000743179675859</c:v>
                </c:pt>
                <c:pt idx="247">
                  <c:v>0.66563646793021747</c:v>
                </c:pt>
                <c:pt idx="248">
                  <c:v>0.4966249358036382</c:v>
                </c:pt>
                <c:pt idx="249">
                  <c:v>0.30359598424137157</c:v>
                </c:pt>
                <c:pt idx="250">
                  <c:v>8.5768897823247467E-2</c:v>
                </c:pt>
                <c:pt idx="251">
                  <c:v>-0.13613363589874383</c:v>
                </c:pt>
                <c:pt idx="252">
                  <c:v>-0.27958916000882589</c:v>
                </c:pt>
                <c:pt idx="253">
                  <c:v>-0.34113638115244305</c:v>
                </c:pt>
                <c:pt idx="254">
                  <c:v>-0.36189219663246386</c:v>
                </c:pt>
                <c:pt idx="255">
                  <c:v>-0.34026000525811767</c:v>
                </c:pt>
                <c:pt idx="256">
                  <c:v>-0.31745624305986692</c:v>
                </c:pt>
                <c:pt idx="257">
                  <c:v>-0.31411202196029742</c:v>
                </c:pt>
                <c:pt idx="258">
                  <c:v>-0.35158342761471417</c:v>
                </c:pt>
                <c:pt idx="259">
                  <c:v>-0.36883149833396417</c:v>
                </c:pt>
                <c:pt idx="260">
                  <c:v>-0.36441889489144319</c:v>
                </c:pt>
                <c:pt idx="261">
                  <c:v>-0.33907191820290633</c:v>
                </c:pt>
                <c:pt idx="262">
                  <c:v>-0.25029273701786225</c:v>
                </c:pt>
                <c:pt idx="263">
                  <c:v>-0.11809432776046588</c:v>
                </c:pt>
                <c:pt idx="264">
                  <c:v>-2.4272846430747678E-2</c:v>
                </c:pt>
                <c:pt idx="265">
                  <c:v>2.9148084639090882E-2</c:v>
                </c:pt>
                <c:pt idx="266">
                  <c:v>8.3938005009248168E-2</c:v>
                </c:pt>
                <c:pt idx="267">
                  <c:v>9.8263670333867986E-2</c:v>
                </c:pt>
                <c:pt idx="268">
                  <c:v>9.207236147688877E-2</c:v>
                </c:pt>
                <c:pt idx="269">
                  <c:v>0.12711407843831302</c:v>
                </c:pt>
                <c:pt idx="270">
                  <c:v>0.16342856393003585</c:v>
                </c:pt>
                <c:pt idx="271">
                  <c:v>0.1997855192788669</c:v>
                </c:pt>
                <c:pt idx="272">
                  <c:v>0.25795610663422031</c:v>
                </c:pt>
                <c:pt idx="273">
                  <c:v>0.27557484486374462</c:v>
                </c:pt>
                <c:pt idx="274">
                  <c:v>0.27262683954786793</c:v>
                </c:pt>
                <c:pt idx="275">
                  <c:v>0.2696954240199253</c:v>
                </c:pt>
                <c:pt idx="276">
                  <c:v>0.26678059827991663</c:v>
                </c:pt>
                <c:pt idx="277">
                  <c:v>0.26388236232784196</c:v>
                </c:pt>
                <c:pt idx="278">
                  <c:v>0.26100071616370135</c:v>
                </c:pt>
                <c:pt idx="279">
                  <c:v>0.23755232645416258</c:v>
                </c:pt>
                <c:pt idx="280">
                  <c:v>0.23413615732278759</c:v>
                </c:pt>
                <c:pt idx="281">
                  <c:v>0.23130759848003588</c:v>
                </c:pt>
                <c:pt idx="282">
                  <c:v>0.20735189305547166</c:v>
                </c:pt>
                <c:pt idx="283">
                  <c:v>0.20400341025886742</c:v>
                </c:pt>
                <c:pt idx="284">
                  <c:v>0.20067881675688828</c:v>
                </c:pt>
                <c:pt idx="285">
                  <c:v>0.19737811254953411</c:v>
                </c:pt>
                <c:pt idx="286">
                  <c:v>0.17351796430347283</c:v>
                </c:pt>
                <c:pt idx="287">
                  <c:v>0.10797520698599593</c:v>
                </c:pt>
                <c:pt idx="288">
                  <c:v>-2.035341669008392E-2</c:v>
                </c:pt>
                <c:pt idx="289">
                  <c:v>-0.19189986841299139</c:v>
                </c:pt>
                <c:pt idx="290">
                  <c:v>-0.40656062790602093</c:v>
                </c:pt>
                <c:pt idx="291">
                  <c:v>-0.64461503080840965</c:v>
                </c:pt>
                <c:pt idx="292">
                  <c:v>-0.8435589053606718</c:v>
                </c:pt>
                <c:pt idx="293">
                  <c:v>-0.94090533318278136</c:v>
                </c:pt>
                <c:pt idx="294">
                  <c:v>-0.95523890995778127</c:v>
                </c:pt>
                <c:pt idx="295">
                  <c:v>-0.92772630235233922</c:v>
                </c:pt>
                <c:pt idx="296">
                  <c:v>-0.83699317594442257</c:v>
                </c:pt>
                <c:pt idx="297">
                  <c:v>-0.7239477285046878</c:v>
                </c:pt>
                <c:pt idx="298">
                  <c:v>-0.67108454610518697</c:v>
                </c:pt>
                <c:pt idx="299">
                  <c:v>-0.70017246832502056</c:v>
                </c:pt>
                <c:pt idx="300">
                  <c:v>-0.8115416319440758</c:v>
                </c:pt>
                <c:pt idx="301">
                  <c:v>-0.98549360291741728</c:v>
                </c:pt>
                <c:pt idx="302">
                  <c:v>-1.1394641180636718</c:v>
                </c:pt>
                <c:pt idx="303">
                  <c:v>-1.1905926205889639</c:v>
                </c:pt>
                <c:pt idx="304">
                  <c:v>-1.1171198929911934</c:v>
                </c:pt>
                <c:pt idx="305">
                  <c:v>-0.95984298146186076</c:v>
                </c:pt>
                <c:pt idx="306">
                  <c:v>-0.75971620338207502</c:v>
                </c:pt>
                <c:pt idx="307">
                  <c:v>-0.61992497998303298</c:v>
                </c:pt>
                <c:pt idx="308">
                  <c:v>-0.56179818966782513</c:v>
                </c:pt>
                <c:pt idx="309">
                  <c:v>-0.54441104487786129</c:v>
                </c:pt>
                <c:pt idx="310">
                  <c:v>-0.56795101021679661</c:v>
                </c:pt>
                <c:pt idx="311">
                  <c:v>-0.6531377870747832</c:v>
                </c:pt>
                <c:pt idx="312">
                  <c:v>-0.80017443445613212</c:v>
                </c:pt>
                <c:pt idx="313">
                  <c:v>-0.98844344406436579</c:v>
                </c:pt>
                <c:pt idx="314">
                  <c:v>-1.1766450991335886</c:v>
                </c:pt>
                <c:pt idx="315">
                  <c:v>-1.2409034750692136</c:v>
                </c:pt>
                <c:pt idx="316">
                  <c:v>-1.5718509947685277</c:v>
                </c:pt>
                <c:pt idx="317">
                  <c:v>-1.0703333333333334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F69-4B0D-AC30-45FEFBD6EA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6955471"/>
        <c:axId val="1196957967"/>
      </c:scatterChart>
      <c:valAx>
        <c:axId val="1196955471"/>
        <c:scaling>
          <c:orientation val="minMax"/>
          <c:max val="32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6957967"/>
        <c:crosses val="autoZero"/>
        <c:crossBetween val="midCat"/>
      </c:valAx>
      <c:valAx>
        <c:axId val="1196957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69554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8355280017020004E-2"/>
          <c:y val="0.93228374082656473"/>
          <c:w val="0.898606542598124"/>
          <c:h val="6.05410713120452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WLTP Full - Vehicle Speed, Tractive Force Required and Acceleration Against Phase Time 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9990790624856093E-2"/>
          <c:y val="2.0888774486323237E-2"/>
          <c:w val="0.89421244818306866"/>
          <c:h val="0.8618449932321735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'WLTP Class 3'!$F$15</c:f>
              <c:strCache>
                <c:ptCount val="1"/>
                <c:pt idx="0">
                  <c:v>Vehicle Speed (m/s)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1542"/>
            <c:marker>
              <c:symbol val="none"/>
            </c:marker>
            <c:bubble3D val="0"/>
            <c:spPr>
              <a:ln w="19050" cap="rnd">
                <a:solidFill>
                  <a:srgbClr val="0070C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0-EBF2-4217-A38F-10331B09ECD0}"/>
              </c:ext>
            </c:extLst>
          </c:dPt>
          <c:xVal>
            <c:numRef>
              <c:f>'WLTP Class 3'!$C$16:$C$1816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3'!$F$16:$F$1816</c:f>
              <c:numCache>
                <c:formatCode>0.00_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CB2-4BC5-90BA-984AA5A9B845}"/>
            </c:ext>
          </c:extLst>
        </c:ser>
        <c:ser>
          <c:idx val="1"/>
          <c:order val="1"/>
          <c:tx>
            <c:strRef>
              <c:f>'WLTP Class 3'!$G$15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3'!$G$16:$G$1816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CB2-4BC5-90BA-984AA5A9B845}"/>
            </c:ext>
          </c:extLst>
        </c:ser>
        <c:ser>
          <c:idx val="2"/>
          <c:order val="2"/>
          <c:tx>
            <c:strRef>
              <c:f>'WLTP Class 3'!$N$15</c:f>
              <c:strCache>
                <c:ptCount val="1"/>
                <c:pt idx="0">
                  <c:v>Tractive Force Required (kN)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3'!$N$16:$N$1816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4.1166666666666671E-2</c:v>
                </c:pt>
                <c:pt idx="12">
                  <c:v>0.56791982334970137</c:v>
                </c:pt>
                <c:pt idx="13">
                  <c:v>1.2884310518075919</c:v>
                </c:pt>
                <c:pt idx="14">
                  <c:v>1.9068026792656461</c:v>
                </c:pt>
                <c:pt idx="15">
                  <c:v>1.8061704263974947</c:v>
                </c:pt>
                <c:pt idx="16">
                  <c:v>1.6645291098480499</c:v>
                </c:pt>
                <c:pt idx="17">
                  <c:v>1.9976449148303421</c:v>
                </c:pt>
                <c:pt idx="18">
                  <c:v>2.1067090933138424</c:v>
                </c:pt>
                <c:pt idx="19">
                  <c:v>1.4342645561201388</c:v>
                </c:pt>
                <c:pt idx="20">
                  <c:v>0.67534388375021726</c:v>
                </c:pt>
                <c:pt idx="21">
                  <c:v>0.40886742106784213</c:v>
                </c:pt>
                <c:pt idx="22">
                  <c:v>0.38865835335030019</c:v>
                </c:pt>
                <c:pt idx="23">
                  <c:v>0.41018896357466678</c:v>
                </c:pt>
                <c:pt idx="24">
                  <c:v>0.65776529280749485</c:v>
                </c:pt>
                <c:pt idx="25">
                  <c:v>0.82581063568480495</c:v>
                </c:pt>
                <c:pt idx="26">
                  <c:v>0.93101569769909209</c:v>
                </c:pt>
                <c:pt idx="27">
                  <c:v>1.2240000387818009</c:v>
                </c:pt>
                <c:pt idx="28">
                  <c:v>1.2916145288164791</c:v>
                </c:pt>
                <c:pt idx="29">
                  <c:v>1.2361437635495076</c:v>
                </c:pt>
                <c:pt idx="30">
                  <c:v>0.97442923359571676</c:v>
                </c:pt>
                <c:pt idx="31">
                  <c:v>0.6895991050783421</c:v>
                </c:pt>
                <c:pt idx="32">
                  <c:v>0.56837655116592511</c:v>
                </c:pt>
                <c:pt idx="33">
                  <c:v>0.50836250657534232</c:v>
                </c:pt>
                <c:pt idx="34">
                  <c:v>0.40691071818325025</c:v>
                </c:pt>
                <c:pt idx="35">
                  <c:v>0.24253901794605121</c:v>
                </c:pt>
                <c:pt idx="36">
                  <c:v>-8.7677223901131363E-2</c:v>
                </c:pt>
                <c:pt idx="37">
                  <c:v>-0.60658551494886714</c:v>
                </c:pt>
                <c:pt idx="38">
                  <c:v>-0.90242595392229763</c:v>
                </c:pt>
                <c:pt idx="39">
                  <c:v>-0.82749199780329807</c:v>
                </c:pt>
                <c:pt idx="40">
                  <c:v>-0.70969357612046591</c:v>
                </c:pt>
                <c:pt idx="41">
                  <c:v>-0.90004891745928306</c:v>
                </c:pt>
                <c:pt idx="42">
                  <c:v>-1.2360941471949642</c:v>
                </c:pt>
                <c:pt idx="43">
                  <c:v>-1.1607613725740329</c:v>
                </c:pt>
                <c:pt idx="44">
                  <c:v>-0.63014594832918802</c:v>
                </c:pt>
                <c:pt idx="45">
                  <c:v>-0.13800499996507484</c:v>
                </c:pt>
                <c:pt idx="46">
                  <c:v>-5.6356824873416429E-2</c:v>
                </c:pt>
                <c:pt idx="47">
                  <c:v>-0.18104830344283857</c:v>
                </c:pt>
                <c:pt idx="48">
                  <c:v>-0.12068155996077763</c:v>
                </c:pt>
                <c:pt idx="49">
                  <c:v>0.10501444631803514</c:v>
                </c:pt>
                <c:pt idx="50">
                  <c:v>0.14618111298470093</c:v>
                </c:pt>
                <c:pt idx="51">
                  <c:v>-0.20420272211018778</c:v>
                </c:pt>
                <c:pt idx="52">
                  <c:v>-0.65890307017761618</c:v>
                </c:pt>
                <c:pt idx="53">
                  <c:v>-0.51730422348528293</c:v>
                </c:pt>
                <c:pt idx="54">
                  <c:v>-3.5570154638245983E-3</c:v>
                </c:pt>
                <c:pt idx="55">
                  <c:v>0.20219635509166672</c:v>
                </c:pt>
                <c:pt idx="56">
                  <c:v>0.22277968842499998</c:v>
                </c:pt>
                <c:pt idx="57">
                  <c:v>0.28452968842500015</c:v>
                </c:pt>
                <c:pt idx="58">
                  <c:v>0.34652156753307806</c:v>
                </c:pt>
                <c:pt idx="59">
                  <c:v>0.71726941896481222</c:v>
                </c:pt>
                <c:pt idx="60">
                  <c:v>0.78092160404932831</c:v>
                </c:pt>
                <c:pt idx="61">
                  <c:v>0.47276883641495332</c:v>
                </c:pt>
                <c:pt idx="62">
                  <c:v>0.41163995807520282</c:v>
                </c:pt>
                <c:pt idx="63">
                  <c:v>0.47370947739081271</c:v>
                </c:pt>
                <c:pt idx="64">
                  <c:v>0.55703720261291167</c:v>
                </c:pt>
                <c:pt idx="65">
                  <c:v>0.43434777965136806</c:v>
                </c:pt>
                <c:pt idx="66">
                  <c:v>0.35237179035013322</c:v>
                </c:pt>
                <c:pt idx="67">
                  <c:v>0.68206844003922207</c:v>
                </c:pt>
                <c:pt idx="68">
                  <c:v>1.2196748009194671</c:v>
                </c:pt>
                <c:pt idx="69">
                  <c:v>1.5120270710818886</c:v>
                </c:pt>
                <c:pt idx="70">
                  <c:v>1.5998021866533423</c:v>
                </c:pt>
                <c:pt idx="71">
                  <c:v>1.5030499533872019</c:v>
                </c:pt>
                <c:pt idx="72">
                  <c:v>1.2000970888828677</c:v>
                </c:pt>
                <c:pt idx="73">
                  <c:v>0.85418187906588861</c:v>
                </c:pt>
                <c:pt idx="74">
                  <c:v>0.67148305665438379</c:v>
                </c:pt>
                <c:pt idx="75">
                  <c:v>0.65304677367547193</c:v>
                </c:pt>
                <c:pt idx="76">
                  <c:v>0.69666209304120164</c:v>
                </c:pt>
                <c:pt idx="77">
                  <c:v>0.65826558916375832</c:v>
                </c:pt>
                <c:pt idx="78">
                  <c:v>0.47508068596578645</c:v>
                </c:pt>
                <c:pt idx="79">
                  <c:v>0.20802026274813426</c:v>
                </c:pt>
                <c:pt idx="80">
                  <c:v>6.2634631061979154E-2</c:v>
                </c:pt>
                <c:pt idx="81">
                  <c:v>-8.2734410836241917E-2</c:v>
                </c:pt>
                <c:pt idx="82">
                  <c:v>-4.4585758390532984E-2</c:v>
                </c:pt>
                <c:pt idx="83">
                  <c:v>0.13992466886336921</c:v>
                </c:pt>
                <c:pt idx="84">
                  <c:v>3.6274401774258364E-2</c:v>
                </c:pt>
                <c:pt idx="85">
                  <c:v>-2.7402667992159166E-2</c:v>
                </c:pt>
                <c:pt idx="86">
                  <c:v>-8.2367661399074168E-3</c:v>
                </c:pt>
                <c:pt idx="87">
                  <c:v>3.1306423879535882E-2</c:v>
                </c:pt>
                <c:pt idx="88">
                  <c:v>-0.29894001138168813</c:v>
                </c:pt>
                <c:pt idx="89">
                  <c:v>-1.1684843023009084</c:v>
                </c:pt>
                <c:pt idx="90">
                  <c:v>-1.7950197644012966</c:v>
                </c:pt>
                <c:pt idx="91">
                  <c:v>-1.8860225891131945</c:v>
                </c:pt>
                <c:pt idx="92">
                  <c:v>-1.3779092730741322</c:v>
                </c:pt>
                <c:pt idx="93">
                  <c:v>-0.80447450748863203</c:v>
                </c:pt>
                <c:pt idx="94">
                  <c:v>-0.82697031157500012</c:v>
                </c:pt>
                <c:pt idx="95">
                  <c:v>-1.0554172364890331</c:v>
                </c:pt>
                <c:pt idx="96">
                  <c:v>-0.91296534290113185</c:v>
                </c:pt>
                <c:pt idx="97">
                  <c:v>-0.52256816319674992</c:v>
                </c:pt>
                <c:pt idx="98">
                  <c:v>-0.52283758135279867</c:v>
                </c:pt>
                <c:pt idx="99">
                  <c:v>-0.45283333333333337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4.1166666666666671E-2</c:v>
                </c:pt>
                <c:pt idx="138">
                  <c:v>0.60908649001636805</c:v>
                </c:pt>
                <c:pt idx="139">
                  <c:v>1.4325382744355502</c:v>
                </c:pt>
                <c:pt idx="140">
                  <c:v>2.2364031081847169</c:v>
                </c:pt>
                <c:pt idx="141">
                  <c:v>2.3426271149739111</c:v>
                </c:pt>
                <c:pt idx="142">
                  <c:v>1.7089258082254719</c:v>
                </c:pt>
                <c:pt idx="143">
                  <c:v>0.9502705724624948</c:v>
                </c:pt>
                <c:pt idx="144">
                  <c:v>0.62222460667284241</c:v>
                </c:pt>
                <c:pt idx="145">
                  <c:v>0.82927330787022269</c:v>
                </c:pt>
                <c:pt idx="146">
                  <c:v>1.1820832335525828</c:v>
                </c:pt>
                <c:pt idx="147">
                  <c:v>1.2479912980003678</c:v>
                </c:pt>
                <c:pt idx="148">
                  <c:v>1.025626852934467</c:v>
                </c:pt>
                <c:pt idx="149">
                  <c:v>0.67854206306813925</c:v>
                </c:pt>
                <c:pt idx="150">
                  <c:v>0.28863328672053457</c:v>
                </c:pt>
                <c:pt idx="151">
                  <c:v>-0.28848573896935448</c:v>
                </c:pt>
                <c:pt idx="152">
                  <c:v>-1.1571172597564439</c:v>
                </c:pt>
                <c:pt idx="153">
                  <c:v>-1.8028013703296317</c:v>
                </c:pt>
                <c:pt idx="154">
                  <c:v>-1.6863178552384497</c:v>
                </c:pt>
                <c:pt idx="155">
                  <c:v>-0.86704570199136655</c:v>
                </c:pt>
                <c:pt idx="156">
                  <c:v>7.8696355091666448E-2</c:v>
                </c:pt>
                <c:pt idx="157">
                  <c:v>0.65551941896481236</c:v>
                </c:pt>
                <c:pt idx="158">
                  <c:v>1.1714315943116613</c:v>
                </c:pt>
                <c:pt idx="159">
                  <c:v>1.4628176752248059</c:v>
                </c:pt>
                <c:pt idx="160">
                  <c:v>1.5075733766131196</c:v>
                </c:pt>
                <c:pt idx="161">
                  <c:v>1.3476696380623123</c:v>
                </c:pt>
                <c:pt idx="162">
                  <c:v>1.1040768487082038</c:v>
                </c:pt>
                <c:pt idx="163">
                  <c:v>1.0666100365465834</c:v>
                </c:pt>
                <c:pt idx="164">
                  <c:v>0.96729302206584189</c:v>
                </c:pt>
                <c:pt idx="165">
                  <c:v>0.78526011374200899</c:v>
                </c:pt>
                <c:pt idx="166">
                  <c:v>0.68444039627020337</c:v>
                </c:pt>
                <c:pt idx="167">
                  <c:v>0.89265701853813917</c:v>
                </c:pt>
                <c:pt idx="168">
                  <c:v>1.082445984516889</c:v>
                </c:pt>
                <c:pt idx="169">
                  <c:v>0.84025038710258271</c:v>
                </c:pt>
                <c:pt idx="170">
                  <c:v>0.30707980372013799</c:v>
                </c:pt>
                <c:pt idx="171">
                  <c:v>-0.33250457362546504</c:v>
                </c:pt>
                <c:pt idx="172">
                  <c:v>-1.0584539345681299</c:v>
                </c:pt>
                <c:pt idx="173">
                  <c:v>-1.3967792647574655</c:v>
                </c:pt>
                <c:pt idx="174">
                  <c:v>-0.9308807581867411</c:v>
                </c:pt>
                <c:pt idx="175">
                  <c:v>-0.17242692244928304</c:v>
                </c:pt>
                <c:pt idx="176">
                  <c:v>0.36240529409263322</c:v>
                </c:pt>
                <c:pt idx="177">
                  <c:v>0.79600902078805014</c:v>
                </c:pt>
                <c:pt idx="178">
                  <c:v>0.92289433291386824</c:v>
                </c:pt>
                <c:pt idx="179">
                  <c:v>0.61679206306813894</c:v>
                </c:pt>
                <c:pt idx="180">
                  <c:v>0.30882244669255565</c:v>
                </c:pt>
                <c:pt idx="181">
                  <c:v>0.16454302206584157</c:v>
                </c:pt>
                <c:pt idx="182">
                  <c:v>-7.0793693186098491E-4</c:v>
                </c:pt>
                <c:pt idx="183">
                  <c:v>-0.39350831331636593</c:v>
                </c:pt>
                <c:pt idx="184">
                  <c:v>-0.72681257828958834</c:v>
                </c:pt>
                <c:pt idx="185">
                  <c:v>-0.81326847392452806</c:v>
                </c:pt>
                <c:pt idx="186">
                  <c:v>-0.73478264420885464</c:v>
                </c:pt>
                <c:pt idx="187">
                  <c:v>-0.57289609420417154</c:v>
                </c:pt>
                <c:pt idx="188">
                  <c:v>-0.43096279738708837</c:v>
                </c:pt>
                <c:pt idx="189">
                  <c:v>-0.30898640351095003</c:v>
                </c:pt>
                <c:pt idx="190">
                  <c:v>-0.18668883134040801</c:v>
                </c:pt>
                <c:pt idx="191">
                  <c:v>-0.10510402923865791</c:v>
                </c:pt>
                <c:pt idx="192">
                  <c:v>-2.3476757279796742E-2</c:v>
                </c:pt>
                <c:pt idx="193">
                  <c:v>7.9102804896050122E-2</c:v>
                </c:pt>
                <c:pt idx="194">
                  <c:v>0.12002361090553469</c:v>
                </c:pt>
                <c:pt idx="195">
                  <c:v>0.18161302175833344</c:v>
                </c:pt>
                <c:pt idx="196">
                  <c:v>0.22277968842499998</c:v>
                </c:pt>
                <c:pt idx="197">
                  <c:v>0.22277968842499998</c:v>
                </c:pt>
                <c:pt idx="198">
                  <c:v>0.32569635509166667</c:v>
                </c:pt>
                <c:pt idx="199">
                  <c:v>0.42901947156271703</c:v>
                </c:pt>
                <c:pt idx="200">
                  <c:v>0.5323591778217015</c:v>
                </c:pt>
                <c:pt idx="201">
                  <c:v>0.63617169303680554</c:v>
                </c:pt>
                <c:pt idx="202">
                  <c:v>0.74005056740364594</c:v>
                </c:pt>
                <c:pt idx="203">
                  <c:v>1.0503683023634114</c:v>
                </c:pt>
                <c:pt idx="204">
                  <c:v>1.1973963230550346</c:v>
                </c:pt>
                <c:pt idx="205">
                  <c:v>1.220914058078139</c:v>
                </c:pt>
                <c:pt idx="206">
                  <c:v>1.4100460684547012</c:v>
                </c:pt>
                <c:pt idx="207">
                  <c:v>1.435844235727217</c:v>
                </c:pt>
                <c:pt idx="208">
                  <c:v>1.2968224466925558</c:v>
                </c:pt>
                <c:pt idx="209">
                  <c:v>1.4046443818555556</c:v>
                </c:pt>
                <c:pt idx="210">
                  <c:v>1.3911959845168889</c:v>
                </c:pt>
                <c:pt idx="211">
                  <c:v>1.0879939413977864</c:v>
                </c:pt>
                <c:pt idx="212">
                  <c:v>0.88648689296188887</c:v>
                </c:pt>
                <c:pt idx="213">
                  <c:v>0.76642462881757789</c:v>
                </c:pt>
                <c:pt idx="214">
                  <c:v>0.8105877429808892</c:v>
                </c:pt>
                <c:pt idx="215">
                  <c:v>0.97946987476159164</c:v>
                </c:pt>
                <c:pt idx="216">
                  <c:v>1.1085238039661458</c:v>
                </c:pt>
                <c:pt idx="217">
                  <c:v>1.1149410657347865</c:v>
                </c:pt>
                <c:pt idx="218">
                  <c:v>1.0180826578258679</c:v>
                </c:pt>
                <c:pt idx="219">
                  <c:v>0.87928682170286754</c:v>
                </c:pt>
                <c:pt idx="220">
                  <c:v>0.73928059465220164</c:v>
                </c:pt>
                <c:pt idx="221">
                  <c:v>0.57773446709592624</c:v>
                </c:pt>
                <c:pt idx="222">
                  <c:v>0.47622196007999418</c:v>
                </c:pt>
                <c:pt idx="223">
                  <c:v>0.45705340386167442</c:v>
                </c:pt>
                <c:pt idx="224">
                  <c:v>0.45812145440886859</c:v>
                </c:pt>
                <c:pt idx="225">
                  <c:v>0.52130481208636792</c:v>
                </c:pt>
                <c:pt idx="226">
                  <c:v>0.54405808968147107</c:v>
                </c:pt>
                <c:pt idx="227">
                  <c:v>0.52530129199967535</c:v>
                </c:pt>
                <c:pt idx="228">
                  <c:v>0.50656108410581357</c:v>
                </c:pt>
                <c:pt idx="229">
                  <c:v>0.46688086243803523</c:v>
                </c:pt>
                <c:pt idx="230">
                  <c:v>0.38566933056479974</c:v>
                </c:pt>
                <c:pt idx="231">
                  <c:v>0.26216933056480091</c:v>
                </c:pt>
                <c:pt idx="232">
                  <c:v>-6.5358042286322304E-3</c:v>
                </c:pt>
                <c:pt idx="233">
                  <c:v>-0.36124459703792283</c:v>
                </c:pt>
                <c:pt idx="234">
                  <c:v>-0.4918981135950744</c:v>
                </c:pt>
                <c:pt idx="235">
                  <c:v>-0.33378142700052116</c:v>
                </c:pt>
                <c:pt idx="236">
                  <c:v>-7.0211495164186941E-2</c:v>
                </c:pt>
                <c:pt idx="237">
                  <c:v>1.0150971362583562E-2</c:v>
                </c:pt>
                <c:pt idx="238">
                  <c:v>-0.17768968992119533</c:v>
                </c:pt>
                <c:pt idx="239">
                  <c:v>-0.55293271029153335</c:v>
                </c:pt>
                <c:pt idx="240">
                  <c:v>-0.82838358465469941</c:v>
                </c:pt>
                <c:pt idx="241">
                  <c:v>-0.71285464596124071</c:v>
                </c:pt>
                <c:pt idx="242">
                  <c:v>-0.65647973725186637</c:v>
                </c:pt>
                <c:pt idx="243">
                  <c:v>-0.74515866446996504</c:v>
                </c:pt>
                <c:pt idx="244">
                  <c:v>-0.70969357612046591</c:v>
                </c:pt>
                <c:pt idx="245">
                  <c:v>-0.90004891745928306</c:v>
                </c:pt>
                <c:pt idx="246">
                  <c:v>-1.2360941471949642</c:v>
                </c:pt>
                <c:pt idx="247">
                  <c:v>-1.1607613725740329</c:v>
                </c:pt>
                <c:pt idx="248">
                  <c:v>-0.63014594832918802</c:v>
                </c:pt>
                <c:pt idx="249">
                  <c:v>-0.13800499996507484</c:v>
                </c:pt>
                <c:pt idx="250">
                  <c:v>-5.6356824873416429E-2</c:v>
                </c:pt>
                <c:pt idx="251">
                  <c:v>-0.18104830344283857</c:v>
                </c:pt>
                <c:pt idx="252">
                  <c:v>-0.12068155996077763</c:v>
                </c:pt>
                <c:pt idx="253">
                  <c:v>0.10501444631803514</c:v>
                </c:pt>
                <c:pt idx="254">
                  <c:v>0.14618111298470093</c:v>
                </c:pt>
                <c:pt idx="255">
                  <c:v>-0.20420272211018778</c:v>
                </c:pt>
                <c:pt idx="256">
                  <c:v>-0.37073640351094944</c:v>
                </c:pt>
                <c:pt idx="257">
                  <c:v>0.1632278353262589</c:v>
                </c:pt>
                <c:pt idx="258">
                  <c:v>0.92570403104620103</c:v>
                </c:pt>
                <c:pt idx="259">
                  <c:v>1.2989662307372172</c:v>
                </c:pt>
                <c:pt idx="260">
                  <c:v>1.3229985809820348</c:v>
                </c:pt>
                <c:pt idx="261">
                  <c:v>1.2856104044152217</c:v>
                </c:pt>
                <c:pt idx="262">
                  <c:v>1.3719999408984251</c:v>
                </c:pt>
                <c:pt idx="263">
                  <c:v>1.6449981810134255</c:v>
                </c:pt>
                <c:pt idx="264">
                  <c:v>1.7762144231773009</c:v>
                </c:pt>
                <c:pt idx="265">
                  <c:v>1.5991584512336754</c:v>
                </c:pt>
                <c:pt idx="266">
                  <c:v>1.2358846310619784</c:v>
                </c:pt>
                <c:pt idx="267">
                  <c:v>1.0759838786729996</c:v>
                </c:pt>
                <c:pt idx="268">
                  <c:v>1.0200658527233284</c:v>
                </c:pt>
                <c:pt idx="269">
                  <c:v>0.90091071818324997</c:v>
                </c:pt>
                <c:pt idx="270">
                  <c:v>0.61723822506791171</c:v>
                </c:pt>
                <c:pt idx="271">
                  <c:v>0.22645981203680612</c:v>
                </c:pt>
                <c:pt idx="272">
                  <c:v>0.14291077904366606</c:v>
                </c:pt>
                <c:pt idx="273">
                  <c:v>-0.10499402799025495</c:v>
                </c:pt>
                <c:pt idx="274">
                  <c:v>-0.644885466260533</c:v>
                </c:pt>
                <c:pt idx="275">
                  <c:v>-0.90001612132700071</c:v>
                </c:pt>
                <c:pt idx="276">
                  <c:v>-1.0514201962798608</c:v>
                </c:pt>
                <c:pt idx="277">
                  <c:v>-1.2041514542674447</c:v>
                </c:pt>
                <c:pt idx="278">
                  <c:v>-1.5822346463320884</c:v>
                </c:pt>
                <c:pt idx="279">
                  <c:v>-1.7158398179584635</c:v>
                </c:pt>
                <c:pt idx="280">
                  <c:v>-0.85771991860213215</c:v>
                </c:pt>
                <c:pt idx="281">
                  <c:v>0.54029042363720137</c:v>
                </c:pt>
                <c:pt idx="282">
                  <c:v>1.5527348642143006</c:v>
                </c:pt>
                <c:pt idx="283">
                  <c:v>1.7440617035345349</c:v>
                </c:pt>
                <c:pt idx="284">
                  <c:v>1.7920129298747012</c:v>
                </c:pt>
                <c:pt idx="285">
                  <c:v>1.7385833721151334</c:v>
                </c:pt>
                <c:pt idx="286">
                  <c:v>1.6229120930412015</c:v>
                </c:pt>
                <c:pt idx="287">
                  <c:v>1.6314634651296755</c:v>
                </c:pt>
                <c:pt idx="288">
                  <c:v>1.6407374883805543</c:v>
                </c:pt>
                <c:pt idx="289">
                  <c:v>1.3625674961271759</c:v>
                </c:pt>
                <c:pt idx="290">
                  <c:v>0.81290097136258344</c:v>
                </c:pt>
                <c:pt idx="291">
                  <c:v>0.30028850483581249</c:v>
                </c:pt>
                <c:pt idx="292">
                  <c:v>-5.1599028637415813E-2</c:v>
                </c:pt>
                <c:pt idx="293">
                  <c:v>-9.6316905309242543E-2</c:v>
                </c:pt>
                <c:pt idx="294">
                  <c:v>2.4650829460507794E-2</c:v>
                </c:pt>
                <c:pt idx="295">
                  <c:v>0.16717306374925112</c:v>
                </c:pt>
                <c:pt idx="296">
                  <c:v>0.29036283471488367</c:v>
                </c:pt>
                <c:pt idx="297">
                  <c:v>0.37300639708258304</c:v>
                </c:pt>
                <c:pt idx="298">
                  <c:v>0.39452439906811981</c:v>
                </c:pt>
                <c:pt idx="299">
                  <c:v>0.33340082946050781</c:v>
                </c:pt>
                <c:pt idx="300">
                  <c:v>0.25106749612717616</c:v>
                </c:pt>
                <c:pt idx="301">
                  <c:v>0.14752439906812065</c:v>
                </c:pt>
                <c:pt idx="302">
                  <c:v>2.246993593870053E-2</c:v>
                </c:pt>
                <c:pt idx="303">
                  <c:v>-8.2899364976132914E-2</c:v>
                </c:pt>
                <c:pt idx="304">
                  <c:v>-0.22998876788311123</c:v>
                </c:pt>
                <c:pt idx="305">
                  <c:v>-0.33729011550074128</c:v>
                </c:pt>
                <c:pt idx="306">
                  <c:v>-0.23860882169363196</c:v>
                </c:pt>
                <c:pt idx="307">
                  <c:v>-3.5516121327000008E-2</c:v>
                </c:pt>
                <c:pt idx="308">
                  <c:v>0.12780511353821786</c:v>
                </c:pt>
                <c:pt idx="309">
                  <c:v>0.14785491929159317</c:v>
                </c:pt>
                <c:pt idx="310">
                  <c:v>8.5045827229883963E-2</c:v>
                </c:pt>
                <c:pt idx="311">
                  <c:v>2.1986892961888316E-2</c:v>
                </c:pt>
                <c:pt idx="312">
                  <c:v>-0.10331774416957558</c:v>
                </c:pt>
                <c:pt idx="313">
                  <c:v>-0.250171240292132</c:v>
                </c:pt>
                <c:pt idx="314">
                  <c:v>-0.35649744017500007</c:v>
                </c:pt>
                <c:pt idx="315">
                  <c:v>-0.36023478760077787</c:v>
                </c:pt>
                <c:pt idx="316">
                  <c:v>-0.30161561237968737</c:v>
                </c:pt>
                <c:pt idx="317">
                  <c:v>-0.36615634650594964</c:v>
                </c:pt>
                <c:pt idx="318">
                  <c:v>-0.51371988555208314</c:v>
                </c:pt>
                <c:pt idx="319">
                  <c:v>-0.55873538301944414</c:v>
                </c:pt>
                <c:pt idx="320">
                  <c:v>-0.25339591162292163</c:v>
                </c:pt>
                <c:pt idx="321">
                  <c:v>-7.2536036591116897E-3</c:v>
                </c:pt>
                <c:pt idx="322">
                  <c:v>9.44901650006192E-2</c:v>
                </c:pt>
                <c:pt idx="323">
                  <c:v>0.11507349833395356</c:v>
                </c:pt>
                <c:pt idx="324">
                  <c:v>3.1760703920994754E-2</c:v>
                </c:pt>
                <c:pt idx="325">
                  <c:v>0.15462100169825824</c:v>
                </c:pt>
                <c:pt idx="326">
                  <c:v>0.17520433503159258</c:v>
                </c:pt>
                <c:pt idx="327">
                  <c:v>0.11298152607547264</c:v>
                </c:pt>
                <c:pt idx="328">
                  <c:v>-0.40206864389032487</c:v>
                </c:pt>
                <c:pt idx="329">
                  <c:v>-0.96188778707478284</c:v>
                </c:pt>
                <c:pt idx="330">
                  <c:v>-0.51283692539040837</c:v>
                </c:pt>
                <c:pt idx="331">
                  <c:v>6.2811581497008523E-2</c:v>
                </c:pt>
                <c:pt idx="332">
                  <c:v>2.1421948080509026E-2</c:v>
                </c:pt>
                <c:pt idx="333">
                  <c:v>-2.6708591463489028E-5</c:v>
                </c:pt>
                <c:pt idx="334">
                  <c:v>4.0826411083249893E-2</c:v>
                </c:pt>
                <c:pt idx="335">
                  <c:v>-9.4943259635411436E-4</c:v>
                </c:pt>
                <c:pt idx="336">
                  <c:v>8.0894501992925458E-2</c:v>
                </c:pt>
                <c:pt idx="337">
                  <c:v>0.22478672096925864</c:v>
                </c:pt>
                <c:pt idx="338">
                  <c:v>0.45139450199292525</c:v>
                </c:pt>
                <c:pt idx="339">
                  <c:v>0.90512069771286818</c:v>
                </c:pt>
                <c:pt idx="340">
                  <c:v>1.4017644463180348</c:v>
                </c:pt>
                <c:pt idx="341">
                  <c:v>1.5295237084722173</c:v>
                </c:pt>
                <c:pt idx="342">
                  <c:v>1.0400228589599252</c:v>
                </c:pt>
                <c:pt idx="343">
                  <c:v>0.48573906441753456</c:v>
                </c:pt>
                <c:pt idx="344">
                  <c:v>0.34215641088405035</c:v>
                </c:pt>
                <c:pt idx="345">
                  <c:v>0.46599351537486933</c:v>
                </c:pt>
                <c:pt idx="346">
                  <c:v>0.46754333336366699</c:v>
                </c:pt>
                <c:pt idx="347">
                  <c:v>0.38556170353453528</c:v>
                </c:pt>
                <c:pt idx="348">
                  <c:v>0.46878590847992491</c:v>
                </c:pt>
                <c:pt idx="349">
                  <c:v>0.44929351960113367</c:v>
                </c:pt>
                <c:pt idx="350">
                  <c:v>0.34711742106784199</c:v>
                </c:pt>
                <c:pt idx="351">
                  <c:v>0.24438755541331247</c:v>
                </c:pt>
                <c:pt idx="352">
                  <c:v>0.20303408773450879</c:v>
                </c:pt>
                <c:pt idx="353">
                  <c:v>0.20284795031388828</c:v>
                </c:pt>
                <c:pt idx="354">
                  <c:v>0.22324580981811948</c:v>
                </c:pt>
                <c:pt idx="355">
                  <c:v>0.28499580981812039</c:v>
                </c:pt>
                <c:pt idx="356">
                  <c:v>0.30595075440117547</c:v>
                </c:pt>
                <c:pt idx="357">
                  <c:v>0.22380422207997885</c:v>
                </c:pt>
                <c:pt idx="358">
                  <c:v>-2.3568716352777956E-2</c:v>
                </c:pt>
                <c:pt idx="359">
                  <c:v>-0.37548909760611637</c:v>
                </c:pt>
                <c:pt idx="360">
                  <c:v>-0.52284426891579849</c:v>
                </c:pt>
                <c:pt idx="361">
                  <c:v>-0.4022229289181114</c:v>
                </c:pt>
                <c:pt idx="362">
                  <c:v>-0.19833491411792142</c:v>
                </c:pt>
                <c:pt idx="363">
                  <c:v>-1.4226291527782849E-2</c:v>
                </c:pt>
                <c:pt idx="364">
                  <c:v>0.14988561263036934</c:v>
                </c:pt>
                <c:pt idx="365">
                  <c:v>0.25280227929703675</c:v>
                </c:pt>
                <c:pt idx="366">
                  <c:v>0.33527330787022219</c:v>
                </c:pt>
                <c:pt idx="367">
                  <c:v>0.50049739141147231</c:v>
                </c:pt>
                <c:pt idx="368">
                  <c:v>0.7076237328163838</c:v>
                </c:pt>
                <c:pt idx="369">
                  <c:v>0.68915858360646687</c:v>
                </c:pt>
                <c:pt idx="370">
                  <c:v>0.44342737058766146</c:v>
                </c:pt>
                <c:pt idx="371">
                  <c:v>0.13500120324813367</c:v>
                </c:pt>
                <c:pt idx="372">
                  <c:v>-0.4218705982119651</c:v>
                </c:pt>
                <c:pt idx="373">
                  <c:v>-1.0225282620577556</c:v>
                </c:pt>
                <c:pt idx="374">
                  <c:v>-1.1918533411762968</c:v>
                </c:pt>
                <c:pt idx="375">
                  <c:v>-0.9689513869813331</c:v>
                </c:pt>
                <c:pt idx="376">
                  <c:v>-0.64179961076132486</c:v>
                </c:pt>
                <c:pt idx="377">
                  <c:v>-0.39604616742668747</c:v>
                </c:pt>
                <c:pt idx="378">
                  <c:v>-0.23220334962882452</c:v>
                </c:pt>
                <c:pt idx="379">
                  <c:v>-0.12979134431111111</c:v>
                </c:pt>
                <c:pt idx="380">
                  <c:v>-0.17136147462033346</c:v>
                </c:pt>
                <c:pt idx="381">
                  <c:v>-0.25418022514861627</c:v>
                </c:pt>
                <c:pt idx="382">
                  <c:v>-0.27520152888340788</c:v>
                </c:pt>
                <c:pt idx="383">
                  <c:v>-0.31671060877303309</c:v>
                </c:pt>
                <c:pt idx="384">
                  <c:v>-0.35815598387699138</c:v>
                </c:pt>
                <c:pt idx="385">
                  <c:v>-0.2553879617102135</c:v>
                </c:pt>
                <c:pt idx="386">
                  <c:v>-0.18525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0.10291666666666667</c:v>
                </c:pt>
                <c:pt idx="392">
                  <c:v>0.65026012439396697</c:v>
                </c:pt>
                <c:pt idx="393">
                  <c:v>1.1032314847629114</c:v>
                </c:pt>
                <c:pt idx="394">
                  <c:v>1.4949329535946669</c:v>
                </c:pt>
                <c:pt idx="395">
                  <c:v>1.7640375704815503</c:v>
                </c:pt>
                <c:pt idx="396">
                  <c:v>1.9314382341997447</c:v>
                </c:pt>
                <c:pt idx="397">
                  <c:v>1.9973114600928676</c:v>
                </c:pt>
                <c:pt idx="398">
                  <c:v>1.7968283333682582</c:v>
                </c:pt>
                <c:pt idx="399">
                  <c:v>1.2048497829780354</c:v>
                </c:pt>
                <c:pt idx="400">
                  <c:v>0.52791306300755592</c:v>
                </c:pt>
                <c:pt idx="401">
                  <c:v>9.5663063007554963E-2</c:v>
                </c:pt>
                <c:pt idx="402">
                  <c:v>-0.23484316833271368</c:v>
                </c:pt>
                <c:pt idx="403">
                  <c:v>-0.44323531055699072</c:v>
                </c:pt>
                <c:pt idx="404">
                  <c:v>-0.40460124091633359</c:v>
                </c:pt>
                <c:pt idx="405">
                  <c:v>-0.36537624302946575</c:v>
                </c:pt>
                <c:pt idx="406">
                  <c:v>-0.4290622712813662</c:v>
                </c:pt>
                <c:pt idx="407">
                  <c:v>-0.47224260640746502</c:v>
                </c:pt>
                <c:pt idx="408">
                  <c:v>-0.35056449691838032</c:v>
                </c:pt>
                <c:pt idx="409">
                  <c:v>-6.3474507488631954E-2</c:v>
                </c:pt>
                <c:pt idx="410">
                  <c:v>0.18324578868680047</c:v>
                </c:pt>
                <c:pt idx="411">
                  <c:v>0.28625502637013861</c:v>
                </c:pt>
                <c:pt idx="412">
                  <c:v>0.32760882584470141</c:v>
                </c:pt>
                <c:pt idx="413">
                  <c:v>0.36906116865959221</c:v>
                </c:pt>
                <c:pt idx="414">
                  <c:v>0.51353469380513361</c:v>
                </c:pt>
                <c:pt idx="415">
                  <c:v>0.74097329140853618</c:v>
                </c:pt>
                <c:pt idx="416">
                  <c:v>0.80438061122314564</c:v>
                </c:pt>
                <c:pt idx="417">
                  <c:v>0.57952106205196763</c:v>
                </c:pt>
                <c:pt idx="418">
                  <c:v>0.250689403905759</c:v>
                </c:pt>
                <c:pt idx="419">
                  <c:v>-7.9021181205194468E-2</c:v>
                </c:pt>
                <c:pt idx="420">
                  <c:v>-0.22455379841244433</c:v>
                </c:pt>
                <c:pt idx="421">
                  <c:v>-6.1021873240465707E-2</c:v>
                </c:pt>
                <c:pt idx="422">
                  <c:v>0.18554281072414522</c:v>
                </c:pt>
                <c:pt idx="423">
                  <c:v>0.43275914155880552</c:v>
                </c:pt>
                <c:pt idx="424">
                  <c:v>0.78356767522480608</c:v>
                </c:pt>
                <c:pt idx="425">
                  <c:v>1.3416060705724255</c:v>
                </c:pt>
                <c:pt idx="426">
                  <c:v>1.9433652963370343</c:v>
                </c:pt>
                <c:pt idx="427">
                  <c:v>2.0954117278787017</c:v>
                </c:pt>
                <c:pt idx="428">
                  <c:v>1.4861336267788057</c:v>
                </c:pt>
                <c:pt idx="429">
                  <c:v>0.64609897048870102</c:v>
                </c:pt>
                <c:pt idx="430">
                  <c:v>0.13173760851792504</c:v>
                </c:pt>
                <c:pt idx="431">
                  <c:v>-7.5635588931444717E-2</c:v>
                </c:pt>
                <c:pt idx="432">
                  <c:v>-5.6984302300907244E-2</c:v>
                </c:pt>
                <c:pt idx="433">
                  <c:v>8.5840861515509237E-2</c:v>
                </c:pt>
                <c:pt idx="434">
                  <c:v>0.1060101137420088</c:v>
                </c:pt>
                <c:pt idx="435">
                  <c:v>-0.14201347617352128</c:v>
                </c:pt>
                <c:pt idx="436">
                  <c:v>-0.55645793693186163</c:v>
                </c:pt>
                <c:pt idx="437">
                  <c:v>-1.0345114493260885</c:v>
                </c:pt>
                <c:pt idx="438">
                  <c:v>-1.514029508199132</c:v>
                </c:pt>
                <c:pt idx="439">
                  <c:v>-1.8499244344561316</c:v>
                </c:pt>
                <c:pt idx="440">
                  <c:v>-1.9377267572797969</c:v>
                </c:pt>
                <c:pt idx="441">
                  <c:v>-1.6531142867801165</c:v>
                </c:pt>
                <c:pt idx="442">
                  <c:v>-1.0988523907577987</c:v>
                </c:pt>
                <c:pt idx="443">
                  <c:v>-0.52294209701678285</c:v>
                </c:pt>
                <c:pt idx="444">
                  <c:v>-4.9580176650298596E-2</c:v>
                </c:pt>
                <c:pt idx="445">
                  <c:v>-4.1166666666666671E-2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0.10291666666666667</c:v>
                </c:pt>
                <c:pt idx="512">
                  <c:v>0.73259345772730033</c:v>
                </c:pt>
                <c:pt idx="513">
                  <c:v>1.4737925351825085</c:v>
                </c:pt>
                <c:pt idx="514">
                  <c:v>2.1336971318248126</c:v>
                </c:pt>
                <c:pt idx="515">
                  <c:v>2.3221217536438679</c:v>
                </c:pt>
                <c:pt idx="516">
                  <c:v>2.0181164329930001</c:v>
                </c:pt>
                <c:pt idx="517">
                  <c:v>1.28169554625855</c:v>
                </c:pt>
                <c:pt idx="518">
                  <c:v>0.52208175254874456</c:v>
                </c:pt>
                <c:pt idx="519">
                  <c:v>0.11041508588207856</c:v>
                </c:pt>
                <c:pt idx="520">
                  <c:v>-9.6278262057754832E-2</c:v>
                </c:pt>
                <c:pt idx="521">
                  <c:v>-0.20057519908053331</c:v>
                </c:pt>
                <c:pt idx="522">
                  <c:v>-0.28435018498533338</c:v>
                </c:pt>
                <c:pt idx="523">
                  <c:v>-0.53306888701529842</c:v>
                </c:pt>
                <c:pt idx="524">
                  <c:v>-0.98844344406436635</c:v>
                </c:pt>
                <c:pt idx="525">
                  <c:v>-1.4033829440946581</c:v>
                </c:pt>
                <c:pt idx="526">
                  <c:v>-1.4061650515311948</c:v>
                </c:pt>
                <c:pt idx="527">
                  <c:v>-0.93413396395277759</c:v>
                </c:pt>
                <c:pt idx="528">
                  <c:v>-0.3993654521965278</c:v>
                </c:pt>
                <c:pt idx="529">
                  <c:v>-0.19363165759079862</c:v>
                </c:pt>
                <c:pt idx="530">
                  <c:v>-0.20583333333333334</c:v>
                </c:pt>
                <c:pt idx="531">
                  <c:v>0</c:v>
                </c:pt>
                <c:pt idx="532">
                  <c:v>4.1166666666666671E-2</c:v>
                </c:pt>
                <c:pt idx="533">
                  <c:v>0.46500315668303471</c:v>
                </c:pt>
                <c:pt idx="534">
                  <c:v>0.83554960808925005</c:v>
                </c:pt>
                <c:pt idx="535">
                  <c:v>1.0416749216902221</c:v>
                </c:pt>
                <c:pt idx="536">
                  <c:v>1.2480656718981389</c:v>
                </c:pt>
                <c:pt idx="537">
                  <c:v>1.825732824181368</c:v>
                </c:pt>
                <c:pt idx="538">
                  <c:v>2.405442511155035</c:v>
                </c:pt>
                <c:pt idx="539">
                  <c:v>2.3086454854614726</c:v>
                </c:pt>
                <c:pt idx="540">
                  <c:v>1.4089567829789529</c:v>
                </c:pt>
                <c:pt idx="541">
                  <c:v>0.5260845365814667</c:v>
                </c:pt>
                <c:pt idx="542">
                  <c:v>0.1967512032481338</c:v>
                </c:pt>
                <c:pt idx="543">
                  <c:v>5.2344037254328388E-2</c:v>
                </c:pt>
                <c:pt idx="544">
                  <c:v>-0.17518514059119444</c:v>
                </c:pt>
                <c:pt idx="545">
                  <c:v>-0.48591496588324129</c:v>
                </c:pt>
                <c:pt idx="546">
                  <c:v>-0.55075995672021372</c:v>
                </c:pt>
                <c:pt idx="547">
                  <c:v>-0.36755912732582507</c:v>
                </c:pt>
                <c:pt idx="548">
                  <c:v>-0.22501565810852764</c:v>
                </c:pt>
                <c:pt idx="549">
                  <c:v>-0.14368268898761613</c:v>
                </c:pt>
                <c:pt idx="550">
                  <c:v>-0.10346263562046557</c:v>
                </c:pt>
                <c:pt idx="551">
                  <c:v>-1.2450626173385047E-3</c:v>
                </c:pt>
                <c:pt idx="552">
                  <c:v>1.8953387635925311E-2</c:v>
                </c:pt>
                <c:pt idx="553">
                  <c:v>1.8395970761342001E-2</c:v>
                </c:pt>
                <c:pt idx="554">
                  <c:v>0.10037096467530041</c:v>
                </c:pt>
                <c:pt idx="555">
                  <c:v>0.1825291098480501</c:v>
                </c:pt>
                <c:pt idx="556">
                  <c:v>0.26486244318138386</c:v>
                </c:pt>
                <c:pt idx="557">
                  <c:v>0.36795429800863388</c:v>
                </c:pt>
                <c:pt idx="558">
                  <c:v>0.47132054792831235</c:v>
                </c:pt>
                <c:pt idx="559">
                  <c:v>0.78072783532625856</c:v>
                </c:pt>
                <c:pt idx="560">
                  <c:v>0.74161830236341142</c:v>
                </c:pt>
                <c:pt idx="561">
                  <c:v>0.33050739359253467</c:v>
                </c:pt>
                <c:pt idx="562">
                  <c:v>0.22759072692586804</c:v>
                </c:pt>
                <c:pt idx="563">
                  <c:v>-0.10174260640746519</c:v>
                </c:pt>
                <c:pt idx="564">
                  <c:v>-1.1943793022871318</c:v>
                </c:pt>
                <c:pt idx="565">
                  <c:v>-1.9604468552990333</c:v>
                </c:pt>
                <c:pt idx="566">
                  <c:v>-1.8601503797386667</c:v>
                </c:pt>
                <c:pt idx="567">
                  <c:v>-0.98799999999999999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0.20583333333333334</c:v>
                </c:pt>
                <c:pt idx="601">
                  <c:v>0.65028500907586806</c:v>
                </c:pt>
                <c:pt idx="602">
                  <c:v>1.0003148180962447</c:v>
                </c:pt>
                <c:pt idx="603">
                  <c:v>1.6595996202613332</c:v>
                </c:pt>
                <c:pt idx="604">
                  <c:v>2.1555827635109668</c:v>
                </c:pt>
                <c:pt idx="605">
                  <c:v>2.4271088258447011</c:v>
                </c:pt>
                <c:pt idx="606">
                  <c:v>2.5569262170899791</c:v>
                </c:pt>
                <c:pt idx="607">
                  <c:v>2.4419935153748695</c:v>
                </c:pt>
                <c:pt idx="608">
                  <c:v>2.1631171299512579</c:v>
                </c:pt>
                <c:pt idx="609">
                  <c:v>1.9666002897259163</c:v>
                </c:pt>
                <c:pt idx="610">
                  <c:v>1.9352016901948057</c:v>
                </c:pt>
                <c:pt idx="611">
                  <c:v>1.8433991860566619</c:v>
                </c:pt>
                <c:pt idx="612">
                  <c:v>1.4009361291608886</c:v>
                </c:pt>
                <c:pt idx="613">
                  <c:v>0.76882279691349564</c:v>
                </c:pt>
                <c:pt idx="614">
                  <c:v>0.33786016445717593</c:v>
                </c:pt>
                <c:pt idx="615">
                  <c:v>0.23429848683563279</c:v>
                </c:pt>
                <c:pt idx="616">
                  <c:v>0.23397697674547277</c:v>
                </c:pt>
                <c:pt idx="617">
                  <c:v>0.17158594733970109</c:v>
                </c:pt>
                <c:pt idx="618">
                  <c:v>4.6811851626367459E-2</c:v>
                </c:pt>
                <c:pt idx="619">
                  <c:v>-9.9787820740798339E-2</c:v>
                </c:pt>
                <c:pt idx="620">
                  <c:v>-0.14434510826542218</c:v>
                </c:pt>
                <c:pt idx="621">
                  <c:v>-2.3857813754241362E-2</c:v>
                </c:pt>
                <c:pt idx="622">
                  <c:v>0.15991071818324967</c:v>
                </c:pt>
                <c:pt idx="623">
                  <c:v>0.30369974867863392</c:v>
                </c:pt>
                <c:pt idx="624">
                  <c:v>0.44837235127938452</c:v>
                </c:pt>
                <c:pt idx="625">
                  <c:v>0.53248941861138432</c:v>
                </c:pt>
                <c:pt idx="626">
                  <c:v>0.47254704190467506</c:v>
                </c:pt>
                <c:pt idx="627">
                  <c:v>0.34995981203680493</c:v>
                </c:pt>
                <c:pt idx="628">
                  <c:v>0.28820981203680557</c:v>
                </c:pt>
                <c:pt idx="629">
                  <c:v>0.30879314537013913</c:v>
                </c:pt>
                <c:pt idx="630">
                  <c:v>0.43259872926388426</c:v>
                </c:pt>
                <c:pt idx="631">
                  <c:v>0.61969616804821726</c:v>
                </c:pt>
                <c:pt idx="632">
                  <c:v>0.74632832001016058</c:v>
                </c:pt>
                <c:pt idx="633">
                  <c:v>0.83250782977811855</c:v>
                </c:pt>
                <c:pt idx="634">
                  <c:v>0.85769914260800917</c:v>
                </c:pt>
                <c:pt idx="635">
                  <c:v>0.77976110768991747</c:v>
                </c:pt>
                <c:pt idx="636">
                  <c:v>0.59796841949536772</c:v>
                </c:pt>
                <c:pt idx="637">
                  <c:v>0.39353659144670111</c:v>
                </c:pt>
                <c:pt idx="638">
                  <c:v>0.2906199247800344</c:v>
                </c:pt>
                <c:pt idx="639">
                  <c:v>0.24910188640492589</c:v>
                </c:pt>
                <c:pt idx="640">
                  <c:v>0.2484011337625926</c:v>
                </c:pt>
                <c:pt idx="641">
                  <c:v>0.39213508616203441</c:v>
                </c:pt>
                <c:pt idx="642">
                  <c:v>0.66147196007999387</c:v>
                </c:pt>
                <c:pt idx="643">
                  <c:v>0.74808147715120332</c:v>
                </c:pt>
                <c:pt idx="644">
                  <c:v>0.56610132435300053</c:v>
                </c:pt>
                <c:pt idx="645">
                  <c:v>0.46428655140091057</c:v>
                </c:pt>
                <c:pt idx="646">
                  <c:v>0.48634836663492476</c:v>
                </c:pt>
                <c:pt idx="647">
                  <c:v>0.48783746599988448</c:v>
                </c:pt>
                <c:pt idx="648">
                  <c:v>0.4481705161624534</c:v>
                </c:pt>
                <c:pt idx="649">
                  <c:v>0.34600768945950749</c:v>
                </c:pt>
                <c:pt idx="650">
                  <c:v>0.13979710434855583</c:v>
                </c:pt>
                <c:pt idx="651">
                  <c:v>-0.21311368724444327</c:v>
                </c:pt>
                <c:pt idx="652">
                  <c:v>-0.48727852124696497</c:v>
                </c:pt>
                <c:pt idx="653">
                  <c:v>-0.53585186463465839</c:v>
                </c:pt>
                <c:pt idx="654">
                  <c:v>-0.70730043660875497</c:v>
                </c:pt>
                <c:pt idx="655">
                  <c:v>-1.1283293841981108</c:v>
                </c:pt>
                <c:pt idx="656">
                  <c:v>-1.3667437854986668</c:v>
                </c:pt>
                <c:pt idx="657">
                  <c:v>-1.1100964403714451</c:v>
                </c:pt>
                <c:pt idx="658">
                  <c:v>-0.74637801388311753</c:v>
                </c:pt>
                <c:pt idx="659">
                  <c:v>-0.87504606462032464</c:v>
                </c:pt>
                <c:pt idx="660">
                  <c:v>-1.458529264757465</c:v>
                </c:pt>
                <c:pt idx="661">
                  <c:v>-1.879652110546528</c:v>
                </c:pt>
                <c:pt idx="662">
                  <c:v>-1.9496143873696301</c:v>
                </c:pt>
                <c:pt idx="663">
                  <c:v>-1.3384626356204652</c:v>
                </c:pt>
                <c:pt idx="664">
                  <c:v>-0.47613755681861641</c:v>
                </c:pt>
                <c:pt idx="665">
                  <c:v>9.9279688425000054E-2</c:v>
                </c:pt>
                <c:pt idx="666">
                  <c:v>0.63485280489605045</c:v>
                </c:pt>
                <c:pt idx="667">
                  <c:v>1.5624216930368056</c:v>
                </c:pt>
                <c:pt idx="668">
                  <c:v>2.1236463230550342</c:v>
                </c:pt>
                <c:pt idx="669">
                  <c:v>2.088360404415222</c:v>
                </c:pt>
                <c:pt idx="670">
                  <c:v>2.0553479503138887</c:v>
                </c:pt>
                <c:pt idx="671">
                  <c:v>1.4869777151888888</c:v>
                </c:pt>
                <c:pt idx="672">
                  <c:v>1.0796907525368056</c:v>
                </c:pt>
                <c:pt idx="673">
                  <c:v>1.0843358931583333</c:v>
                </c:pt>
                <c:pt idx="674">
                  <c:v>1.0892464703868054</c:v>
                </c:pt>
                <c:pt idx="675">
                  <c:v>0.74450581755555489</c:v>
                </c:pt>
                <c:pt idx="676">
                  <c:v>0.37480511353821699</c:v>
                </c:pt>
                <c:pt idx="677">
                  <c:v>4.8412954842453641E-3</c:v>
                </c:pt>
                <c:pt idx="678">
                  <c:v>-0.71953203560468693</c:v>
                </c:pt>
                <c:pt idx="679">
                  <c:v>-1.2217111328519217</c:v>
                </c:pt>
                <c:pt idx="680">
                  <c:v>-1.5186123228658543</c:v>
                </c:pt>
                <c:pt idx="681">
                  <c:v>-1.6101307581867412</c:v>
                </c:pt>
                <c:pt idx="682">
                  <c:v>-0.99975009978075013</c:v>
                </c:pt>
                <c:pt idx="683">
                  <c:v>-0.56997629152778351</c:v>
                </c:pt>
                <c:pt idx="684">
                  <c:v>-0.22297942753750585</c:v>
                </c:pt>
                <c:pt idx="685">
                  <c:v>0.72385390579582853</c:v>
                </c:pt>
                <c:pt idx="686">
                  <c:v>1.2622217379422447</c:v>
                </c:pt>
                <c:pt idx="687">
                  <c:v>1.1837876683649249</c:v>
                </c:pt>
                <c:pt idx="688">
                  <c:v>1.1665090207880502</c:v>
                </c:pt>
                <c:pt idx="689">
                  <c:v>1.1504298148788059</c:v>
                </c:pt>
                <c:pt idx="690">
                  <c:v>0.76304699964203648</c:v>
                </c:pt>
                <c:pt idx="691">
                  <c:v>0.41434868700124489</c:v>
                </c:pt>
                <c:pt idx="692">
                  <c:v>0.43534344707534245</c:v>
                </c:pt>
                <c:pt idx="693">
                  <c:v>0.58088767713414613</c:v>
                </c:pt>
                <c:pt idx="694">
                  <c:v>0.54164708484662016</c:v>
                </c:pt>
                <c:pt idx="695">
                  <c:v>0.19282368520480467</c:v>
                </c:pt>
                <c:pt idx="696">
                  <c:v>-0.75575091227008373</c:v>
                </c:pt>
                <c:pt idx="697">
                  <c:v>-1.1139249799830324</c:v>
                </c:pt>
                <c:pt idx="698">
                  <c:v>-0.8302458509525209</c:v>
                </c:pt>
                <c:pt idx="699">
                  <c:v>-0.58762655035438027</c:v>
                </c:pt>
                <c:pt idx="700">
                  <c:v>-0.15731324219779907</c:v>
                </c:pt>
                <c:pt idx="701">
                  <c:v>6.8247391411472083E-2</c:v>
                </c:pt>
                <c:pt idx="702">
                  <c:v>0.19146735579114596</c:v>
                </c:pt>
                <c:pt idx="703">
                  <c:v>0.21205068912447886</c:v>
                </c:pt>
                <c:pt idx="704">
                  <c:v>6.07833336825837E-3</c:v>
                </c:pt>
                <c:pt idx="705">
                  <c:v>-0.38635872666049137</c:v>
                </c:pt>
                <c:pt idx="706">
                  <c:v>-0.75936710259611606</c:v>
                </c:pt>
                <c:pt idx="707">
                  <c:v>-0.82418289540632417</c:v>
                </c:pt>
                <c:pt idx="708">
                  <c:v>-0.41464536212311098</c:v>
                </c:pt>
                <c:pt idx="709">
                  <c:v>0.30511302175833305</c:v>
                </c:pt>
                <c:pt idx="710">
                  <c:v>1.2735330387992501</c:v>
                </c:pt>
                <c:pt idx="711">
                  <c:v>1.8537872026129119</c:v>
                </c:pt>
                <c:pt idx="712">
                  <c:v>1.2001903751388836</c:v>
                </c:pt>
                <c:pt idx="713">
                  <c:v>0.25435342446886761</c:v>
                </c:pt>
                <c:pt idx="714">
                  <c:v>-0.44633594192186127</c:v>
                </c:pt>
                <c:pt idx="715">
                  <c:v>-1.2732257939924909</c:v>
                </c:pt>
                <c:pt idx="716">
                  <c:v>-1.1135042113131997</c:v>
                </c:pt>
                <c:pt idx="717">
                  <c:v>-0.16830364490833347</c:v>
                </c:pt>
                <c:pt idx="718">
                  <c:v>0.42861302175833332</c:v>
                </c:pt>
                <c:pt idx="719">
                  <c:v>1.0469425111550348</c:v>
                </c:pt>
                <c:pt idx="720">
                  <c:v>1.3585791342555555</c:v>
                </c:pt>
                <c:pt idx="721">
                  <c:v>1.1761908726741757</c:v>
                </c:pt>
                <c:pt idx="722">
                  <c:v>1.0554152476487015</c:v>
                </c:pt>
                <c:pt idx="723">
                  <c:v>0.9346323231165361</c:v>
                </c:pt>
                <c:pt idx="724">
                  <c:v>1.0810299318666672</c:v>
                </c:pt>
                <c:pt idx="725">
                  <c:v>1.4558950368678678</c:v>
                </c:pt>
                <c:pt idx="726">
                  <c:v>1.9354980354551325</c:v>
                </c:pt>
                <c:pt idx="727">
                  <c:v>1.8842669563925833</c:v>
                </c:pt>
                <c:pt idx="728">
                  <c:v>1.3769101346833135</c:v>
                </c:pt>
                <c:pt idx="729">
                  <c:v>1.0537880179524799</c:v>
                </c:pt>
                <c:pt idx="730">
                  <c:v>0.62533774298088796</c:v>
                </c:pt>
                <c:pt idx="731">
                  <c:v>0.35858555802304998</c:v>
                </c:pt>
                <c:pt idx="732">
                  <c:v>0.33828060133125087</c:v>
                </c:pt>
                <c:pt idx="733">
                  <c:v>0.35942267872220113</c:v>
                </c:pt>
                <c:pt idx="734">
                  <c:v>0.38056741047922221</c:v>
                </c:pt>
                <c:pt idx="735">
                  <c:v>0.42258115171780092</c:v>
                </c:pt>
                <c:pt idx="736">
                  <c:v>0.48546987476159198</c:v>
                </c:pt>
                <c:pt idx="737">
                  <c:v>0.46661453373946671</c:v>
                </c:pt>
                <c:pt idx="738">
                  <c:v>0.36457082171388855</c:v>
                </c:pt>
                <c:pt idx="739">
                  <c:v>0.55011313377728588</c:v>
                </c:pt>
                <c:pt idx="740">
                  <c:v>0.75950597200974412</c:v>
                </c:pt>
                <c:pt idx="741">
                  <c:v>0.68051946249422335</c:v>
                </c:pt>
                <c:pt idx="742">
                  <c:v>0.47717061580188858</c:v>
                </c:pt>
                <c:pt idx="743">
                  <c:v>0.33340082946050781</c:v>
                </c:pt>
                <c:pt idx="744">
                  <c:v>0.31313170671064611</c:v>
                </c:pt>
                <c:pt idx="745">
                  <c:v>0.31313170671064611</c:v>
                </c:pt>
                <c:pt idx="746">
                  <c:v>0.39577991421896702</c:v>
                </c:pt>
                <c:pt idx="747">
                  <c:v>0.52054604683409234</c:v>
                </c:pt>
                <c:pt idx="748">
                  <c:v>0.60512066051731239</c:v>
                </c:pt>
                <c:pt idx="749">
                  <c:v>0.54597193926536713</c:v>
                </c:pt>
                <c:pt idx="750">
                  <c:v>0.38262183816914552</c:v>
                </c:pt>
                <c:pt idx="751">
                  <c:v>0.27970517150248031</c:v>
                </c:pt>
                <c:pt idx="752">
                  <c:v>0.19704170138925867</c:v>
                </c:pt>
                <c:pt idx="753">
                  <c:v>5.164445685154976E-2</c:v>
                </c:pt>
                <c:pt idx="754">
                  <c:v>-5.3868179831032134E-2</c:v>
                </c:pt>
                <c:pt idx="755">
                  <c:v>-0.15965454801452841</c:v>
                </c:pt>
                <c:pt idx="756">
                  <c:v>-0.51362144550740763</c:v>
                </c:pt>
                <c:pt idx="757">
                  <c:v>-1.1594687995938662</c:v>
                </c:pt>
                <c:pt idx="758">
                  <c:v>-1.7067526473675472</c:v>
                </c:pt>
                <c:pt idx="759">
                  <c:v>-1.8634999612181991</c:v>
                </c:pt>
                <c:pt idx="760">
                  <c:v>-1.8947608138616323</c:v>
                </c:pt>
                <c:pt idx="761">
                  <c:v>-1.9451948678640056</c:v>
                </c:pt>
                <c:pt idx="762">
                  <c:v>-1.7055982266274441</c:v>
                </c:pt>
                <c:pt idx="763">
                  <c:v>-1.0925466123640744</c:v>
                </c:pt>
                <c:pt idx="764">
                  <c:v>-8.5970311575000041E-2</c:v>
                </c:pt>
                <c:pt idx="765">
                  <c:v>1.0467713045435558</c:v>
                </c:pt>
                <c:pt idx="766">
                  <c:v>1.5232458009222225</c:v>
                </c:pt>
                <c:pt idx="767">
                  <c:v>1.5474394039057584</c:v>
                </c:pt>
                <c:pt idx="768">
                  <c:v>1.5725666801542222</c:v>
                </c:pt>
                <c:pt idx="769">
                  <c:v>1.824663063007556</c:v>
                </c:pt>
                <c:pt idx="770">
                  <c:v>2.2446461903655495</c:v>
                </c:pt>
                <c:pt idx="771">
                  <c:v>2.2765132338600917</c:v>
                </c:pt>
                <c:pt idx="772">
                  <c:v>2.1644907127443704</c:v>
                </c:pt>
                <c:pt idx="773">
                  <c:v>1.8480390179460509</c:v>
                </c:pt>
                <c:pt idx="774">
                  <c:v>1.6101965808856336</c:v>
                </c:pt>
                <c:pt idx="775">
                  <c:v>1.6624638064547173</c:v>
                </c:pt>
                <c:pt idx="776">
                  <c:v>1.4266121439463835</c:v>
                </c:pt>
                <c:pt idx="777">
                  <c:v>1.1465041326665506</c:v>
                </c:pt>
                <c:pt idx="778">
                  <c:v>1.0504198042626336</c:v>
                </c:pt>
                <c:pt idx="779">
                  <c:v>0.95415331998720132</c:v>
                </c:pt>
                <c:pt idx="780">
                  <c:v>0.81528482059305118</c:v>
                </c:pt>
                <c:pt idx="781">
                  <c:v>0.6958725443399939</c:v>
                </c:pt>
                <c:pt idx="782">
                  <c:v>0.59585676799147136</c:v>
                </c:pt>
                <c:pt idx="783">
                  <c:v>0.51561540691662056</c:v>
                </c:pt>
                <c:pt idx="784">
                  <c:v>0.49629522003658394</c:v>
                </c:pt>
                <c:pt idx="785">
                  <c:v>0.58032203892222256</c:v>
                </c:pt>
                <c:pt idx="786">
                  <c:v>0.60389452024550916</c:v>
                </c:pt>
                <c:pt idx="787">
                  <c:v>0.48254953369813769</c:v>
                </c:pt>
                <c:pt idx="788">
                  <c:v>0.38006586049654917</c:v>
                </c:pt>
                <c:pt idx="789">
                  <c:v>0.38006586049655211</c:v>
                </c:pt>
                <c:pt idx="790">
                  <c:v>0.44224951755314701</c:v>
                </c:pt>
                <c:pt idx="791">
                  <c:v>0.48472113693870195</c:v>
                </c:pt>
                <c:pt idx="792">
                  <c:v>0.34194872864791487</c:v>
                </c:pt>
                <c:pt idx="793">
                  <c:v>-0.15379784422577786</c:v>
                </c:pt>
                <c:pt idx="794">
                  <c:v>-0.86262649237269784</c:v>
                </c:pt>
                <c:pt idx="795">
                  <c:v>-1.4956598426110883</c:v>
                </c:pt>
                <c:pt idx="796">
                  <c:v>-1.8237512127718554</c:v>
                </c:pt>
                <c:pt idx="797">
                  <c:v>-1.6979388764817833</c:v>
                </c:pt>
                <c:pt idx="798">
                  <c:v>-1.1559411470875747</c:v>
                </c:pt>
                <c:pt idx="799">
                  <c:v>-0.4430469538617135</c:v>
                </c:pt>
                <c:pt idx="800">
                  <c:v>6.9036962021479159E-2</c:v>
                </c:pt>
                <c:pt idx="801">
                  <c:v>0.41867923359571757</c:v>
                </c:pt>
                <c:pt idx="802">
                  <c:v>0.97664297489763485</c:v>
                </c:pt>
                <c:pt idx="803">
                  <c:v>1.5810476082462024</c:v>
                </c:pt>
                <c:pt idx="804">
                  <c:v>1.6748103100788045</c:v>
                </c:pt>
                <c:pt idx="805">
                  <c:v>1.1907442750937021</c:v>
                </c:pt>
                <c:pt idx="806">
                  <c:v>0.63948446709592555</c:v>
                </c:pt>
                <c:pt idx="807">
                  <c:v>0.27003659144670078</c:v>
                </c:pt>
                <c:pt idx="808">
                  <c:v>-4.0463631180339119E-2</c:v>
                </c:pt>
                <c:pt idx="809">
                  <c:v>-0.27101314581712971</c:v>
                </c:pt>
                <c:pt idx="810">
                  <c:v>-0.50279163194407428</c:v>
                </c:pt>
                <c:pt idx="811">
                  <c:v>-0.94245162662268767</c:v>
                </c:pt>
                <c:pt idx="812">
                  <c:v>-1.3035521329271984</c:v>
                </c:pt>
                <c:pt idx="813">
                  <c:v>-1.4175375061034503</c:v>
                </c:pt>
                <c:pt idx="814">
                  <c:v>-1.5103502766789501</c:v>
                </c:pt>
                <c:pt idx="815">
                  <c:v>-1.6435732195913244</c:v>
                </c:pt>
                <c:pt idx="816">
                  <c:v>-1.652714856334492</c:v>
                </c:pt>
                <c:pt idx="817">
                  <c:v>-1.4745015807845887</c:v>
                </c:pt>
                <c:pt idx="818">
                  <c:v>-0.7798313212520831</c:v>
                </c:pt>
                <c:pt idx="819">
                  <c:v>0.22759072692586804</c:v>
                </c:pt>
                <c:pt idx="820">
                  <c:v>1.1344186787479165</c:v>
                </c:pt>
                <c:pt idx="821">
                  <c:v>1.6328634147312013</c:v>
                </c:pt>
                <c:pt idx="822">
                  <c:v>1.5763252625085555</c:v>
                </c:pt>
                <c:pt idx="823">
                  <c:v>1.4788291431514531</c:v>
                </c:pt>
                <c:pt idx="824">
                  <c:v>1.2992273023514724</c:v>
                </c:pt>
                <c:pt idx="825">
                  <c:v>1.139217720953646</c:v>
                </c:pt>
                <c:pt idx="826">
                  <c:v>1.1027960654318698</c:v>
                </c:pt>
                <c:pt idx="827">
                  <c:v>1.0458371961872162</c:v>
                </c:pt>
                <c:pt idx="828">
                  <c:v>1.153292828832633</c:v>
                </c:pt>
                <c:pt idx="829">
                  <c:v>1.3246202953548127</c:v>
                </c:pt>
                <c:pt idx="830">
                  <c:v>1.2908208217138886</c:v>
                </c:pt>
                <c:pt idx="831">
                  <c:v>1.0507118878259258</c:v>
                </c:pt>
                <c:pt idx="832">
                  <c:v>0.6845783200101625</c:v>
                </c:pt>
                <c:pt idx="833">
                  <c:v>0.50091928067303471</c:v>
                </c:pt>
                <c:pt idx="834">
                  <c:v>0.52311016445717418</c:v>
                </c:pt>
                <c:pt idx="835">
                  <c:v>0.52506112351821588</c:v>
                </c:pt>
                <c:pt idx="836">
                  <c:v>0.48553850483581362</c:v>
                </c:pt>
                <c:pt idx="837">
                  <c:v>0.52803235453720165</c:v>
                </c:pt>
                <c:pt idx="838">
                  <c:v>0.63329713978804925</c:v>
                </c:pt>
                <c:pt idx="839">
                  <c:v>0.63636392798553498</c:v>
                </c:pt>
                <c:pt idx="840">
                  <c:v>0.61820303548632805</c:v>
                </c:pt>
                <c:pt idx="841">
                  <c:v>0.723928021454467</c:v>
                </c:pt>
                <c:pt idx="842">
                  <c:v>0.81055346472209322</c:v>
                </c:pt>
                <c:pt idx="843">
                  <c:v>0.73260779850155044</c:v>
                </c:pt>
                <c:pt idx="844">
                  <c:v>0.55033599723146587</c:v>
                </c:pt>
                <c:pt idx="845">
                  <c:v>0.42796377101522221</c:v>
                </c:pt>
                <c:pt idx="846">
                  <c:v>0.40813560482864691</c:v>
                </c:pt>
                <c:pt idx="847">
                  <c:v>0.47064342634147277</c:v>
                </c:pt>
                <c:pt idx="848">
                  <c:v>0.63721625964175854</c:v>
                </c:pt>
                <c:pt idx="849">
                  <c:v>0.82632836227280004</c:v>
                </c:pt>
                <c:pt idx="850">
                  <c:v>0.83184678933117506</c:v>
                </c:pt>
                <c:pt idx="851">
                  <c:v>0.67120148725971729</c:v>
                </c:pt>
                <c:pt idx="852">
                  <c:v>0.59131282507634109</c:v>
                </c:pt>
                <c:pt idx="853">
                  <c:v>0.59378138552092441</c:v>
                </c:pt>
                <c:pt idx="854">
                  <c:v>0.55510716859346698</c:v>
                </c:pt>
                <c:pt idx="855">
                  <c:v>0.45386540691661975</c:v>
                </c:pt>
                <c:pt idx="856">
                  <c:v>0.3925357921428686</c:v>
                </c:pt>
                <c:pt idx="857">
                  <c:v>0.57820684096063391</c:v>
                </c:pt>
                <c:pt idx="858">
                  <c:v>0.82945382667174417</c:v>
                </c:pt>
                <c:pt idx="859">
                  <c:v>0.83507411502803408</c:v>
                </c:pt>
                <c:pt idx="860">
                  <c:v>0.69539039345480724</c:v>
                </c:pt>
                <c:pt idx="861">
                  <c:v>0.78039534623703477</c:v>
                </c:pt>
                <c:pt idx="862">
                  <c:v>1.1366386944302198</c:v>
                </c:pt>
                <c:pt idx="863">
                  <c:v>1.1061482198906196</c:v>
                </c:pt>
                <c:pt idx="864">
                  <c:v>0.7413577613059954</c:v>
                </c:pt>
                <c:pt idx="865">
                  <c:v>0.62026493953522388</c:v>
                </c:pt>
                <c:pt idx="866">
                  <c:v>0.76725878526370084</c:v>
                </c:pt>
                <c:pt idx="867">
                  <c:v>0.9378181446045335</c:v>
                </c:pt>
                <c:pt idx="868">
                  <c:v>0.82131372638055555</c:v>
                </c:pt>
                <c:pt idx="869">
                  <c:v>0.51560164834703459</c:v>
                </c:pt>
                <c:pt idx="870">
                  <c:v>0.32984366904049656</c:v>
                </c:pt>
                <c:pt idx="871">
                  <c:v>0.26657371266997859</c:v>
                </c:pt>
                <c:pt idx="872">
                  <c:v>0.24397306112386855</c:v>
                </c:pt>
                <c:pt idx="873">
                  <c:v>0.2007996937087014</c:v>
                </c:pt>
                <c:pt idx="874">
                  <c:v>9.4892883664805514E-2</c:v>
                </c:pt>
                <c:pt idx="875">
                  <c:v>-3.3047538973615134E-2</c:v>
                </c:pt>
                <c:pt idx="876">
                  <c:v>-0.14180115662699297</c:v>
                </c:pt>
                <c:pt idx="877">
                  <c:v>-8.6740159121990762E-2</c:v>
                </c:pt>
                <c:pt idx="878">
                  <c:v>0.11486178290088947</c:v>
                </c:pt>
                <c:pt idx="879">
                  <c:v>0.29824841792013762</c:v>
                </c:pt>
                <c:pt idx="880">
                  <c:v>0.17474841792013882</c:v>
                </c:pt>
                <c:pt idx="881">
                  <c:v>-3.5696876458854207E-2</c:v>
                </c:pt>
                <c:pt idx="882">
                  <c:v>0.16559085498055554</c:v>
                </c:pt>
                <c:pt idx="883">
                  <c:v>0.37142418831388885</c:v>
                </c:pt>
                <c:pt idx="884">
                  <c:v>0.39200752164722102</c:v>
                </c:pt>
                <c:pt idx="885">
                  <c:v>0.45420909567478757</c:v>
                </c:pt>
                <c:pt idx="886">
                  <c:v>0.47615113263991665</c:v>
                </c:pt>
                <c:pt idx="887">
                  <c:v>0.43589358635203407</c:v>
                </c:pt>
                <c:pt idx="888">
                  <c:v>0.35401580859537091</c:v>
                </c:pt>
                <c:pt idx="889">
                  <c:v>0.2501886943668819</c:v>
                </c:pt>
                <c:pt idx="890">
                  <c:v>0.12487576234145252</c:v>
                </c:pt>
                <c:pt idx="891">
                  <c:v>-2.2801582649906265E-2</c:v>
                </c:pt>
                <c:pt idx="892">
                  <c:v>-0.15117400336613196</c:v>
                </c:pt>
                <c:pt idx="893">
                  <c:v>-0.17784247091366701</c:v>
                </c:pt>
                <c:pt idx="894">
                  <c:v>-0.10062144663008246</c:v>
                </c:pt>
                <c:pt idx="895">
                  <c:v>3.9274624228701385E-2</c:v>
                </c:pt>
                <c:pt idx="896">
                  <c:v>0.20187254433999419</c:v>
                </c:pt>
                <c:pt idx="897">
                  <c:v>0.30396635752513307</c:v>
                </c:pt>
                <c:pt idx="898">
                  <c:v>0.32454969085846669</c:v>
                </c:pt>
                <c:pt idx="899">
                  <c:v>0.26238925950497938</c:v>
                </c:pt>
                <c:pt idx="900">
                  <c:v>0.15824528032695337</c:v>
                </c:pt>
                <c:pt idx="901">
                  <c:v>-2.9441427724796368E-2</c:v>
                </c:pt>
                <c:pt idx="902">
                  <c:v>-0.96049317594442118</c:v>
                </c:pt>
                <c:pt idx="903">
                  <c:v>-1.8237512127718554</c:v>
                </c:pt>
                <c:pt idx="904">
                  <c:v>-1.6979388764817833</c:v>
                </c:pt>
                <c:pt idx="905">
                  <c:v>-1.1559411470875747</c:v>
                </c:pt>
                <c:pt idx="906">
                  <c:v>-0.4430469538617135</c:v>
                </c:pt>
                <c:pt idx="907">
                  <c:v>6.9036962021479159E-2</c:v>
                </c:pt>
                <c:pt idx="908">
                  <c:v>0.41867923359571757</c:v>
                </c:pt>
                <c:pt idx="909">
                  <c:v>0.97664297489763485</c:v>
                </c:pt>
                <c:pt idx="910">
                  <c:v>1.5810476082462024</c:v>
                </c:pt>
                <c:pt idx="911">
                  <c:v>1.6748103100788045</c:v>
                </c:pt>
                <c:pt idx="912">
                  <c:v>1.1907442750937021</c:v>
                </c:pt>
                <c:pt idx="913">
                  <c:v>0.84531780042925897</c:v>
                </c:pt>
                <c:pt idx="914">
                  <c:v>1.1998368060645825</c:v>
                </c:pt>
                <c:pt idx="915">
                  <c:v>1.1697189381619795</c:v>
                </c:pt>
                <c:pt idx="916">
                  <c:v>0.78283647092930098</c:v>
                </c:pt>
                <c:pt idx="917">
                  <c:v>0.51953429827022191</c:v>
                </c:pt>
                <c:pt idx="918">
                  <c:v>0.31291659976336772</c:v>
                </c:pt>
                <c:pt idx="919">
                  <c:v>0.43680845055436973</c:v>
                </c:pt>
                <c:pt idx="920">
                  <c:v>0.62363248963355011</c:v>
                </c:pt>
                <c:pt idx="921">
                  <c:v>0.91578070540438306</c:v>
                </c:pt>
                <c:pt idx="922">
                  <c:v>1.0466147188542583</c:v>
                </c:pt>
                <c:pt idx="923">
                  <c:v>0.92981433881353592</c:v>
                </c:pt>
                <c:pt idx="924">
                  <c:v>0.39978387049124386</c:v>
                </c:pt>
                <c:pt idx="925">
                  <c:v>-0.13966959737757292</c:v>
                </c:pt>
                <c:pt idx="926">
                  <c:v>-8.380963568567068E-2</c:v>
                </c:pt>
                <c:pt idx="927">
                  <c:v>5.7377452470137709E-2</c:v>
                </c:pt>
                <c:pt idx="928">
                  <c:v>0.11626372327696664</c:v>
                </c:pt>
                <c:pt idx="929">
                  <c:v>0.17639190560853701</c:v>
                </c:pt>
                <c:pt idx="930">
                  <c:v>0.19536403873771782</c:v>
                </c:pt>
                <c:pt idx="931">
                  <c:v>0.19416260629553408</c:v>
                </c:pt>
                <c:pt idx="932">
                  <c:v>0.17198665332053384</c:v>
                </c:pt>
                <c:pt idx="933">
                  <c:v>8.8071317809813365E-2</c:v>
                </c:pt>
                <c:pt idx="934">
                  <c:v>-5.9144167485465006E-2</c:v>
                </c:pt>
                <c:pt idx="935">
                  <c:v>-8.3964864452908045E-2</c:v>
                </c:pt>
                <c:pt idx="936">
                  <c:v>1.5544591567868025E-2</c:v>
                </c:pt>
                <c:pt idx="937">
                  <c:v>9.5636312755555244E-2</c:v>
                </c:pt>
                <c:pt idx="938">
                  <c:v>0.11436988473424477</c:v>
                </c:pt>
                <c:pt idx="939">
                  <c:v>9.1953379834201043E-2</c:v>
                </c:pt>
                <c:pt idx="940">
                  <c:v>0.13094213914088915</c:v>
                </c:pt>
                <c:pt idx="941">
                  <c:v>0.23277881061305061</c:v>
                </c:pt>
                <c:pt idx="942">
                  <c:v>0.27358680606458274</c:v>
                </c:pt>
                <c:pt idx="943">
                  <c:v>0.29381213177430004</c:v>
                </c:pt>
                <c:pt idx="944">
                  <c:v>0.33497879844096728</c:v>
                </c:pt>
                <c:pt idx="945">
                  <c:v>0.3765034727312509</c:v>
                </c:pt>
                <c:pt idx="946">
                  <c:v>0.52130481208636792</c:v>
                </c:pt>
                <c:pt idx="947">
                  <c:v>0.64770337983420023</c:v>
                </c:pt>
                <c:pt idx="948">
                  <c:v>0.5683110841058131</c:v>
                </c:pt>
                <c:pt idx="949">
                  <c:v>0.38454752910470225</c:v>
                </c:pt>
                <c:pt idx="950">
                  <c:v>9.6008255801036141E-2</c:v>
                </c:pt>
                <c:pt idx="951">
                  <c:v>-0.38109797970215775</c:v>
                </c:pt>
                <c:pt idx="952">
                  <c:v>-1.0689321995707419</c:v>
                </c:pt>
                <c:pt idx="953">
                  <c:v>-1.680273023254528</c:v>
                </c:pt>
                <c:pt idx="954">
                  <c:v>-1.9021967919050748</c:v>
                </c:pt>
                <c:pt idx="955">
                  <c:v>-1.9164231986500209</c:v>
                </c:pt>
                <c:pt idx="956">
                  <c:v>-1.9287855768226996</c:v>
                </c:pt>
                <c:pt idx="957">
                  <c:v>-1.280617259756444</c:v>
                </c:pt>
                <c:pt idx="958">
                  <c:v>-8.0947059073661759E-3</c:v>
                </c:pt>
                <c:pt idx="959">
                  <c:v>1.1049312227868053</c:v>
                </c:pt>
                <c:pt idx="960">
                  <c:v>2.016652830253634</c:v>
                </c:pt>
                <c:pt idx="961">
                  <c:v>2.542473090546201</c:v>
                </c:pt>
                <c:pt idx="962">
                  <c:v>2.4745728727154712</c:v>
                </c:pt>
                <c:pt idx="963">
                  <c:v>2.0562559720097453</c:v>
                </c:pt>
                <c:pt idx="964">
                  <c:v>1.4914993244925356</c:v>
                </c:pt>
                <c:pt idx="965">
                  <c:v>0.94272400313575899</c:v>
                </c:pt>
                <c:pt idx="966">
                  <c:v>0.53448146869867563</c:v>
                </c:pt>
                <c:pt idx="967">
                  <c:v>0.3084108650083125</c:v>
                </c:pt>
                <c:pt idx="968">
                  <c:v>0.20514813536534199</c:v>
                </c:pt>
                <c:pt idx="969">
                  <c:v>5.9687186041966413E-2</c:v>
                </c:pt>
                <c:pt idx="970">
                  <c:v>-0.2106195268786164</c:v>
                </c:pt>
                <c:pt idx="971">
                  <c:v>-0.73084902863741674</c:v>
                </c:pt>
                <c:pt idx="972">
                  <c:v>-1.482261774932089</c:v>
                </c:pt>
                <c:pt idx="973">
                  <c:v>-1.9091396181554656</c:v>
                </c:pt>
                <c:pt idx="974">
                  <c:v>-1.9224867661399081</c:v>
                </c:pt>
                <c:pt idx="975">
                  <c:v>-1.9339698855520828</c:v>
                </c:pt>
                <c:pt idx="976">
                  <c:v>-1.9641723097253243</c:v>
                </c:pt>
                <c:pt idx="977">
                  <c:v>-1.5603891102849079</c:v>
                </c:pt>
                <c:pt idx="978">
                  <c:v>-1.0290875324111115</c:v>
                </c:pt>
                <c:pt idx="979">
                  <c:v>-0.86713362786741688</c:v>
                </c:pt>
                <c:pt idx="980">
                  <c:v>-0.68386610752553267</c:v>
                </c:pt>
                <c:pt idx="981">
                  <c:v>-0.49984541081144424</c:v>
                </c:pt>
                <c:pt idx="982">
                  <c:v>-0.45952814128700015</c:v>
                </c:pt>
                <c:pt idx="983">
                  <c:v>-0.60432782166332466</c:v>
                </c:pt>
                <c:pt idx="984">
                  <c:v>-0.68732507830977785</c:v>
                </c:pt>
                <c:pt idx="985">
                  <c:v>-0.44062468987986642</c:v>
                </c:pt>
                <c:pt idx="986">
                  <c:v>-0.22641666666666668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0.16466666666666668</c:v>
                </c:pt>
                <c:pt idx="1027">
                  <c:v>0.95902306442855556</c:v>
                </c:pt>
                <c:pt idx="1028">
                  <c:v>1.82393183680325</c:v>
                </c:pt>
                <c:pt idx="1029">
                  <c:v>2.4846224575978679</c:v>
                </c:pt>
                <c:pt idx="1030">
                  <c:v>2.571574387892035</c:v>
                </c:pt>
                <c:pt idx="1031">
                  <c:v>2.2484403265138888</c:v>
                </c:pt>
                <c:pt idx="1032">
                  <c:v>1.9255889551221388</c:v>
                </c:pt>
                <c:pt idx="1033">
                  <c:v>1.746970888746646</c:v>
                </c:pt>
                <c:pt idx="1034">
                  <c:v>1.6510103201607171</c:v>
                </c:pt>
                <c:pt idx="1035">
                  <c:v>1.4730634766050352</c:v>
                </c:pt>
                <c:pt idx="1036">
                  <c:v>1.2323264533458893</c:v>
                </c:pt>
                <c:pt idx="1037">
                  <c:v>1.0730458272298833</c:v>
                </c:pt>
                <c:pt idx="1038">
                  <c:v>1.0778953540387584</c:v>
                </c:pt>
                <c:pt idx="1039">
                  <c:v>1.2073248760421389</c:v>
                </c:pt>
                <c:pt idx="1040">
                  <c:v>1.2762098120368051</c:v>
                </c:pt>
                <c:pt idx="1041">
                  <c:v>1.2219769767454722</c:v>
                </c:pt>
                <c:pt idx="1042">
                  <c:v>1.0230347095241752</c:v>
                </c:pt>
                <c:pt idx="1043">
                  <c:v>0.73962466685395334</c:v>
                </c:pt>
                <c:pt idx="1044">
                  <c:v>0.49505175282870106</c:v>
                </c:pt>
                <c:pt idx="1045">
                  <c:v>0.37225117828799936</c:v>
                </c:pt>
                <c:pt idx="1046">
                  <c:v>0.3726018864049262</c:v>
                </c:pt>
                <c:pt idx="1047">
                  <c:v>0.39388862674666114</c:v>
                </c:pt>
                <c:pt idx="1048">
                  <c:v>0.31226135478780032</c:v>
                </c:pt>
                <c:pt idx="1049">
                  <c:v>0.10572196007999476</c:v>
                </c:pt>
                <c:pt idx="1050">
                  <c:v>-0.18524240842386611</c:v>
                </c:pt>
                <c:pt idx="1051">
                  <c:v>-0.41712706919358855</c:v>
                </c:pt>
                <c:pt idx="1052">
                  <c:v>-0.56748300134477836</c:v>
                </c:pt>
                <c:pt idx="1053">
                  <c:v>-0.73942229924596359</c:v>
                </c:pt>
                <c:pt idx="1054">
                  <c:v>-0.99451181163835467</c:v>
                </c:pt>
                <c:pt idx="1055">
                  <c:v>-1.3336115531284489</c:v>
                </c:pt>
                <c:pt idx="1056">
                  <c:v>-1.7149974401749997</c:v>
                </c:pt>
                <c:pt idx="1057">
                  <c:v>-1.9325600853734499</c:v>
                </c:pt>
                <c:pt idx="1058">
                  <c:v>-1.7571753686662985</c:v>
                </c:pt>
                <c:pt idx="1059">
                  <c:v>-1.5581159775421876</c:v>
                </c:pt>
                <c:pt idx="1060">
                  <c:v>-1.3370780519194914</c:v>
                </c:pt>
                <c:pt idx="1061">
                  <c:v>-0.74345711252379854</c:v>
                </c:pt>
                <c:pt idx="1062">
                  <c:v>-4.4803644908333523E-2</c:v>
                </c:pt>
                <c:pt idx="1063">
                  <c:v>0.38752631786950881</c:v>
                </c:pt>
                <c:pt idx="1064">
                  <c:v>0.94385463787688884</c:v>
                </c:pt>
                <c:pt idx="1065">
                  <c:v>1.6874930777499162</c:v>
                </c:pt>
                <c:pt idx="1066">
                  <c:v>1.8366412733395086</c:v>
                </c:pt>
                <c:pt idx="1067">
                  <c:v>1.2035863047289797</c:v>
                </c:pt>
                <c:pt idx="1068">
                  <c:v>0.60858078163231266</c:v>
                </c:pt>
                <c:pt idx="1069">
                  <c:v>0.60957218735924945</c:v>
                </c:pt>
                <c:pt idx="1070">
                  <c:v>0.98212666669700033</c:v>
                </c:pt>
                <c:pt idx="1071">
                  <c:v>1.3570222969080004</c:v>
                </c:pt>
                <c:pt idx="1072">
                  <c:v>1.5894710104674783</c:v>
                </c:pt>
                <c:pt idx="1073">
                  <c:v>1.8442632338600919</c:v>
                </c:pt>
                <c:pt idx="1074">
                  <c:v>2.163436929414801</c:v>
                </c:pt>
                <c:pt idx="1075">
                  <c:v>2.3008723512793829</c:v>
                </c:pt>
                <c:pt idx="1076">
                  <c:v>2.1099777901848831</c:v>
                </c:pt>
                <c:pt idx="1077">
                  <c:v>1.7736780214544672</c:v>
                </c:pt>
                <c:pt idx="1078">
                  <c:v>1.4762113998199167</c:v>
                </c:pt>
                <c:pt idx="1079">
                  <c:v>1.3211087458972179</c:v>
                </c:pt>
                <c:pt idx="1080">
                  <c:v>1.103857273472584</c:v>
                </c:pt>
                <c:pt idx="1081">
                  <c:v>0.71852462422870078</c:v>
                </c:pt>
                <c:pt idx="1082">
                  <c:v>0.32910823278697887</c:v>
                </c:pt>
                <c:pt idx="1083">
                  <c:v>-8.464045226540827E-2</c:v>
                </c:pt>
                <c:pt idx="1084">
                  <c:v>-0.31760809439146409</c:v>
                </c:pt>
                <c:pt idx="1085">
                  <c:v>-0.13873919042240743</c:v>
                </c:pt>
                <c:pt idx="1086">
                  <c:v>0.18785583251453555</c:v>
                </c:pt>
                <c:pt idx="1087">
                  <c:v>0.35252249918120165</c:v>
                </c:pt>
                <c:pt idx="1088">
                  <c:v>0.37349502893946612</c:v>
                </c:pt>
                <c:pt idx="1089">
                  <c:v>0.35330155562258209</c:v>
                </c:pt>
                <c:pt idx="1090">
                  <c:v>0.33271822228924997</c:v>
                </c:pt>
                <c:pt idx="1091">
                  <c:v>0.39446822228925082</c:v>
                </c:pt>
                <c:pt idx="1092">
                  <c:v>0.6014751172210373</c:v>
                </c:pt>
                <c:pt idx="1093">
                  <c:v>0.87301345599784219</c:v>
                </c:pt>
                <c:pt idx="1094">
                  <c:v>0.9412294917430083</c:v>
                </c:pt>
                <c:pt idx="1095">
                  <c:v>0.76135823278697923</c:v>
                </c:pt>
                <c:pt idx="1096">
                  <c:v>0.5378842627040501</c:v>
                </c:pt>
                <c:pt idx="1097">
                  <c:v>0.31231433881353587</c:v>
                </c:pt>
                <c:pt idx="1098">
                  <c:v>2.2456840960633401E-2</c:v>
                </c:pt>
                <c:pt idx="1099">
                  <c:v>-0.31188528114574193</c:v>
                </c:pt>
                <c:pt idx="1100">
                  <c:v>-0.36118757981525496</c:v>
                </c:pt>
                <c:pt idx="1101">
                  <c:v>-5.7974587436116054E-2</c:v>
                </c:pt>
                <c:pt idx="1102">
                  <c:v>0.31057943043922187</c:v>
                </c:pt>
                <c:pt idx="1103">
                  <c:v>0.7032182222892509</c:v>
                </c:pt>
                <c:pt idx="1104">
                  <c:v>1.0586626062955347</c:v>
                </c:pt>
                <c:pt idx="1105">
                  <c:v>1.1083647188542578</c:v>
                </c:pt>
                <c:pt idx="1106">
                  <c:v>0.80631433881353698</c:v>
                </c:pt>
                <c:pt idx="1107">
                  <c:v>0.45895382667174622</c:v>
                </c:pt>
                <c:pt idx="1108">
                  <c:v>0.14977614193880553</c:v>
                </c:pt>
                <c:pt idx="1109">
                  <c:v>-0.14220982570603416</c:v>
                </c:pt>
                <c:pt idx="1110">
                  <c:v>-0.12787254752986052</c:v>
                </c:pt>
                <c:pt idx="1111">
                  <c:v>0.19819060680591605</c:v>
                </c:pt>
                <c:pt idx="1112">
                  <c:v>0.63084705661030005</c:v>
                </c:pt>
                <c:pt idx="1113">
                  <c:v>1.1713579575620348</c:v>
                </c:pt>
                <c:pt idx="1114">
                  <c:v>1.4709825271632166</c:v>
                </c:pt>
                <c:pt idx="1115">
                  <c:v>1.2153408549805571</c:v>
                </c:pt>
                <c:pt idx="1116">
                  <c:v>0.72772327819453531</c:v>
                </c:pt>
                <c:pt idx="1117">
                  <c:v>0.35860786189550692</c:v>
                </c:pt>
                <c:pt idx="1118">
                  <c:v>4.8013077477243003E-2</c:v>
                </c:pt>
                <c:pt idx="1119">
                  <c:v>-0.12212423765854516</c:v>
                </c:pt>
                <c:pt idx="1120">
                  <c:v>-2.4582662282503408E-2</c:v>
                </c:pt>
                <c:pt idx="1121">
                  <c:v>0.11640932996720083</c:v>
                </c:pt>
                <c:pt idx="1122">
                  <c:v>9.3637803605370357E-2</c:v>
                </c:pt>
                <c:pt idx="1123">
                  <c:v>-0.15682879848132472</c:v>
                </c:pt>
                <c:pt idx="1124">
                  <c:v>-0.59630431471811285</c:v>
                </c:pt>
                <c:pt idx="1125">
                  <c:v>-1.1845209131485896</c:v>
                </c:pt>
                <c:pt idx="1126">
                  <c:v>-1.6958555825608537</c:v>
                </c:pt>
                <c:pt idx="1127">
                  <c:v>-1.8792152904758237</c:v>
                </c:pt>
                <c:pt idx="1128">
                  <c:v>-1.8548776364851942</c:v>
                </c:pt>
                <c:pt idx="1129">
                  <c:v>-1.581145080708408</c:v>
                </c:pt>
                <c:pt idx="1130">
                  <c:v>-1.2205183270994659</c:v>
                </c:pt>
                <c:pt idx="1131">
                  <c:v>-1.0634175991179917</c:v>
                </c:pt>
                <c:pt idx="1132">
                  <c:v>-1.0492833799461312</c:v>
                </c:pt>
                <c:pt idx="1133">
                  <c:v>-1.1581882964654653</c:v>
                </c:pt>
                <c:pt idx="1134">
                  <c:v>-1.2464461748657993</c:v>
                </c:pt>
                <c:pt idx="1135">
                  <c:v>-1.1485940386596318</c:v>
                </c:pt>
                <c:pt idx="1136">
                  <c:v>-0.7611826889876161</c:v>
                </c:pt>
                <c:pt idx="1137">
                  <c:v>-0.20717561210796562</c:v>
                </c:pt>
                <c:pt idx="1138">
                  <c:v>0.16294215917803492</c:v>
                </c:pt>
                <c:pt idx="1139">
                  <c:v>0.30712005430259204</c:v>
                </c:pt>
                <c:pt idx="1140">
                  <c:v>0.38974105455870117</c:v>
                </c:pt>
                <c:pt idx="1141">
                  <c:v>0.59606710459367518</c:v>
                </c:pt>
                <c:pt idx="1142">
                  <c:v>1.0502591415588058</c:v>
                </c:pt>
                <c:pt idx="1143">
                  <c:v>1.4856894039057591</c:v>
                </c:pt>
                <c:pt idx="1144">
                  <c:v>1.3257156564498691</c:v>
                </c:pt>
                <c:pt idx="1145">
                  <c:v>0.71117228845547231</c:v>
                </c:pt>
                <c:pt idx="1146">
                  <c:v>-0.11150807082477764</c:v>
                </c:pt>
                <c:pt idx="1147">
                  <c:v>-1.2880677335176169</c:v>
                </c:pt>
                <c:pt idx="1148">
                  <c:v>-1.603869388776854</c:v>
                </c:pt>
                <c:pt idx="1149">
                  <c:v>-0.88717945207168736</c:v>
                </c:pt>
                <c:pt idx="1150">
                  <c:v>-0.14772031157500021</c:v>
                </c:pt>
                <c:pt idx="1151">
                  <c:v>0.22277968842499998</c:v>
                </c:pt>
                <c:pt idx="1152">
                  <c:v>0.6138630217583334</c:v>
                </c:pt>
                <c:pt idx="1153">
                  <c:v>1.6240791220201338</c:v>
                </c:pt>
                <c:pt idx="1154">
                  <c:v>2.5350621521281393</c:v>
                </c:pt>
                <c:pt idx="1155">
                  <c:v>2.5030719607592999</c:v>
                </c:pt>
                <c:pt idx="1156">
                  <c:v>2.0382166200538676</c:v>
                </c:pt>
                <c:pt idx="1157">
                  <c:v>1.984907504154702</c:v>
                </c:pt>
                <c:pt idx="1158">
                  <c:v>2.2424187937897013</c:v>
                </c:pt>
                <c:pt idx="1159">
                  <c:v>2.4829142180887001</c:v>
                </c:pt>
                <c:pt idx="1160">
                  <c:v>2.4380078297781198</c:v>
                </c:pt>
                <c:pt idx="1161">
                  <c:v>2.1459547877422009</c:v>
                </c:pt>
                <c:pt idx="1162">
                  <c:v>1.9137661504097019</c:v>
                </c:pt>
                <c:pt idx="1163">
                  <c:v>1.8254952803269537</c:v>
                </c:pt>
                <c:pt idx="1164">
                  <c:v>1.7784355375425358</c:v>
                </c:pt>
                <c:pt idx="1165">
                  <c:v>1.731734465973249</c:v>
                </c:pt>
                <c:pt idx="1166">
                  <c:v>1.3349322492954709</c:v>
                </c:pt>
                <c:pt idx="1167">
                  <c:v>0.95056578930086855</c:v>
                </c:pt>
                <c:pt idx="1168">
                  <c:v>1.0598360129505093</c:v>
                </c:pt>
                <c:pt idx="1169">
                  <c:v>1.1516570460033144</c:v>
                </c:pt>
                <c:pt idx="1170">
                  <c:v>1.0985990994934665</c:v>
                </c:pt>
                <c:pt idx="1171">
                  <c:v>1.06578837721341</c:v>
                </c:pt>
                <c:pt idx="1172">
                  <c:v>1.0120263601036452</c:v>
                </c:pt>
                <c:pt idx="1173">
                  <c:v>0.95732005226467543</c:v>
                </c:pt>
                <c:pt idx="1174">
                  <c:v>0.92275479401271632</c:v>
                </c:pt>
                <c:pt idx="1175">
                  <c:v>0.86714002938647916</c:v>
                </c:pt>
                <c:pt idx="1176">
                  <c:v>0.81046949065612039</c:v>
                </c:pt>
                <c:pt idx="1177">
                  <c:v>0.7944463582300908</c:v>
                </c:pt>
                <c:pt idx="1178">
                  <c:v>0.84021569566117482</c:v>
                </c:pt>
                <c:pt idx="1179">
                  <c:v>0.88719542401992535</c:v>
                </c:pt>
                <c:pt idx="1180">
                  <c:v>0.89307484486374455</c:v>
                </c:pt>
                <c:pt idx="1181">
                  <c:v>0.87843729152596806</c:v>
                </c:pt>
                <c:pt idx="1182">
                  <c:v>0.82209523059670309</c:v>
                </c:pt>
                <c:pt idx="1183">
                  <c:v>0.76458856655446639</c:v>
                </c:pt>
                <c:pt idx="1184">
                  <c:v>0.72708492506363243</c:v>
                </c:pt>
                <c:pt idx="1185">
                  <c:v>0.66840569481022161</c:v>
                </c:pt>
                <c:pt idx="1186">
                  <c:v>0.56733945308971634</c:v>
                </c:pt>
                <c:pt idx="1187">
                  <c:v>0.50558945308971692</c:v>
                </c:pt>
                <c:pt idx="1188">
                  <c:v>0.50558945308971692</c:v>
                </c:pt>
                <c:pt idx="1189">
                  <c:v>0.50558945308971692</c:v>
                </c:pt>
                <c:pt idx="1190">
                  <c:v>0.50558945308971692</c:v>
                </c:pt>
                <c:pt idx="1191">
                  <c:v>0.50558945308971692</c:v>
                </c:pt>
                <c:pt idx="1192">
                  <c:v>0.50558945308971692</c:v>
                </c:pt>
                <c:pt idx="1193">
                  <c:v>0.50558945308971692</c:v>
                </c:pt>
                <c:pt idx="1194">
                  <c:v>0.50558945308971692</c:v>
                </c:pt>
                <c:pt idx="1195">
                  <c:v>0.52617278642305199</c:v>
                </c:pt>
                <c:pt idx="1196">
                  <c:v>0.52679092192147392</c:v>
                </c:pt>
                <c:pt idx="1197">
                  <c:v>0.52679092192147103</c:v>
                </c:pt>
                <c:pt idx="1198">
                  <c:v>0.60974305434474463</c:v>
                </c:pt>
                <c:pt idx="1199">
                  <c:v>0.69455821995300981</c:v>
                </c:pt>
                <c:pt idx="1200">
                  <c:v>0.78000877443914518</c:v>
                </c:pt>
                <c:pt idx="1201">
                  <c:v>0.84678083504253343</c:v>
                </c:pt>
                <c:pt idx="1202">
                  <c:v>0.81067869883636923</c:v>
                </c:pt>
                <c:pt idx="1203">
                  <c:v>0.73217163419213882</c:v>
                </c:pt>
                <c:pt idx="1204">
                  <c:v>0.65240241848188762</c:v>
                </c:pt>
                <c:pt idx="1205">
                  <c:v>0.59193845884253415</c:v>
                </c:pt>
                <c:pt idx="1206">
                  <c:v>0.57199914107680094</c:v>
                </c:pt>
                <c:pt idx="1207">
                  <c:v>0.5726438202359172</c:v>
                </c:pt>
                <c:pt idx="1208">
                  <c:v>0.57328916298655086</c:v>
                </c:pt>
                <c:pt idx="1209">
                  <c:v>0.55335183599536986</c:v>
                </c:pt>
                <c:pt idx="1210">
                  <c:v>0.53276850266203468</c:v>
                </c:pt>
                <c:pt idx="1211">
                  <c:v>0.53276850266203468</c:v>
                </c:pt>
                <c:pt idx="1212">
                  <c:v>0.51218516932869962</c:v>
                </c:pt>
                <c:pt idx="1213">
                  <c:v>0.51153916298654856</c:v>
                </c:pt>
                <c:pt idx="1214">
                  <c:v>0.53212249631988362</c:v>
                </c:pt>
                <c:pt idx="1215">
                  <c:v>0.53212249631988362</c:v>
                </c:pt>
                <c:pt idx="1216">
                  <c:v>0.51153916298655144</c:v>
                </c:pt>
                <c:pt idx="1217">
                  <c:v>0.49031048690258267</c:v>
                </c:pt>
                <c:pt idx="1218">
                  <c:v>0.48966580774346641</c:v>
                </c:pt>
                <c:pt idx="1219">
                  <c:v>0.48902179217587038</c:v>
                </c:pt>
                <c:pt idx="1220">
                  <c:v>0.4677951068664537</c:v>
                </c:pt>
                <c:pt idx="1221">
                  <c:v>0.42534372702217532</c:v>
                </c:pt>
                <c:pt idx="1222">
                  <c:v>0.40283830085880379</c:v>
                </c:pt>
                <c:pt idx="1223">
                  <c:v>0.38033884701909143</c:v>
                </c:pt>
                <c:pt idx="1224">
                  <c:v>0.39837664329182926</c:v>
                </c:pt>
                <c:pt idx="1225">
                  <c:v>0.43827452297729913</c:v>
                </c:pt>
                <c:pt idx="1226">
                  <c:v>0.45759172369550927</c:v>
                </c:pt>
                <c:pt idx="1227">
                  <c:v>0.45695965277522271</c:v>
                </c:pt>
                <c:pt idx="1228">
                  <c:v>0.45569750170920192</c:v>
                </c:pt>
                <c:pt idx="1229">
                  <c:v>0.45506742156346752</c:v>
                </c:pt>
                <c:pt idx="1230">
                  <c:v>0.43322591871321581</c:v>
                </c:pt>
                <c:pt idx="1231">
                  <c:v>0.45255373689570366</c:v>
                </c:pt>
                <c:pt idx="1232">
                  <c:v>0.49309364137422329</c:v>
                </c:pt>
                <c:pt idx="1233">
                  <c:v>0.4930936413742204</c:v>
                </c:pt>
                <c:pt idx="1234">
                  <c:v>0.49246754277759019</c:v>
                </c:pt>
                <c:pt idx="1235">
                  <c:v>0.47188420944425802</c:v>
                </c:pt>
                <c:pt idx="1236">
                  <c:v>0.42946733635888529</c:v>
                </c:pt>
                <c:pt idx="1237">
                  <c:v>0.36646978430624716</c:v>
                </c:pt>
                <c:pt idx="1238">
                  <c:v>0.28102918369286634</c:v>
                </c:pt>
                <c:pt idx="1239">
                  <c:v>0.21557236147688763</c:v>
                </c:pt>
                <c:pt idx="1240">
                  <c:v>0.19008375964722216</c:v>
                </c:pt>
                <c:pt idx="1241">
                  <c:v>0.20640982160092414</c:v>
                </c:pt>
                <c:pt idx="1242">
                  <c:v>0.22276839953897967</c:v>
                </c:pt>
                <c:pt idx="1243">
                  <c:v>0.2191730606979172</c:v>
                </c:pt>
                <c:pt idx="1244">
                  <c:v>0.21500869213071752</c:v>
                </c:pt>
                <c:pt idx="1245">
                  <c:v>0.23204844676134143</c:v>
                </c:pt>
                <c:pt idx="1246">
                  <c:v>0.20794542401992588</c:v>
                </c:pt>
                <c:pt idx="1247">
                  <c:v>0.18328597979120312</c:v>
                </c:pt>
                <c:pt idx="1248">
                  <c:v>0.17924238488016023</c:v>
                </c:pt>
                <c:pt idx="1249">
                  <c:v>0.175231305953471</c:v>
                </c:pt>
                <c:pt idx="1250">
                  <c:v>0.19183607634446753</c:v>
                </c:pt>
                <c:pt idx="1251">
                  <c:v>0.20903509293925809</c:v>
                </c:pt>
                <c:pt idx="1252">
                  <c:v>0.20567466549534141</c:v>
                </c:pt>
                <c:pt idx="1253">
                  <c:v>0.20233812734605264</c:v>
                </c:pt>
                <c:pt idx="1254">
                  <c:v>0.19902547849138311</c:v>
                </c:pt>
                <c:pt idx="1255">
                  <c:v>0.19573671893134142</c:v>
                </c:pt>
                <c:pt idx="1256">
                  <c:v>0.19247184866592479</c:v>
                </c:pt>
                <c:pt idx="1257">
                  <c:v>0.189230867695133</c:v>
                </c:pt>
                <c:pt idx="1258">
                  <c:v>0.18601377601896935</c:v>
                </c:pt>
                <c:pt idx="1259">
                  <c:v>0.20340390697075986</c:v>
                </c:pt>
                <c:pt idx="1260">
                  <c:v>0.24192782041953356</c:v>
                </c:pt>
                <c:pt idx="1261">
                  <c:v>0.28099222915920075</c:v>
                </c:pt>
                <c:pt idx="1262">
                  <c:v>0.3617558367582176</c:v>
                </c:pt>
                <c:pt idx="1263">
                  <c:v>0.44408917009154913</c:v>
                </c:pt>
                <c:pt idx="1264">
                  <c:v>0.50636174841147041</c:v>
                </c:pt>
                <c:pt idx="1265">
                  <c:v>0.54910013158701032</c:v>
                </c:pt>
                <c:pt idx="1266">
                  <c:v>0.53009448708620144</c:v>
                </c:pt>
                <c:pt idx="1267">
                  <c:v>0.51056626426547036</c:v>
                </c:pt>
                <c:pt idx="1268">
                  <c:v>0.47045736247747971</c:v>
                </c:pt>
                <c:pt idx="1269">
                  <c:v>0.38812402914414518</c:v>
                </c:pt>
                <c:pt idx="1270">
                  <c:v>0.32531626426547217</c:v>
                </c:pt>
                <c:pt idx="1271">
                  <c:v>0.28256792721717761</c:v>
                </c:pt>
                <c:pt idx="1272">
                  <c:v>0.25988499032291201</c:v>
                </c:pt>
                <c:pt idx="1273">
                  <c:v>0.27837933755959138</c:v>
                </c:pt>
                <c:pt idx="1274">
                  <c:v>0.29740289903136918</c:v>
                </c:pt>
                <c:pt idx="1275">
                  <c:v>0.31643243282680034</c:v>
                </c:pt>
                <c:pt idx="1276">
                  <c:v>0.37714988442578579</c:v>
                </c:pt>
                <c:pt idx="1277">
                  <c:v>0.4388998844257852</c:v>
                </c:pt>
                <c:pt idx="1278">
                  <c:v>0.4599991601638686</c:v>
                </c:pt>
                <c:pt idx="1279">
                  <c:v>0.48109909949346646</c:v>
                </c:pt>
                <c:pt idx="1280">
                  <c:v>0.50271763559388183</c:v>
                </c:pt>
                <c:pt idx="1281">
                  <c:v>0.46258882606037038</c:v>
                </c:pt>
                <c:pt idx="1282">
                  <c:v>0.44200549272703821</c:v>
                </c:pt>
                <c:pt idx="1283">
                  <c:v>0.44252541668089068</c:v>
                </c:pt>
                <c:pt idx="1284">
                  <c:v>0.42194208334755556</c:v>
                </c:pt>
                <c:pt idx="1285">
                  <c:v>0.38077541668088827</c:v>
                </c:pt>
                <c:pt idx="1286">
                  <c:v>0.33856956569803348</c:v>
                </c:pt>
                <c:pt idx="1287">
                  <c:v>0.31694970241458331</c:v>
                </c:pt>
                <c:pt idx="1288">
                  <c:v>0.27423321775911913</c:v>
                </c:pt>
                <c:pt idx="1289">
                  <c:v>0.25159275072196757</c:v>
                </c:pt>
                <c:pt idx="1290">
                  <c:v>0.27012956781575803</c:v>
                </c:pt>
                <c:pt idx="1291">
                  <c:v>0.26860164834703404</c:v>
                </c:pt>
                <c:pt idx="1292">
                  <c:v>0.22540704600331427</c:v>
                </c:pt>
                <c:pt idx="1293">
                  <c:v>0.20230372388280035</c:v>
                </c:pt>
                <c:pt idx="1294">
                  <c:v>0.19980032488355551</c:v>
                </c:pt>
                <c:pt idx="1295">
                  <c:v>0.23848018233891202</c:v>
                </c:pt>
                <c:pt idx="1296">
                  <c:v>0.31932939324366544</c:v>
                </c:pt>
                <c:pt idx="1297">
                  <c:v>0.40116934628384199</c:v>
                </c:pt>
                <c:pt idx="1298">
                  <c:v>0.46341272657699939</c:v>
                </c:pt>
                <c:pt idx="1299">
                  <c:v>0.5055681446045347</c:v>
                </c:pt>
                <c:pt idx="1300">
                  <c:v>0.5070562485822171</c:v>
                </c:pt>
                <c:pt idx="1301">
                  <c:v>0.48746830252492357</c:v>
                </c:pt>
                <c:pt idx="1302">
                  <c:v>0.48846634416703755</c:v>
                </c:pt>
                <c:pt idx="1303">
                  <c:v>0.51005037350855031</c:v>
                </c:pt>
                <c:pt idx="1304">
                  <c:v>0.49097306112386913</c:v>
                </c:pt>
                <c:pt idx="1305">
                  <c:v>0.45030972862312046</c:v>
                </c:pt>
                <c:pt idx="1306">
                  <c:v>0.43023039304722099</c:v>
                </c:pt>
                <c:pt idx="1307">
                  <c:v>0.40964705971388882</c:v>
                </c:pt>
                <c:pt idx="1308">
                  <c:v>0.38906372638055664</c:v>
                </c:pt>
                <c:pt idx="1309">
                  <c:v>0.38855972862312105</c:v>
                </c:pt>
                <c:pt idx="1310">
                  <c:v>0.38855972862311805</c:v>
                </c:pt>
                <c:pt idx="1311">
                  <c:v>0.36747306112386741</c:v>
                </c:pt>
                <c:pt idx="1312">
                  <c:v>0.34638705721613428</c:v>
                </c:pt>
                <c:pt idx="1313">
                  <c:v>0.304217040175217</c:v>
                </c:pt>
                <c:pt idx="1314">
                  <c:v>0.30271699155022219</c:v>
                </c:pt>
                <c:pt idx="1315">
                  <c:v>0.30172027709114574</c:v>
                </c:pt>
                <c:pt idx="1316">
                  <c:v>0.21789684900557693</c:v>
                </c:pt>
                <c:pt idx="1317">
                  <c:v>0.19435124313874477</c:v>
                </c:pt>
                <c:pt idx="1318">
                  <c:v>0.23355633328009257</c:v>
                </c:pt>
                <c:pt idx="1319">
                  <c:v>0.35510537421904975</c:v>
                </c:pt>
                <c:pt idx="1320">
                  <c:v>0.54132952656653699</c:v>
                </c:pt>
                <c:pt idx="1321">
                  <c:v>0.68785985362014002</c:v>
                </c:pt>
                <c:pt idx="1322">
                  <c:v>0.83638958191554913</c:v>
                </c:pt>
                <c:pt idx="1323">
                  <c:v>0.98648505439617473</c:v>
                </c:pt>
                <c:pt idx="1324">
                  <c:v>1.056399884425788</c:v>
                </c:pt>
                <c:pt idx="1325">
                  <c:v>0.96129203093966542</c:v>
                </c:pt>
                <c:pt idx="1326">
                  <c:v>0.76128005419238254</c:v>
                </c:pt>
                <c:pt idx="1327">
                  <c:v>0.57870266902855605</c:v>
                </c:pt>
                <c:pt idx="1328">
                  <c:v>0.47685969343697976</c:v>
                </c:pt>
                <c:pt idx="1329">
                  <c:v>0.43569302677031246</c:v>
                </c:pt>
                <c:pt idx="1330">
                  <c:v>0.43569302677031246</c:v>
                </c:pt>
                <c:pt idx="1331">
                  <c:v>0.43569302677031246</c:v>
                </c:pt>
                <c:pt idx="1332">
                  <c:v>0.41510969343698029</c:v>
                </c:pt>
                <c:pt idx="1333">
                  <c:v>0.35282251610367416</c:v>
                </c:pt>
                <c:pt idx="1334">
                  <c:v>0.31004829898619957</c:v>
                </c:pt>
                <c:pt idx="1335">
                  <c:v>0.3084467208590515</c:v>
                </c:pt>
                <c:pt idx="1336">
                  <c:v>0.34801778172222397</c:v>
                </c:pt>
                <c:pt idx="1337">
                  <c:v>0.38865390697075808</c:v>
                </c:pt>
                <c:pt idx="1338">
                  <c:v>0.40870736247747735</c:v>
                </c:pt>
                <c:pt idx="1339">
                  <c:v>0.42929069581081247</c:v>
                </c:pt>
                <c:pt idx="1340">
                  <c:v>0.44987402914414754</c:v>
                </c:pt>
                <c:pt idx="1341">
                  <c:v>0.47098724030409261</c:v>
                </c:pt>
                <c:pt idx="1342">
                  <c:v>0.53326778172222222</c:v>
                </c:pt>
                <c:pt idx="1343">
                  <c:v>0.5971465833099161</c:v>
                </c:pt>
                <c:pt idx="1344">
                  <c:v>0.59928600236188823</c:v>
                </c:pt>
                <c:pt idx="1345">
                  <c:v>0.58085270554480606</c:v>
                </c:pt>
                <c:pt idx="1346">
                  <c:v>0.52072220064292352</c:v>
                </c:pt>
                <c:pt idx="1347">
                  <c:v>0.45951335952533212</c:v>
                </c:pt>
                <c:pt idx="1348">
                  <c:v>0.39776335952533565</c:v>
                </c:pt>
                <c:pt idx="1349">
                  <c:v>0.25259837201870317</c:v>
                </c:pt>
                <c:pt idx="1350">
                  <c:v>6.3583485544950802E-2</c:v>
                </c:pt>
                <c:pt idx="1351">
                  <c:v>-8.6350402401194515E-2</c:v>
                </c:pt>
                <c:pt idx="1352">
                  <c:v>-0.15543043430196479</c:v>
                </c:pt>
                <c:pt idx="1353">
                  <c:v>-0.18321373559866788</c:v>
                </c:pt>
                <c:pt idx="1354">
                  <c:v>-0.21136698916629695</c:v>
                </c:pt>
                <c:pt idx="1355">
                  <c:v>-0.25995426797585469</c:v>
                </c:pt>
                <c:pt idx="1356">
                  <c:v>-0.35051713151174024</c:v>
                </c:pt>
                <c:pt idx="1357">
                  <c:v>-0.42123789343918588</c:v>
                </c:pt>
                <c:pt idx="1358">
                  <c:v>-0.4715886667061337</c:v>
                </c:pt>
                <c:pt idx="1359">
                  <c:v>-0.54269630248820089</c:v>
                </c:pt>
                <c:pt idx="1360">
                  <c:v>-0.57319269770363057</c:v>
                </c:pt>
                <c:pt idx="1361">
                  <c:v>-0.39709627909410994</c:v>
                </c:pt>
                <c:pt idx="1362">
                  <c:v>-3.2254060371132882E-2</c:v>
                </c:pt>
                <c:pt idx="1363">
                  <c:v>0.37781998665386712</c:v>
                </c:pt>
                <c:pt idx="1364">
                  <c:v>0.75071289766547222</c:v>
                </c:pt>
                <c:pt idx="1365">
                  <c:v>0.79755592617164628</c:v>
                </c:pt>
                <c:pt idx="1366">
                  <c:v>0.53327462422870253</c:v>
                </c:pt>
                <c:pt idx="1367">
                  <c:v>0.2043570309809942</c:v>
                </c:pt>
                <c:pt idx="1368">
                  <c:v>-0.21061697580820027</c:v>
                </c:pt>
                <c:pt idx="1369">
                  <c:v>-0.38296836404166662</c:v>
                </c:pt>
                <c:pt idx="1370">
                  <c:v>-0.1216705695607784</c:v>
                </c:pt>
                <c:pt idx="1371">
                  <c:v>0.20534948374303436</c:v>
                </c:pt>
                <c:pt idx="1372">
                  <c:v>0.32884948374303463</c:v>
                </c:pt>
                <c:pt idx="1373">
                  <c:v>0.225932817076368</c:v>
                </c:pt>
                <c:pt idx="1374">
                  <c:v>-2.3933341815040878E-3</c:v>
                </c:pt>
                <c:pt idx="1375">
                  <c:v>-0.29470247089529855</c:v>
                </c:pt>
                <c:pt idx="1376">
                  <c:v>-0.79566852284879808</c:v>
                </c:pt>
                <c:pt idx="1377">
                  <c:v>-1.5077069631651938</c:v>
                </c:pt>
                <c:pt idx="1378">
                  <c:v>-1.8951414868924903</c:v>
                </c:pt>
                <c:pt idx="1379">
                  <c:v>-1.910211982047521</c:v>
                </c:pt>
                <c:pt idx="1380">
                  <c:v>-1.9234184486302834</c:v>
                </c:pt>
                <c:pt idx="1381">
                  <c:v>-1.3172608866407773</c:v>
                </c:pt>
                <c:pt idx="1382">
                  <c:v>0.18098023559870297</c:v>
                </c:pt>
                <c:pt idx="1383">
                  <c:v>1.3991528302536334</c:v>
                </c:pt>
                <c:pt idx="1384">
                  <c:v>1.550665734215342</c:v>
                </c:pt>
                <c:pt idx="1385">
                  <c:v>1.0422189634388064</c:v>
                </c:pt>
                <c:pt idx="1386">
                  <c:v>0.674357735107592</c:v>
                </c:pt>
                <c:pt idx="1387">
                  <c:v>0.82065978667922124</c:v>
                </c:pt>
                <c:pt idx="1388">
                  <c:v>1.2780918092278677</c:v>
                </c:pt>
                <c:pt idx="1389">
                  <c:v>1.7393491050783423</c:v>
                </c:pt>
                <c:pt idx="1390">
                  <c:v>1.8746610340873704</c:v>
                </c:pt>
                <c:pt idx="1391">
                  <c:v>1.5983656878705339</c:v>
                </c:pt>
                <c:pt idx="1392">
                  <c:v>1.1544178449546656</c:v>
                </c:pt>
                <c:pt idx="1393">
                  <c:v>0.74808147715120332</c:v>
                </c:pt>
                <c:pt idx="1394">
                  <c:v>0.44150540296207841</c:v>
                </c:pt>
                <c:pt idx="1395">
                  <c:v>0.27683873629541234</c:v>
                </c:pt>
                <c:pt idx="1396">
                  <c:v>0.15261143999238425</c:v>
                </c:pt>
                <c:pt idx="1397">
                  <c:v>6.3621439463836683E-3</c:v>
                </c:pt>
                <c:pt idx="1398">
                  <c:v>-9.9758674361861158E-2</c:v>
                </c:pt>
                <c:pt idx="1399">
                  <c:v>-0.20651853130132475</c:v>
                </c:pt>
                <c:pt idx="1400">
                  <c:v>-0.31421040252692184</c:v>
                </c:pt>
                <c:pt idx="1401">
                  <c:v>-0.38125851720153386</c:v>
                </c:pt>
                <c:pt idx="1402">
                  <c:v>-0.5102016266226872</c:v>
                </c:pt>
                <c:pt idx="1403">
                  <c:v>-0.86687763648519445</c:v>
                </c:pt>
                <c:pt idx="1404">
                  <c:v>-1.5147754883602991</c:v>
                </c:pt>
                <c:pt idx="1405">
                  <c:v>-1.9196280138831161</c:v>
                </c:pt>
                <c:pt idx="1406">
                  <c:v>-1.5816165108336666</c:v>
                </c:pt>
                <c:pt idx="1407">
                  <c:v>-0.64180663012008343</c:v>
                </c:pt>
                <c:pt idx="1408">
                  <c:v>0.18026090239388351</c:v>
                </c:pt>
                <c:pt idx="1409">
                  <c:v>0.36623023559870344</c:v>
                </c:pt>
                <c:pt idx="1410">
                  <c:v>0.26367721708354985</c:v>
                </c:pt>
                <c:pt idx="1411">
                  <c:v>0.16057839454536832</c:v>
                </c:pt>
                <c:pt idx="1412">
                  <c:v>9.8285908479925466E-2</c:v>
                </c:pt>
                <c:pt idx="1413">
                  <c:v>0.17990521734057796</c:v>
                </c:pt>
                <c:pt idx="1414">
                  <c:v>0.55058272807147224</c:v>
                </c:pt>
                <c:pt idx="1415">
                  <c:v>1.1294708887466458</c:v>
                </c:pt>
                <c:pt idx="1416">
                  <c:v>1.6085934470753416</c:v>
                </c:pt>
                <c:pt idx="1417">
                  <c:v>1.7607669563925827</c:v>
                </c:pt>
                <c:pt idx="1418">
                  <c:v>1.5225104382253336</c:v>
                </c:pt>
                <c:pt idx="1419">
                  <c:v>0.95275495580784286</c:v>
                </c:pt>
                <c:pt idx="1420">
                  <c:v>0.27569746218120311</c:v>
                </c:pt>
                <c:pt idx="1421">
                  <c:v>-0.42632837752549257</c:v>
                </c:pt>
                <c:pt idx="1422">
                  <c:v>-0.88599404912157476</c:v>
                </c:pt>
                <c:pt idx="1423">
                  <c:v>-0.56398676613990806</c:v>
                </c:pt>
                <c:pt idx="1424">
                  <c:v>0.1129539353796762</c:v>
                </c:pt>
                <c:pt idx="1425">
                  <c:v>0.66938975721286809</c:v>
                </c:pt>
                <c:pt idx="1426">
                  <c:v>1.2703055581589111</c:v>
                </c:pt>
                <c:pt idx="1427">
                  <c:v>1.4018535960814671</c:v>
                </c:pt>
                <c:pt idx="1428">
                  <c:v>0.89347451163970137</c:v>
                </c:pt>
                <c:pt idx="1429">
                  <c:v>0.29851577174500893</c:v>
                </c:pt>
                <c:pt idx="1430">
                  <c:v>-0.21774777531028275</c:v>
                </c:pt>
                <c:pt idx="1431">
                  <c:v>-0.81956174737507403</c:v>
                </c:pt>
                <c:pt idx="1432">
                  <c:v>-1.5488854711835212</c:v>
                </c:pt>
                <c:pt idx="1433">
                  <c:v>-1.9313258051511579</c:v>
                </c:pt>
                <c:pt idx="1434">
                  <c:v>-1.9619854438798612</c:v>
                </c:pt>
                <c:pt idx="1435">
                  <c:v>-1.1881680856846317</c:v>
                </c:pt>
                <c:pt idx="1436">
                  <c:v>4.4856070572424869E-2</c:v>
                </c:pt>
                <c:pt idx="1437">
                  <c:v>0.64254515776530041</c:v>
                </c:pt>
                <c:pt idx="1438">
                  <c:v>0.70619037513888383</c:v>
                </c:pt>
                <c:pt idx="1439">
                  <c:v>0.43989407755347226</c:v>
                </c:pt>
                <c:pt idx="1440">
                  <c:v>0.11070706614971672</c:v>
                </c:pt>
                <c:pt idx="1441">
                  <c:v>-0.28138658526879867</c:v>
                </c:pt>
                <c:pt idx="1442">
                  <c:v>-0.40733523796786075</c:v>
                </c:pt>
                <c:pt idx="1443">
                  <c:v>-0.10021999567088051</c:v>
                </c:pt>
                <c:pt idx="1444">
                  <c:v>0.22875201208124998</c:v>
                </c:pt>
                <c:pt idx="1445">
                  <c:v>0.33203000432911978</c:v>
                </c:pt>
                <c:pt idx="1446">
                  <c:v>0.14702420600750821</c:v>
                </c:pt>
                <c:pt idx="1447">
                  <c:v>-0.49178376926278294</c:v>
                </c:pt>
                <c:pt idx="1448">
                  <c:v>-1.421199432596354</c:v>
                </c:pt>
                <c:pt idx="1449">
                  <c:v>-1.9194129069358383</c:v>
                </c:pt>
                <c:pt idx="1450">
                  <c:v>-1.5720460906746323</c:v>
                </c:pt>
                <c:pt idx="1451">
                  <c:v>-0.7287837252440833</c:v>
                </c:pt>
                <c:pt idx="1452">
                  <c:v>-0.247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0.45283333333333337</c:v>
                </c:pt>
                <c:pt idx="1479">
                  <c:v>1.1238290853138682</c:v>
                </c:pt>
                <c:pt idx="1480">
                  <c:v>1.0625608527554724</c:v>
                </c:pt>
                <c:pt idx="1481">
                  <c:v>0.93973539353286972</c:v>
                </c:pt>
                <c:pt idx="1482">
                  <c:v>0.8169892334965918</c:v>
                </c:pt>
                <c:pt idx="1483">
                  <c:v>0.7353934821348056</c:v>
                </c:pt>
                <c:pt idx="1484">
                  <c:v>0.69500719909255571</c:v>
                </c:pt>
                <c:pt idx="1485">
                  <c:v>0.73697316174188365</c:v>
                </c:pt>
                <c:pt idx="1486">
                  <c:v>0.8821899093868697</c:v>
                </c:pt>
                <c:pt idx="1487">
                  <c:v>1.069088270715995</c:v>
                </c:pt>
                <c:pt idx="1488">
                  <c:v>1.2773407269258683</c:v>
                </c:pt>
                <c:pt idx="1489">
                  <c:v>1.4865928837566462</c:v>
                </c:pt>
                <c:pt idx="1490">
                  <c:v>1.6559567829789528</c:v>
                </c:pt>
                <c:pt idx="1491">
                  <c:v>1.7648218840072443</c:v>
                </c:pt>
                <c:pt idx="1492">
                  <c:v>1.7720337966179258</c:v>
                </c:pt>
                <c:pt idx="1493">
                  <c:v>1.697416705448467</c:v>
                </c:pt>
                <c:pt idx="1494">
                  <c:v>1.6025772747311198</c:v>
                </c:pt>
                <c:pt idx="1495">
                  <c:v>1.4665270485112007</c:v>
                </c:pt>
                <c:pt idx="1496">
                  <c:v>1.3299598844992588</c:v>
                </c:pt>
                <c:pt idx="1497">
                  <c:v>1.1929637085713432</c:v>
                </c:pt>
                <c:pt idx="1498">
                  <c:v>1.0344949866768269</c:v>
                </c:pt>
                <c:pt idx="1499">
                  <c:v>0.87497779018488309</c:v>
                </c:pt>
                <c:pt idx="1500">
                  <c:v>0.71428470952417533</c:v>
                </c:pt>
                <c:pt idx="1501">
                  <c:v>0.63465352084953663</c:v>
                </c:pt>
                <c:pt idx="1502">
                  <c:v>0.59623146869867649</c:v>
                </c:pt>
                <c:pt idx="1503">
                  <c:v>0.5777344670959248</c:v>
                </c:pt>
                <c:pt idx="1504">
                  <c:v>0.58019871419564517</c:v>
                </c:pt>
                <c:pt idx="1505">
                  <c:v>0.54117013939791692</c:v>
                </c:pt>
                <c:pt idx="1506">
                  <c:v>0.52238679805542532</c:v>
                </c:pt>
                <c:pt idx="1507">
                  <c:v>0.54478671316753502</c:v>
                </c:pt>
                <c:pt idx="1508">
                  <c:v>0.588155176488805</c:v>
                </c:pt>
                <c:pt idx="1509">
                  <c:v>0.6525041326665505</c:v>
                </c:pt>
                <c:pt idx="1510">
                  <c:v>0.77939342634147279</c:v>
                </c:pt>
                <c:pt idx="1511">
                  <c:v>0.94905063301445303</c:v>
                </c:pt>
                <c:pt idx="1512">
                  <c:v>1.120412606295534</c:v>
                </c:pt>
                <c:pt idx="1513">
                  <c:v>1.2730313855209254</c:v>
                </c:pt>
                <c:pt idx="1514">
                  <c:v>1.344894520245508</c:v>
                </c:pt>
                <c:pt idx="1515">
                  <c:v>1.2936398836840919</c:v>
                </c:pt>
                <c:pt idx="1516">
                  <c:v>1.1178868736848073</c:v>
                </c:pt>
                <c:pt idx="1517">
                  <c:v>0.9395996076807176</c:v>
                </c:pt>
                <c:pt idx="1518">
                  <c:v>0.80119396336992543</c:v>
                </c:pt>
                <c:pt idx="1519">
                  <c:v>0.70211551003967543</c:v>
                </c:pt>
                <c:pt idx="1520">
                  <c:v>0.62317545193036683</c:v>
                </c:pt>
                <c:pt idx="1521">
                  <c:v>0.54279573202414344</c:v>
                </c:pt>
                <c:pt idx="1522">
                  <c:v>0.44135124313874535</c:v>
                </c:pt>
                <c:pt idx="1523">
                  <c:v>0.29677652028680546</c:v>
                </c:pt>
                <c:pt idx="1524">
                  <c:v>8.8984264794222181E-2</c:v>
                </c:pt>
                <c:pt idx="1525">
                  <c:v>-0.18393135817686584</c:v>
                </c:pt>
                <c:pt idx="1526">
                  <c:v>-0.41843090132075123</c:v>
                </c:pt>
                <c:pt idx="1527">
                  <c:v>-0.57268974698129749</c:v>
                </c:pt>
                <c:pt idx="1528">
                  <c:v>-0.58342400336613065</c:v>
                </c:pt>
                <c:pt idx="1529">
                  <c:v>-0.46942796107777779</c:v>
                </c:pt>
                <c:pt idx="1530">
                  <c:v>-0.29171503353196554</c:v>
                </c:pt>
                <c:pt idx="1531">
                  <c:v>-7.0608094391463622E-2</c:v>
                </c:pt>
                <c:pt idx="1532">
                  <c:v>0.15299593962886832</c:v>
                </c:pt>
                <c:pt idx="1533">
                  <c:v>0.37861496929166583</c:v>
                </c:pt>
                <c:pt idx="1534">
                  <c:v>0.62721289766547195</c:v>
                </c:pt>
                <c:pt idx="1535">
                  <c:v>0.91942083667286889</c:v>
                </c:pt>
                <c:pt idx="1536">
                  <c:v>1.2150290186152213</c:v>
                </c:pt>
                <c:pt idx="1537">
                  <c:v>1.4311188224408895</c:v>
                </c:pt>
                <c:pt idx="1538">
                  <c:v>1.6082344659732501</c:v>
                </c:pt>
                <c:pt idx="1539">
                  <c:v>1.7260155826288055</c:v>
                </c:pt>
                <c:pt idx="1540">
                  <c:v>1.8038062485822193</c:v>
                </c:pt>
                <c:pt idx="1541">
                  <c:v>1.8421920833475538</c:v>
                </c:pt>
                <c:pt idx="1542">
                  <c:v>1.7779310013980347</c:v>
                </c:pt>
                <c:pt idx="1543">
                  <c:v>1.6098272108193714</c:v>
                </c:pt>
                <c:pt idx="1544">
                  <c:v>1.3153693131245336</c:v>
                </c:pt>
                <c:pt idx="1545">
                  <c:v>1.0159839166175335</c:v>
                </c:pt>
                <c:pt idx="1546">
                  <c:v>0.81608972736458218</c:v>
                </c:pt>
                <c:pt idx="1547">
                  <c:v>0.69618506620564569</c:v>
                </c:pt>
                <c:pt idx="1548">
                  <c:v>0.67801189726336919</c:v>
                </c:pt>
                <c:pt idx="1549">
                  <c:v>0.70162286689466136</c:v>
                </c:pt>
                <c:pt idx="1550">
                  <c:v>0.74583375964722265</c:v>
                </c:pt>
                <c:pt idx="1551">
                  <c:v>0.791290213677871</c:v>
                </c:pt>
                <c:pt idx="1552">
                  <c:v>0.81619585035953468</c:v>
                </c:pt>
                <c:pt idx="1553">
                  <c:v>0.82117544110581253</c:v>
                </c:pt>
                <c:pt idx="1554">
                  <c:v>0.82556742156346696</c:v>
                </c:pt>
                <c:pt idx="1555">
                  <c:v>0.87179330995849236</c:v>
                </c:pt>
                <c:pt idx="1556">
                  <c:v>0.93928569915397919</c:v>
                </c:pt>
                <c:pt idx="1557">
                  <c:v>1.0081271699042611</c:v>
                </c:pt>
                <c:pt idx="1558">
                  <c:v>1.0982882287763842</c:v>
                </c:pt>
                <c:pt idx="1559">
                  <c:v>1.1905405963154709</c:v>
                </c:pt>
                <c:pt idx="1560">
                  <c:v>1.2218688034979144</c:v>
                </c:pt>
                <c:pt idx="1561">
                  <c:v>1.2327835567754728</c:v>
                </c:pt>
                <c:pt idx="1562">
                  <c:v>1.2438681894814727</c:v>
                </c:pt>
                <c:pt idx="1563">
                  <c:v>1.2757060349492495</c:v>
                </c:pt>
                <c:pt idx="1564">
                  <c:v>1.3084334248460514</c:v>
                </c:pt>
                <c:pt idx="1565">
                  <c:v>1.320769259358036</c:v>
                </c:pt>
                <c:pt idx="1566">
                  <c:v>1.3538802051518699</c:v>
                </c:pt>
                <c:pt idx="1567">
                  <c:v>1.3467704339870348</c:v>
                </c:pt>
                <c:pt idx="1568">
                  <c:v>1.2971774305850909</c:v>
                </c:pt>
                <c:pt idx="1569">
                  <c:v>1.2675622332568901</c:v>
                </c:pt>
                <c:pt idx="1570">
                  <c:v>1.237311647050813</c:v>
                </c:pt>
                <c:pt idx="1571">
                  <c:v>1.2063978011231336</c:v>
                </c:pt>
                <c:pt idx="1572">
                  <c:v>1.1747948154046748</c:v>
                </c:pt>
                <c:pt idx="1573">
                  <c:v>1.1013121339341441</c:v>
                </c:pt>
                <c:pt idx="1574">
                  <c:v>1.0048827379412024</c:v>
                </c:pt>
                <c:pt idx="1575">
                  <c:v>0.92744272845688891</c:v>
                </c:pt>
                <c:pt idx="1576">
                  <c:v>0.82780154951991647</c:v>
                </c:pt>
                <c:pt idx="1577">
                  <c:v>0.72570541376446707</c:v>
                </c:pt>
                <c:pt idx="1578">
                  <c:v>0.64255154951991522</c:v>
                </c:pt>
                <c:pt idx="1579">
                  <c:v>0.5989272716687043</c:v>
                </c:pt>
                <c:pt idx="1580">
                  <c:v>0.55530896614114622</c:v>
                </c:pt>
                <c:pt idx="1581">
                  <c:v>0.53065283987000744</c:v>
                </c:pt>
                <c:pt idx="1582">
                  <c:v>0.50682321683374476</c:v>
                </c:pt>
                <c:pt idx="1583">
                  <c:v>0.44022369002487033</c:v>
                </c:pt>
                <c:pt idx="1584">
                  <c:v>0.39342943549522225</c:v>
                </c:pt>
                <c:pt idx="1585">
                  <c:v>0.34587105533333284</c:v>
                </c:pt>
                <c:pt idx="1586">
                  <c:v>0.29756447573561845</c:v>
                </c:pt>
                <c:pt idx="1587">
                  <c:v>0.26911094700638344</c:v>
                </c:pt>
                <c:pt idx="1588">
                  <c:v>0.28189044409555203</c:v>
                </c:pt>
                <c:pt idx="1589">
                  <c:v>0.33667372855053596</c:v>
                </c:pt>
                <c:pt idx="1590">
                  <c:v>0.39304233314049536</c:v>
                </c:pt>
                <c:pt idx="1591">
                  <c:v>0.45020558857249476</c:v>
                </c:pt>
                <c:pt idx="1592">
                  <c:v>0.48832769735750631</c:v>
                </c:pt>
                <c:pt idx="1593">
                  <c:v>0.52646042360680145</c:v>
                </c:pt>
                <c:pt idx="1594">
                  <c:v>0.56611410161388542</c:v>
                </c:pt>
                <c:pt idx="1595">
                  <c:v>0.52343710065370119</c:v>
                </c:pt>
                <c:pt idx="1596">
                  <c:v>0.47925772849821746</c:v>
                </c:pt>
                <c:pt idx="1597">
                  <c:v>0.41450564047367644</c:v>
                </c:pt>
                <c:pt idx="1598">
                  <c:v>0.32694420137081248</c:v>
                </c:pt>
                <c:pt idx="1599">
                  <c:v>0.2798423721728675</c:v>
                </c:pt>
                <c:pt idx="1600">
                  <c:v>0.23204941240959079</c:v>
                </c:pt>
                <c:pt idx="1601">
                  <c:v>0.20416657238528632</c:v>
                </c:pt>
                <c:pt idx="1602">
                  <c:v>0.23810009151271755</c:v>
                </c:pt>
                <c:pt idx="1603">
                  <c:v>0.31469468540391027</c:v>
                </c:pt>
                <c:pt idx="1604">
                  <c:v>0.37216850166603455</c:v>
                </c:pt>
                <c:pt idx="1605">
                  <c:v>0.45095659731787024</c:v>
                </c:pt>
                <c:pt idx="1606">
                  <c:v>0.5112931473858906</c:v>
                </c:pt>
                <c:pt idx="1607">
                  <c:v>0.55104901848664523</c:v>
                </c:pt>
                <c:pt idx="1608">
                  <c:v>0.59221568515331247</c:v>
                </c:pt>
                <c:pt idx="1609">
                  <c:v>0.63338235181997971</c:v>
                </c:pt>
                <c:pt idx="1610">
                  <c:v>0.65537648071922172</c:v>
                </c:pt>
                <c:pt idx="1611">
                  <c:v>0.6766662072227847</c:v>
                </c:pt>
                <c:pt idx="1612">
                  <c:v>0.74053936828258382</c:v>
                </c:pt>
                <c:pt idx="1613">
                  <c:v>0.80512953997688885</c:v>
                </c:pt>
                <c:pt idx="1614">
                  <c:v>0.87115970526386743</c:v>
                </c:pt>
                <c:pt idx="1615">
                  <c:v>0.93793342484605202</c:v>
                </c:pt>
                <c:pt idx="1616">
                  <c:v>1.0267736048028679</c:v>
                </c:pt>
                <c:pt idx="1617">
                  <c:v>1.0965494124095911</c:v>
                </c:pt>
                <c:pt idx="1618">
                  <c:v>1.146563081185717</c:v>
                </c:pt>
                <c:pt idx="1619">
                  <c:v>1.1356718337591998</c:v>
                </c:pt>
                <c:pt idx="1620">
                  <c:v>1.0822104236067989</c:v>
                </c:pt>
                <c:pt idx="1621">
                  <c:v>1.0280651823957609</c:v>
                </c:pt>
                <c:pt idx="1622">
                  <c:v>0.95186343468284307</c:v>
                </c:pt>
                <c:pt idx="1623">
                  <c:v>0.83298999474188296</c:v>
                </c:pt>
                <c:pt idx="1624">
                  <c:v>0.69045415682703515</c:v>
                </c:pt>
                <c:pt idx="1625">
                  <c:v>0.56618007732203457</c:v>
                </c:pt>
                <c:pt idx="1626">
                  <c:v>0.3778403952172032</c:v>
                </c:pt>
                <c:pt idx="1627">
                  <c:v>0.16432930802799883</c:v>
                </c:pt>
                <c:pt idx="1628">
                  <c:v>-1.097473066196585E-2</c:v>
                </c:pt>
                <c:pt idx="1629">
                  <c:v>-0.12737690414444505</c:v>
                </c:pt>
                <c:pt idx="1630">
                  <c:v>-0.14137835336500587</c:v>
                </c:pt>
                <c:pt idx="1631">
                  <c:v>-3.0921908230254133E-2</c:v>
                </c:pt>
                <c:pt idx="1632">
                  <c:v>0.14504146028003406</c:v>
                </c:pt>
                <c:pt idx="1633">
                  <c:v>0.34451128275763299</c:v>
                </c:pt>
                <c:pt idx="1634">
                  <c:v>0.50706872378636969</c:v>
                </c:pt>
                <c:pt idx="1635">
                  <c:v>0.56811697575675979</c:v>
                </c:pt>
                <c:pt idx="1636">
                  <c:v>0.5681169757567569</c:v>
                </c:pt>
                <c:pt idx="1637">
                  <c:v>0.50566589131866546</c:v>
                </c:pt>
                <c:pt idx="1638">
                  <c:v>0.4418166195534971</c:v>
                </c:pt>
                <c:pt idx="1639">
                  <c:v>0.39786021414784373</c:v>
                </c:pt>
                <c:pt idx="1640">
                  <c:v>0.39438797153324878</c:v>
                </c:pt>
                <c:pt idx="1641">
                  <c:v>0.45337212208888705</c:v>
                </c:pt>
                <c:pt idx="1642">
                  <c:v>0.55490984558248035</c:v>
                </c:pt>
                <c:pt idx="1643">
                  <c:v>0.69968231870659359</c:v>
                </c:pt>
                <c:pt idx="1644">
                  <c:v>0.8266379715332477</c:v>
                </c:pt>
                <c:pt idx="1645">
                  <c:v>0.93442042300096451</c:v>
                </c:pt>
                <c:pt idx="1646">
                  <c:v>1.0237612827576354</c:v>
                </c:pt>
                <c:pt idx="1647">
                  <c:v>1.0932962066435565</c:v>
                </c:pt>
                <c:pt idx="1648">
                  <c:v>1.1643500915127174</c:v>
                </c:pt>
                <c:pt idx="1649">
                  <c:v>1.1950784119634665</c:v>
                </c:pt>
                <c:pt idx="1650">
                  <c:v>1.2053534630182858</c:v>
                </c:pt>
                <c:pt idx="1651">
                  <c:v>1.1745919113438439</c:v>
                </c:pt>
                <c:pt idx="1652">
                  <c:v>1.1218641016138831</c:v>
                </c:pt>
                <c:pt idx="1653">
                  <c:v>1.0890517203550334</c:v>
                </c:pt>
                <c:pt idx="1654">
                  <c:v>1.034966202380555</c:v>
                </c:pt>
                <c:pt idx="1655">
                  <c:v>0.99997889992355427</c:v>
                </c:pt>
                <c:pt idx="1656">
                  <c:v>1.0062007339903349</c:v>
                </c:pt>
                <c:pt idx="1657">
                  <c:v>1.0124650379142239</c:v>
                </c:pt>
                <c:pt idx="1658">
                  <c:v>1.0187718116952211</c:v>
                </c:pt>
                <c:pt idx="1659">
                  <c:v>1.0251210553333321</c:v>
                </c:pt>
                <c:pt idx="1660">
                  <c:v>1.0315127688285546</c:v>
                </c:pt>
                <c:pt idx="1661">
                  <c:v>1.0173636188475557</c:v>
                </c:pt>
                <c:pt idx="1662">
                  <c:v>1.0230283678355085</c:v>
                </c:pt>
                <c:pt idx="1663">
                  <c:v>1.0295421821699251</c:v>
                </c:pt>
                <c:pt idx="1664">
                  <c:v>0.99410994160053701</c:v>
                </c:pt>
                <c:pt idx="1665">
                  <c:v>0.97846771070547278</c:v>
                </c:pt>
                <c:pt idx="1666">
                  <c:v>0.94226603577170132</c:v>
                </c:pt>
                <c:pt idx="1667">
                  <c:v>0.9044226354239786</c:v>
                </c:pt>
                <c:pt idx="1668">
                  <c:v>0.88717318587386562</c:v>
                </c:pt>
                <c:pt idx="1669">
                  <c:v>0.86909723308888531</c:v>
                </c:pt>
                <c:pt idx="1670">
                  <c:v>0.85102725262755552</c:v>
                </c:pt>
                <c:pt idx="1671">
                  <c:v>0.81153947249981184</c:v>
                </c:pt>
                <c:pt idx="1672">
                  <c:v>0.79179657782321755</c:v>
                </c:pt>
                <c:pt idx="1673">
                  <c:v>0.79263768007147273</c:v>
                </c:pt>
                <c:pt idx="1674">
                  <c:v>0.77289611257791324</c:v>
                </c:pt>
                <c:pt idx="1675">
                  <c:v>0.75231277924457807</c:v>
                </c:pt>
                <c:pt idx="1676">
                  <c:v>0.731729445911243</c:v>
                </c:pt>
                <c:pt idx="1677">
                  <c:v>0.68972101340480318</c:v>
                </c:pt>
                <c:pt idx="1678">
                  <c:v>0.64687280583314577</c:v>
                </c:pt>
                <c:pt idx="1679">
                  <c:v>0.62377213807870402</c:v>
                </c:pt>
                <c:pt idx="1680">
                  <c:v>0.62126077598125107</c:v>
                </c:pt>
                <c:pt idx="1681">
                  <c:v>0.65992205287411843</c:v>
                </c:pt>
                <c:pt idx="1682">
                  <c:v>0.72083825013255376</c:v>
                </c:pt>
                <c:pt idx="1683">
                  <c:v>0.78258825013255617</c:v>
                </c:pt>
                <c:pt idx="1684">
                  <c:v>0.86658985254053644</c:v>
                </c:pt>
                <c:pt idx="1685">
                  <c:v>0.91110102045470076</c:v>
                </c:pt>
                <c:pt idx="1686">
                  <c:v>0.9144561391664785</c:v>
                </c:pt>
                <c:pt idx="1687">
                  <c:v>0.91782187534253701</c:v>
                </c:pt>
                <c:pt idx="1688">
                  <c:v>0.88003156231620039</c:v>
                </c:pt>
                <c:pt idx="1689">
                  <c:v>0.84055705401880365</c:v>
                </c:pt>
                <c:pt idx="1690">
                  <c:v>0.82166853342081481</c:v>
                </c:pt>
                <c:pt idx="1691">
                  <c:v>0.80193360184242601</c:v>
                </c:pt>
                <c:pt idx="1692">
                  <c:v>0.80278266718888669</c:v>
                </c:pt>
                <c:pt idx="1693">
                  <c:v>0.80363239612686732</c:v>
                </c:pt>
                <c:pt idx="1694">
                  <c:v>0.80448278865637146</c:v>
                </c:pt>
                <c:pt idx="1695">
                  <c:v>0.80533384477738723</c:v>
                </c:pt>
                <c:pt idx="1696">
                  <c:v>0.80618556448991419</c:v>
                </c:pt>
                <c:pt idx="1697">
                  <c:v>0.80703794779396454</c:v>
                </c:pt>
                <c:pt idx="1698">
                  <c:v>0.78730766135620001</c:v>
                </c:pt>
                <c:pt idx="1699">
                  <c:v>0.74614099468953576</c:v>
                </c:pt>
                <c:pt idx="1700">
                  <c:v>0.70412128112730377</c:v>
                </c:pt>
                <c:pt idx="1701">
                  <c:v>0.68183384477738251</c:v>
                </c:pt>
                <c:pt idx="1702">
                  <c:v>0.68013239612686849</c:v>
                </c:pt>
                <c:pt idx="1703">
                  <c:v>0.65785026850909212</c:v>
                </c:pt>
                <c:pt idx="1704">
                  <c:v>0.65530705401880551</c:v>
                </c:pt>
                <c:pt idx="1705">
                  <c:v>0.67419822898286996</c:v>
                </c:pt>
                <c:pt idx="1706">
                  <c:v>0.67250872497966552</c:v>
                </c:pt>
                <c:pt idx="1707">
                  <c:v>0.69140520867586863</c:v>
                </c:pt>
                <c:pt idx="1708">
                  <c:v>0.71114611257791083</c:v>
                </c:pt>
                <c:pt idx="1709">
                  <c:v>0.71030434673813825</c:v>
                </c:pt>
                <c:pt idx="1710">
                  <c:v>0.75062991115655031</c:v>
                </c:pt>
                <c:pt idx="1711">
                  <c:v>0.79263768007147273</c:v>
                </c:pt>
                <c:pt idx="1712">
                  <c:v>0.81406277924457759</c:v>
                </c:pt>
                <c:pt idx="1713">
                  <c:v>0.85691496836534176</c:v>
                </c:pt>
                <c:pt idx="1714">
                  <c:v>0.88003156231620328</c:v>
                </c:pt>
                <c:pt idx="1715">
                  <c:v>0.90315412859071453</c:v>
                </c:pt>
                <c:pt idx="1716">
                  <c:v>0.92713239612686904</c:v>
                </c:pt>
                <c:pt idx="1717">
                  <c:v>0.95112128112730132</c:v>
                </c:pt>
                <c:pt idx="1718">
                  <c:v>0.97597648485364596</c:v>
                </c:pt>
                <c:pt idx="1719">
                  <c:v>1.000848278367924</c:v>
                </c:pt>
                <c:pt idx="1720">
                  <c:v>1.0060163291051325</c:v>
                </c:pt>
                <c:pt idx="1721">
                  <c:v>0.96917462015286926</c:v>
                </c:pt>
                <c:pt idx="1722">
                  <c:v>0.91089653097169998</c:v>
                </c:pt>
                <c:pt idx="1723">
                  <c:v>0.85088646793022449</c:v>
                </c:pt>
                <c:pt idx="1724">
                  <c:v>0.79000743179675859</c:v>
                </c:pt>
                <c:pt idx="1725">
                  <c:v>0.66563646793021747</c:v>
                </c:pt>
                <c:pt idx="1726">
                  <c:v>0.4966249358036382</c:v>
                </c:pt>
                <c:pt idx="1727">
                  <c:v>0.30359598424137157</c:v>
                </c:pt>
                <c:pt idx="1728">
                  <c:v>8.5768897823247467E-2</c:v>
                </c:pt>
                <c:pt idx="1729">
                  <c:v>-0.13613363589874383</c:v>
                </c:pt>
                <c:pt idx="1730">
                  <c:v>-0.27958916000882589</c:v>
                </c:pt>
                <c:pt idx="1731">
                  <c:v>-0.34113638115244305</c:v>
                </c:pt>
                <c:pt idx="1732">
                  <c:v>-0.36189219663246386</c:v>
                </c:pt>
                <c:pt idx="1733">
                  <c:v>-0.34026000525811767</c:v>
                </c:pt>
                <c:pt idx="1734">
                  <c:v>-0.31745624305986692</c:v>
                </c:pt>
                <c:pt idx="1735">
                  <c:v>-0.31411202196029742</c:v>
                </c:pt>
                <c:pt idx="1736">
                  <c:v>-0.35158342761471417</c:v>
                </c:pt>
                <c:pt idx="1737">
                  <c:v>-0.36883149833396417</c:v>
                </c:pt>
                <c:pt idx="1738">
                  <c:v>-0.36441889489144319</c:v>
                </c:pt>
                <c:pt idx="1739">
                  <c:v>-0.33907191820290633</c:v>
                </c:pt>
                <c:pt idx="1740">
                  <c:v>-0.25029273701786225</c:v>
                </c:pt>
                <c:pt idx="1741">
                  <c:v>-0.11809432776046588</c:v>
                </c:pt>
                <c:pt idx="1742">
                  <c:v>-2.4272846430747678E-2</c:v>
                </c:pt>
                <c:pt idx="1743">
                  <c:v>2.9148084639090882E-2</c:v>
                </c:pt>
                <c:pt idx="1744">
                  <c:v>8.3938005009248168E-2</c:v>
                </c:pt>
                <c:pt idx="1745">
                  <c:v>9.8263670333867986E-2</c:v>
                </c:pt>
                <c:pt idx="1746">
                  <c:v>9.207236147688877E-2</c:v>
                </c:pt>
                <c:pt idx="1747">
                  <c:v>0.12711407843831302</c:v>
                </c:pt>
                <c:pt idx="1748">
                  <c:v>0.16342856393003585</c:v>
                </c:pt>
                <c:pt idx="1749">
                  <c:v>0.1997855192788669</c:v>
                </c:pt>
                <c:pt idx="1750">
                  <c:v>0.25795610663422031</c:v>
                </c:pt>
                <c:pt idx="1751">
                  <c:v>0.27557484486374462</c:v>
                </c:pt>
                <c:pt idx="1752">
                  <c:v>0.27262683954786793</c:v>
                </c:pt>
                <c:pt idx="1753">
                  <c:v>0.2696954240199253</c:v>
                </c:pt>
                <c:pt idx="1754">
                  <c:v>0.26678059827991663</c:v>
                </c:pt>
                <c:pt idx="1755">
                  <c:v>0.26388236232784196</c:v>
                </c:pt>
                <c:pt idx="1756">
                  <c:v>0.26100071616370135</c:v>
                </c:pt>
                <c:pt idx="1757">
                  <c:v>0.23755232645416258</c:v>
                </c:pt>
                <c:pt idx="1758">
                  <c:v>0.23413615732278759</c:v>
                </c:pt>
                <c:pt idx="1759">
                  <c:v>0.23130759848003588</c:v>
                </c:pt>
                <c:pt idx="1760">
                  <c:v>0.20735189305547166</c:v>
                </c:pt>
                <c:pt idx="1761">
                  <c:v>0.20400341025886742</c:v>
                </c:pt>
                <c:pt idx="1762">
                  <c:v>0.20067881675688828</c:v>
                </c:pt>
                <c:pt idx="1763">
                  <c:v>0.19737811254953411</c:v>
                </c:pt>
                <c:pt idx="1764">
                  <c:v>0.17351796430347283</c:v>
                </c:pt>
                <c:pt idx="1765">
                  <c:v>0.10797520698599593</c:v>
                </c:pt>
                <c:pt idx="1766">
                  <c:v>-2.035341669008392E-2</c:v>
                </c:pt>
                <c:pt idx="1767">
                  <c:v>-0.19189986841299139</c:v>
                </c:pt>
                <c:pt idx="1768">
                  <c:v>-0.40656062790602093</c:v>
                </c:pt>
                <c:pt idx="1769">
                  <c:v>-0.64461503080840965</c:v>
                </c:pt>
                <c:pt idx="1770">
                  <c:v>-0.8435589053606718</c:v>
                </c:pt>
                <c:pt idx="1771">
                  <c:v>-0.94090533318278136</c:v>
                </c:pt>
                <c:pt idx="1772">
                  <c:v>-0.95523890995778127</c:v>
                </c:pt>
                <c:pt idx="1773">
                  <c:v>-0.92772630235233922</c:v>
                </c:pt>
                <c:pt idx="1774">
                  <c:v>-0.83699317594442257</c:v>
                </c:pt>
                <c:pt idx="1775">
                  <c:v>-0.7239477285046878</c:v>
                </c:pt>
                <c:pt idx="1776">
                  <c:v>-0.67108454610518697</c:v>
                </c:pt>
                <c:pt idx="1777">
                  <c:v>-0.70017246832502056</c:v>
                </c:pt>
                <c:pt idx="1778">
                  <c:v>-0.8115416319440758</c:v>
                </c:pt>
                <c:pt idx="1779">
                  <c:v>-0.98549360291741728</c:v>
                </c:pt>
                <c:pt idx="1780">
                  <c:v>-1.1394641180636718</c:v>
                </c:pt>
                <c:pt idx="1781">
                  <c:v>-1.1905926205889639</c:v>
                </c:pt>
                <c:pt idx="1782">
                  <c:v>-1.1171198929911934</c:v>
                </c:pt>
                <c:pt idx="1783">
                  <c:v>-0.95984298146186076</c:v>
                </c:pt>
                <c:pt idx="1784">
                  <c:v>-0.75971620338207502</c:v>
                </c:pt>
                <c:pt idx="1785">
                  <c:v>-0.61992497998303298</c:v>
                </c:pt>
                <c:pt idx="1786">
                  <c:v>-0.56179818966782513</c:v>
                </c:pt>
                <c:pt idx="1787">
                  <c:v>-0.54441104487786129</c:v>
                </c:pt>
                <c:pt idx="1788">
                  <c:v>-0.56795101021679661</c:v>
                </c:pt>
                <c:pt idx="1789">
                  <c:v>-0.6531377870747832</c:v>
                </c:pt>
                <c:pt idx="1790">
                  <c:v>-0.80017443445613212</c:v>
                </c:pt>
                <c:pt idx="1791">
                  <c:v>-0.98844344406436579</c:v>
                </c:pt>
                <c:pt idx="1792">
                  <c:v>-1.1766450991335886</c:v>
                </c:pt>
                <c:pt idx="1793">
                  <c:v>-1.2409034750692136</c:v>
                </c:pt>
                <c:pt idx="1794">
                  <c:v>-1.5718509947685277</c:v>
                </c:pt>
                <c:pt idx="1795">
                  <c:v>-1.0703333333333334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CB2-4BC5-90BA-984AA5A9B8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3327679"/>
        <c:axId val="1367414191"/>
      </c:scatterChart>
      <c:valAx>
        <c:axId val="131332767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(s)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414191"/>
        <c:crosses val="autoZero"/>
        <c:crossBetween val="midCat"/>
      </c:valAx>
      <c:valAx>
        <c:axId val="1367414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3276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1114058111157157E-2"/>
          <c:y val="0.93957758951476056"/>
          <c:w val="0.89777169959018277"/>
          <c:h val="6.04224104852394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, Aerodynamic, Rolling Resistances and Tractive Force Against Test Duration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557488095071772E-2"/>
          <c:y val="6.285466908626898E-2"/>
          <c:w val="0.92361662638353481"/>
          <c:h val="0.85620038991497549"/>
        </c:manualLayout>
      </c:layout>
      <c:scatterChart>
        <c:scatterStyle val="smoothMarker"/>
        <c:varyColors val="0"/>
        <c:ser>
          <c:idx val="1"/>
          <c:order val="0"/>
          <c:tx>
            <c:strRef>
              <c:f>'WLTP Class 3'!$J$15</c:f>
              <c:strCache>
                <c:ptCount val="1"/>
                <c:pt idx="0">
                  <c:v>Acceleration Resistance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3'!$J$16:$J$1816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41.166666666666671</c:v>
                </c:pt>
                <c:pt idx="12">
                  <c:v>349.91666666666669</c:v>
                </c:pt>
                <c:pt idx="13">
                  <c:v>1070.3333333333333</c:v>
                </c:pt>
                <c:pt idx="14">
                  <c:v>1687.8333333333335</c:v>
                </c:pt>
                <c:pt idx="15">
                  <c:v>1584.9166666666667</c:v>
                </c:pt>
                <c:pt idx="16">
                  <c:v>1440.833333333333</c:v>
                </c:pt>
                <c:pt idx="17">
                  <c:v>1770.1666666666667</c:v>
                </c:pt>
                <c:pt idx="18">
                  <c:v>1873.0833333333335</c:v>
                </c:pt>
                <c:pt idx="19">
                  <c:v>1193.8333333333333</c:v>
                </c:pt>
                <c:pt idx="20">
                  <c:v>432.25000000000028</c:v>
                </c:pt>
                <c:pt idx="21">
                  <c:v>164.6666666666668</c:v>
                </c:pt>
                <c:pt idx="22">
                  <c:v>144.0833333333332</c:v>
                </c:pt>
                <c:pt idx="23">
                  <c:v>164.6666666666668</c:v>
                </c:pt>
                <c:pt idx="24">
                  <c:v>411.66666666666669</c:v>
                </c:pt>
                <c:pt idx="25">
                  <c:v>576.3333333333328</c:v>
                </c:pt>
                <c:pt idx="26">
                  <c:v>679.25000000000011</c:v>
                </c:pt>
                <c:pt idx="27">
                  <c:v>967.4166666666672</c:v>
                </c:pt>
                <c:pt idx="28">
                  <c:v>1029.1666666666667</c:v>
                </c:pt>
                <c:pt idx="29">
                  <c:v>967.41666666666572</c:v>
                </c:pt>
                <c:pt idx="30">
                  <c:v>699.83333333333303</c:v>
                </c:pt>
                <c:pt idx="31">
                  <c:v>411.66666666666669</c:v>
                </c:pt>
                <c:pt idx="32">
                  <c:v>288.1666666666664</c:v>
                </c:pt>
                <c:pt idx="33">
                  <c:v>226.41666666666697</c:v>
                </c:pt>
                <c:pt idx="34">
                  <c:v>123.50000000000028</c:v>
                </c:pt>
                <c:pt idx="35">
                  <c:v>-41.16666666666579</c:v>
                </c:pt>
                <c:pt idx="36">
                  <c:v>-370.49999999999943</c:v>
                </c:pt>
                <c:pt idx="37">
                  <c:v>-885.08333333333417</c:v>
                </c:pt>
                <c:pt idx="38">
                  <c:v>-1173.2500000000007</c:v>
                </c:pt>
                <c:pt idx="39">
                  <c:v>-1090.9166666666661</c:v>
                </c:pt>
                <c:pt idx="40">
                  <c:v>-967.4166666666672</c:v>
                </c:pt>
                <c:pt idx="41">
                  <c:v>-1152.6666666666667</c:v>
                </c:pt>
                <c:pt idx="42">
                  <c:v>-1481.9999999999991</c:v>
                </c:pt>
                <c:pt idx="43">
                  <c:v>-1399.6666666666667</c:v>
                </c:pt>
                <c:pt idx="44">
                  <c:v>-864.50000000000057</c:v>
                </c:pt>
                <c:pt idx="45">
                  <c:v>-370.50000000000017</c:v>
                </c:pt>
                <c:pt idx="46">
                  <c:v>-288.1666666666664</c:v>
                </c:pt>
                <c:pt idx="47">
                  <c:v>-411.66666666666669</c:v>
                </c:pt>
                <c:pt idx="48">
                  <c:v>-349.91666666666652</c:v>
                </c:pt>
                <c:pt idx="49">
                  <c:v>-123.49999999999956</c:v>
                </c:pt>
                <c:pt idx="50">
                  <c:v>-82.333333333333769</c:v>
                </c:pt>
                <c:pt idx="51">
                  <c:v>-432.25000000000028</c:v>
                </c:pt>
                <c:pt idx="52">
                  <c:v>-885.08333333333314</c:v>
                </c:pt>
                <c:pt idx="53">
                  <c:v>-740.99999999999989</c:v>
                </c:pt>
                <c:pt idx="54">
                  <c:v>-226.4166666666666</c:v>
                </c:pt>
                <c:pt idx="55">
                  <c:v>-20.583333333333261</c:v>
                </c:pt>
                <c:pt idx="56">
                  <c:v>0</c:v>
                </c:pt>
                <c:pt idx="57">
                  <c:v>61.750000000000142</c:v>
                </c:pt>
                <c:pt idx="58">
                  <c:v>123.49999999999993</c:v>
                </c:pt>
                <c:pt idx="59">
                  <c:v>493.99999999999972</c:v>
                </c:pt>
                <c:pt idx="60">
                  <c:v>555.75000000000011</c:v>
                </c:pt>
                <c:pt idx="61">
                  <c:v>247.00000000000023</c:v>
                </c:pt>
                <c:pt idx="62">
                  <c:v>185.24999999999972</c:v>
                </c:pt>
                <c:pt idx="63">
                  <c:v>247.00000000000023</c:v>
                </c:pt>
                <c:pt idx="64">
                  <c:v>329.3333333333336</c:v>
                </c:pt>
                <c:pt idx="65">
                  <c:v>205.83333333333334</c:v>
                </c:pt>
                <c:pt idx="66">
                  <c:v>123.49999999999956</c:v>
                </c:pt>
                <c:pt idx="67">
                  <c:v>452.8333333333332</c:v>
                </c:pt>
                <c:pt idx="68">
                  <c:v>988.00000000000011</c:v>
                </c:pt>
                <c:pt idx="69">
                  <c:v>1276.1666666666665</c:v>
                </c:pt>
                <c:pt idx="70">
                  <c:v>1358.5000000000002</c:v>
                </c:pt>
                <c:pt idx="71">
                  <c:v>1255.5833333333337</c:v>
                </c:pt>
                <c:pt idx="72">
                  <c:v>946.83333333333292</c:v>
                </c:pt>
                <c:pt idx="73">
                  <c:v>596.9166666666664</c:v>
                </c:pt>
                <c:pt idx="74">
                  <c:v>411.66666666666669</c:v>
                </c:pt>
                <c:pt idx="75">
                  <c:v>391.08333333333303</c:v>
                </c:pt>
                <c:pt idx="76">
                  <c:v>432.25000000000028</c:v>
                </c:pt>
                <c:pt idx="77">
                  <c:v>391.08333333333303</c:v>
                </c:pt>
                <c:pt idx="78">
                  <c:v>205.83333333333334</c:v>
                </c:pt>
                <c:pt idx="79">
                  <c:v>-61.74999999999941</c:v>
                </c:pt>
                <c:pt idx="80">
                  <c:v>-205.83333333333334</c:v>
                </c:pt>
                <c:pt idx="81">
                  <c:v>-349.91666666666725</c:v>
                </c:pt>
                <c:pt idx="82">
                  <c:v>-308.75</c:v>
                </c:pt>
                <c:pt idx="83">
                  <c:v>-123.49999999999882</c:v>
                </c:pt>
                <c:pt idx="84">
                  <c:v>-226.41666666666697</c:v>
                </c:pt>
                <c:pt idx="85">
                  <c:v>-288.16666666666782</c:v>
                </c:pt>
                <c:pt idx="86">
                  <c:v>-267.58333333333275</c:v>
                </c:pt>
                <c:pt idx="87">
                  <c:v>-226.41666666666549</c:v>
                </c:pt>
                <c:pt idx="88">
                  <c:v>-555.75000000000057</c:v>
                </c:pt>
                <c:pt idx="89">
                  <c:v>-1420.2500000000005</c:v>
                </c:pt>
                <c:pt idx="90">
                  <c:v>-2037.7499999999998</c:v>
                </c:pt>
                <c:pt idx="91">
                  <c:v>-2120.0833333333335</c:v>
                </c:pt>
                <c:pt idx="92">
                  <c:v>-1605.5000000000002</c:v>
                </c:pt>
                <c:pt idx="93">
                  <c:v>-1029.1666666666667</c:v>
                </c:pt>
                <c:pt idx="94">
                  <c:v>-1049.75</c:v>
                </c:pt>
                <c:pt idx="95">
                  <c:v>-1276.1666666666667</c:v>
                </c:pt>
                <c:pt idx="96">
                  <c:v>-1132.0833333333333</c:v>
                </c:pt>
                <c:pt idx="97">
                  <c:v>-740.99999999999989</c:v>
                </c:pt>
                <c:pt idx="98">
                  <c:v>-741</c:v>
                </c:pt>
                <c:pt idx="99">
                  <c:v>-452.83333333333337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41.166666666666671</c:v>
                </c:pt>
                <c:pt idx="138">
                  <c:v>391.08333333333331</c:v>
                </c:pt>
                <c:pt idx="139">
                  <c:v>1214.4166666666665</c:v>
                </c:pt>
                <c:pt idx="140">
                  <c:v>2017.1666666666665</c:v>
                </c:pt>
                <c:pt idx="141">
                  <c:v>2120.083333333333</c:v>
                </c:pt>
                <c:pt idx="142">
                  <c:v>1481.9999999999998</c:v>
                </c:pt>
                <c:pt idx="143">
                  <c:v>720.41666666666663</c:v>
                </c:pt>
                <c:pt idx="144">
                  <c:v>391.08333333333377</c:v>
                </c:pt>
                <c:pt idx="145">
                  <c:v>596.91666666666708</c:v>
                </c:pt>
                <c:pt idx="146">
                  <c:v>946.83333333333292</c:v>
                </c:pt>
                <c:pt idx="147">
                  <c:v>1008.583333333333</c:v>
                </c:pt>
                <c:pt idx="148">
                  <c:v>782.16666666666686</c:v>
                </c:pt>
                <c:pt idx="149">
                  <c:v>432.25000000000028</c:v>
                </c:pt>
                <c:pt idx="150">
                  <c:v>41.166666666666522</c:v>
                </c:pt>
                <c:pt idx="151">
                  <c:v>-535.16666666666697</c:v>
                </c:pt>
                <c:pt idx="152">
                  <c:v>-1399.6666666666661</c:v>
                </c:pt>
                <c:pt idx="153">
                  <c:v>-2037.7499999999998</c:v>
                </c:pt>
                <c:pt idx="154">
                  <c:v>-1914.25</c:v>
                </c:pt>
                <c:pt idx="155">
                  <c:v>-1090.9166666666667</c:v>
                </c:pt>
                <c:pt idx="156">
                  <c:v>-144.08333333333354</c:v>
                </c:pt>
                <c:pt idx="157">
                  <c:v>432.24999999999994</c:v>
                </c:pt>
                <c:pt idx="158">
                  <c:v>946.83333333333326</c:v>
                </c:pt>
                <c:pt idx="159">
                  <c:v>1235.0000000000005</c:v>
                </c:pt>
                <c:pt idx="160">
                  <c:v>1276.1666666666665</c:v>
                </c:pt>
                <c:pt idx="161">
                  <c:v>1111.4999999999998</c:v>
                </c:pt>
                <c:pt idx="162">
                  <c:v>864.50000000000057</c:v>
                </c:pt>
                <c:pt idx="163">
                  <c:v>823.33333333333337</c:v>
                </c:pt>
                <c:pt idx="164">
                  <c:v>720.41666666666663</c:v>
                </c:pt>
                <c:pt idx="165">
                  <c:v>535.16666666666697</c:v>
                </c:pt>
                <c:pt idx="166">
                  <c:v>432.25000000000028</c:v>
                </c:pt>
                <c:pt idx="167">
                  <c:v>638.0833333333336</c:v>
                </c:pt>
                <c:pt idx="168">
                  <c:v>823.33333333333337</c:v>
                </c:pt>
                <c:pt idx="169">
                  <c:v>576.3333333333328</c:v>
                </c:pt>
                <c:pt idx="170">
                  <c:v>41.16666666666579</c:v>
                </c:pt>
                <c:pt idx="171">
                  <c:v>-596.9166666666664</c:v>
                </c:pt>
                <c:pt idx="172">
                  <c:v>-1317.333333333333</c:v>
                </c:pt>
                <c:pt idx="173">
                  <c:v>-1646.6666666666667</c:v>
                </c:pt>
                <c:pt idx="174">
                  <c:v>-1173.2499999999998</c:v>
                </c:pt>
                <c:pt idx="175">
                  <c:v>-411.66666666666669</c:v>
                </c:pt>
                <c:pt idx="176">
                  <c:v>123.49999999999956</c:v>
                </c:pt>
                <c:pt idx="177">
                  <c:v>555.74999999999989</c:v>
                </c:pt>
                <c:pt idx="178">
                  <c:v>679.25000000000011</c:v>
                </c:pt>
                <c:pt idx="179">
                  <c:v>370.50000000000017</c:v>
                </c:pt>
                <c:pt idx="180">
                  <c:v>61.750000000000142</c:v>
                </c:pt>
                <c:pt idx="181">
                  <c:v>-82.333333333333769</c:v>
                </c:pt>
                <c:pt idx="182">
                  <c:v>-246.99999999999986</c:v>
                </c:pt>
                <c:pt idx="183">
                  <c:v>-638.08333333333292</c:v>
                </c:pt>
                <c:pt idx="184">
                  <c:v>-967.41666666666652</c:v>
                </c:pt>
                <c:pt idx="185">
                  <c:v>-1049.7500000000002</c:v>
                </c:pt>
                <c:pt idx="186">
                  <c:v>-967.4166666666672</c:v>
                </c:pt>
                <c:pt idx="187">
                  <c:v>-802.74999999999966</c:v>
                </c:pt>
                <c:pt idx="188">
                  <c:v>-658.66666666666652</c:v>
                </c:pt>
                <c:pt idx="189">
                  <c:v>-535.16666666666697</c:v>
                </c:pt>
                <c:pt idx="190">
                  <c:v>-411.66666666666669</c:v>
                </c:pt>
                <c:pt idx="191">
                  <c:v>-329.33333333333326</c:v>
                </c:pt>
                <c:pt idx="192">
                  <c:v>-246.99999999999986</c:v>
                </c:pt>
                <c:pt idx="193">
                  <c:v>-144.08333333333354</c:v>
                </c:pt>
                <c:pt idx="194">
                  <c:v>-102.91666666666667</c:v>
                </c:pt>
                <c:pt idx="195">
                  <c:v>-41.166666666666522</c:v>
                </c:pt>
                <c:pt idx="196">
                  <c:v>0</c:v>
                </c:pt>
                <c:pt idx="197">
                  <c:v>0</c:v>
                </c:pt>
                <c:pt idx="198">
                  <c:v>102.91666666666667</c:v>
                </c:pt>
                <c:pt idx="199">
                  <c:v>205.83333333333334</c:v>
                </c:pt>
                <c:pt idx="200">
                  <c:v>308.75</c:v>
                </c:pt>
                <c:pt idx="201">
                  <c:v>411.66666666666669</c:v>
                </c:pt>
                <c:pt idx="202">
                  <c:v>514.58333333333337</c:v>
                </c:pt>
                <c:pt idx="203">
                  <c:v>823.33333333333337</c:v>
                </c:pt>
                <c:pt idx="204">
                  <c:v>967.41666666666652</c:v>
                </c:pt>
                <c:pt idx="205">
                  <c:v>988.00000000000011</c:v>
                </c:pt>
                <c:pt idx="206">
                  <c:v>1173.2499999999998</c:v>
                </c:pt>
                <c:pt idx="207">
                  <c:v>1193.8333333333333</c:v>
                </c:pt>
                <c:pt idx="208">
                  <c:v>1049.7500000000002</c:v>
                </c:pt>
                <c:pt idx="209">
                  <c:v>1152.6666666666667</c:v>
                </c:pt>
                <c:pt idx="210">
                  <c:v>1132.0833333333333</c:v>
                </c:pt>
                <c:pt idx="211">
                  <c:v>823.33333333333337</c:v>
                </c:pt>
                <c:pt idx="212">
                  <c:v>617.5</c:v>
                </c:pt>
                <c:pt idx="213">
                  <c:v>493.99999999999972</c:v>
                </c:pt>
                <c:pt idx="214">
                  <c:v>535.16666666666697</c:v>
                </c:pt>
                <c:pt idx="215">
                  <c:v>699.83333333333303</c:v>
                </c:pt>
                <c:pt idx="216">
                  <c:v>823.33333333333337</c:v>
                </c:pt>
                <c:pt idx="217">
                  <c:v>823.33333333333337</c:v>
                </c:pt>
                <c:pt idx="218">
                  <c:v>720.41666666666663</c:v>
                </c:pt>
                <c:pt idx="219">
                  <c:v>576.3333333333328</c:v>
                </c:pt>
                <c:pt idx="220">
                  <c:v>432.25000000000028</c:v>
                </c:pt>
                <c:pt idx="221">
                  <c:v>267.58333333333417</c:v>
                </c:pt>
                <c:pt idx="222">
                  <c:v>164.66666666666609</c:v>
                </c:pt>
                <c:pt idx="223">
                  <c:v>144.08333333333246</c:v>
                </c:pt>
                <c:pt idx="224">
                  <c:v>144.08333333333391</c:v>
                </c:pt>
                <c:pt idx="225">
                  <c:v>205.83333333333334</c:v>
                </c:pt>
                <c:pt idx="226">
                  <c:v>226.41666666666549</c:v>
                </c:pt>
                <c:pt idx="227">
                  <c:v>205.83333333333334</c:v>
                </c:pt>
                <c:pt idx="228">
                  <c:v>185.25000000000117</c:v>
                </c:pt>
                <c:pt idx="229">
                  <c:v>144.08333333333391</c:v>
                </c:pt>
                <c:pt idx="230">
                  <c:v>61.74999999999941</c:v>
                </c:pt>
                <c:pt idx="231">
                  <c:v>-61.74999999999941</c:v>
                </c:pt>
                <c:pt idx="232">
                  <c:v>-329.3333333333336</c:v>
                </c:pt>
                <c:pt idx="233">
                  <c:v>-679.25000000000091</c:v>
                </c:pt>
                <c:pt idx="234">
                  <c:v>-802.74999999999966</c:v>
                </c:pt>
                <c:pt idx="235">
                  <c:v>-638.0833333333336</c:v>
                </c:pt>
                <c:pt idx="236">
                  <c:v>-370.49999999999943</c:v>
                </c:pt>
                <c:pt idx="237">
                  <c:v>-288.1666666666664</c:v>
                </c:pt>
                <c:pt idx="238">
                  <c:v>-473.41666666666754</c:v>
                </c:pt>
                <c:pt idx="239">
                  <c:v>-843.91666666666697</c:v>
                </c:pt>
                <c:pt idx="240">
                  <c:v>-1111.4999999999998</c:v>
                </c:pt>
                <c:pt idx="241">
                  <c:v>-987.99999999999943</c:v>
                </c:pt>
                <c:pt idx="242">
                  <c:v>-926.25</c:v>
                </c:pt>
                <c:pt idx="243">
                  <c:v>-1008.583333333333</c:v>
                </c:pt>
                <c:pt idx="244">
                  <c:v>-967.4166666666672</c:v>
                </c:pt>
                <c:pt idx="245">
                  <c:v>-1152.6666666666667</c:v>
                </c:pt>
                <c:pt idx="246">
                  <c:v>-1481.9999999999991</c:v>
                </c:pt>
                <c:pt idx="247">
                  <c:v>-1399.6666666666667</c:v>
                </c:pt>
                <c:pt idx="248">
                  <c:v>-864.50000000000057</c:v>
                </c:pt>
                <c:pt idx="249">
                  <c:v>-370.50000000000017</c:v>
                </c:pt>
                <c:pt idx="250">
                  <c:v>-288.1666666666664</c:v>
                </c:pt>
                <c:pt idx="251">
                  <c:v>-411.66666666666669</c:v>
                </c:pt>
                <c:pt idx="252">
                  <c:v>-349.91666666666652</c:v>
                </c:pt>
                <c:pt idx="253">
                  <c:v>-123.49999999999956</c:v>
                </c:pt>
                <c:pt idx="254">
                  <c:v>-82.333333333333769</c:v>
                </c:pt>
                <c:pt idx="255">
                  <c:v>-432.25000000000028</c:v>
                </c:pt>
                <c:pt idx="256">
                  <c:v>-596.9166666666664</c:v>
                </c:pt>
                <c:pt idx="257">
                  <c:v>-61.74999999999978</c:v>
                </c:pt>
                <c:pt idx="258">
                  <c:v>699.83333333333303</c:v>
                </c:pt>
                <c:pt idx="259">
                  <c:v>1070.3333333333335</c:v>
                </c:pt>
                <c:pt idx="260">
                  <c:v>1090.9166666666667</c:v>
                </c:pt>
                <c:pt idx="261">
                  <c:v>1049.7499999999995</c:v>
                </c:pt>
                <c:pt idx="262">
                  <c:v>1132.0833333333333</c:v>
                </c:pt>
                <c:pt idx="263">
                  <c:v>1399.6666666666667</c:v>
                </c:pt>
                <c:pt idx="264">
                  <c:v>1523.1666666666672</c:v>
                </c:pt>
                <c:pt idx="265">
                  <c:v>1337.9166666666667</c:v>
                </c:pt>
                <c:pt idx="266">
                  <c:v>967.41666666666572</c:v>
                </c:pt>
                <c:pt idx="267">
                  <c:v>802.74999999999966</c:v>
                </c:pt>
                <c:pt idx="268">
                  <c:v>741.00000000000034</c:v>
                </c:pt>
                <c:pt idx="269">
                  <c:v>617.5</c:v>
                </c:pt>
                <c:pt idx="270">
                  <c:v>329.3333333333336</c:v>
                </c:pt>
                <c:pt idx="271">
                  <c:v>-61.74999999999941</c:v>
                </c:pt>
                <c:pt idx="272">
                  <c:v>-144.08333333333391</c:v>
                </c:pt>
                <c:pt idx="273">
                  <c:v>-391.08333333333303</c:v>
                </c:pt>
                <c:pt idx="274">
                  <c:v>-926.25</c:v>
                </c:pt>
                <c:pt idx="275">
                  <c:v>-1173.2500000000007</c:v>
                </c:pt>
                <c:pt idx="276">
                  <c:v>-1317.333333333333</c:v>
                </c:pt>
                <c:pt idx="277">
                  <c:v>-1461.416666666667</c:v>
                </c:pt>
                <c:pt idx="278">
                  <c:v>-1831.9166666666665</c:v>
                </c:pt>
                <c:pt idx="279">
                  <c:v>-1955.4166666666667</c:v>
                </c:pt>
                <c:pt idx="280">
                  <c:v>-1090.9166666666667</c:v>
                </c:pt>
                <c:pt idx="281">
                  <c:v>308.75</c:v>
                </c:pt>
                <c:pt idx="282">
                  <c:v>1317.3333333333337</c:v>
                </c:pt>
                <c:pt idx="283">
                  <c:v>1502.5833333333335</c:v>
                </c:pt>
                <c:pt idx="284">
                  <c:v>1543.75</c:v>
                </c:pt>
                <c:pt idx="285">
                  <c:v>1481.9999999999998</c:v>
                </c:pt>
                <c:pt idx="286">
                  <c:v>1358.5000000000002</c:v>
                </c:pt>
                <c:pt idx="287">
                  <c:v>1358.5000000000002</c:v>
                </c:pt>
                <c:pt idx="288">
                  <c:v>1358.4999999999989</c:v>
                </c:pt>
                <c:pt idx="289">
                  <c:v>1070.3333333333339</c:v>
                </c:pt>
                <c:pt idx="290">
                  <c:v>514.58333333333337</c:v>
                </c:pt>
                <c:pt idx="291">
                  <c:v>0</c:v>
                </c:pt>
                <c:pt idx="292">
                  <c:v>-349.91666666666578</c:v>
                </c:pt>
                <c:pt idx="293">
                  <c:v>-391.08333333333451</c:v>
                </c:pt>
                <c:pt idx="294">
                  <c:v>-267.58333333333417</c:v>
                </c:pt>
                <c:pt idx="295">
                  <c:v>-123.49999999999882</c:v>
                </c:pt>
                <c:pt idx="296">
                  <c:v>0</c:v>
                </c:pt>
                <c:pt idx="297">
                  <c:v>82.333333333333044</c:v>
                </c:pt>
                <c:pt idx="298">
                  <c:v>102.91666666666667</c:v>
                </c:pt>
                <c:pt idx="299">
                  <c:v>41.16666666666579</c:v>
                </c:pt>
                <c:pt idx="300">
                  <c:v>-41.16666666666579</c:v>
                </c:pt>
                <c:pt idx="301">
                  <c:v>-144.08333333333246</c:v>
                </c:pt>
                <c:pt idx="302">
                  <c:v>-267.58333333333417</c:v>
                </c:pt>
                <c:pt idx="303">
                  <c:v>-370.50000000000091</c:v>
                </c:pt>
                <c:pt idx="304">
                  <c:v>-514.58333333333337</c:v>
                </c:pt>
                <c:pt idx="305">
                  <c:v>-617.5</c:v>
                </c:pt>
                <c:pt idx="306">
                  <c:v>-514.58333333333337</c:v>
                </c:pt>
                <c:pt idx="307">
                  <c:v>-308.75</c:v>
                </c:pt>
                <c:pt idx="308">
                  <c:v>-144.08333333333246</c:v>
                </c:pt>
                <c:pt idx="309">
                  <c:v>-123.49999999999882</c:v>
                </c:pt>
                <c:pt idx="310">
                  <c:v>-185.24999999999972</c:v>
                </c:pt>
                <c:pt idx="311">
                  <c:v>-247.00000000000057</c:v>
                </c:pt>
                <c:pt idx="312">
                  <c:v>-370.50000000000091</c:v>
                </c:pt>
                <c:pt idx="313">
                  <c:v>-514.58333333333337</c:v>
                </c:pt>
                <c:pt idx="314">
                  <c:v>-617.5</c:v>
                </c:pt>
                <c:pt idx="315">
                  <c:v>-617.5</c:v>
                </c:pt>
                <c:pt idx="316">
                  <c:v>-555.74999999999989</c:v>
                </c:pt>
                <c:pt idx="317">
                  <c:v>-617.5</c:v>
                </c:pt>
                <c:pt idx="318">
                  <c:v>-761.58333333333314</c:v>
                </c:pt>
                <c:pt idx="319">
                  <c:v>-802.74999999999966</c:v>
                </c:pt>
                <c:pt idx="320">
                  <c:v>-493.99999999999972</c:v>
                </c:pt>
                <c:pt idx="321">
                  <c:v>-247.00000000000057</c:v>
                </c:pt>
                <c:pt idx="322">
                  <c:v>-144.08333333333391</c:v>
                </c:pt>
                <c:pt idx="323">
                  <c:v>-123.49999999999956</c:v>
                </c:pt>
                <c:pt idx="324">
                  <c:v>-205.83333333333334</c:v>
                </c:pt>
                <c:pt idx="325">
                  <c:v>-82.333333333333769</c:v>
                </c:pt>
                <c:pt idx="326">
                  <c:v>-61.74999999999941</c:v>
                </c:pt>
                <c:pt idx="327">
                  <c:v>-123.49999999999956</c:v>
                </c:pt>
                <c:pt idx="328">
                  <c:v>-638.0833333333336</c:v>
                </c:pt>
                <c:pt idx="329">
                  <c:v>-1193.8333333333333</c:v>
                </c:pt>
                <c:pt idx="330">
                  <c:v>-741.00000000000034</c:v>
                </c:pt>
                <c:pt idx="331">
                  <c:v>-164.6666666666668</c:v>
                </c:pt>
                <c:pt idx="332">
                  <c:v>-205.83333333333297</c:v>
                </c:pt>
                <c:pt idx="333">
                  <c:v>-226.4166666666666</c:v>
                </c:pt>
                <c:pt idx="334">
                  <c:v>-185.25000000000009</c:v>
                </c:pt>
                <c:pt idx="335">
                  <c:v>-226.4166666666666</c:v>
                </c:pt>
                <c:pt idx="336">
                  <c:v>-144.0833333333332</c:v>
                </c:pt>
                <c:pt idx="337">
                  <c:v>0</c:v>
                </c:pt>
                <c:pt idx="338">
                  <c:v>226.4166666666666</c:v>
                </c:pt>
                <c:pt idx="339">
                  <c:v>679.25000000000011</c:v>
                </c:pt>
                <c:pt idx="340">
                  <c:v>1173.25</c:v>
                </c:pt>
                <c:pt idx="341">
                  <c:v>1296.7500000000002</c:v>
                </c:pt>
                <c:pt idx="342">
                  <c:v>802.74999999999966</c:v>
                </c:pt>
                <c:pt idx="343">
                  <c:v>246.99999999999986</c:v>
                </c:pt>
                <c:pt idx="344">
                  <c:v>102.91666666666667</c:v>
                </c:pt>
                <c:pt idx="345">
                  <c:v>226.41666666666623</c:v>
                </c:pt>
                <c:pt idx="346">
                  <c:v>226.41666666666697</c:v>
                </c:pt>
                <c:pt idx="347">
                  <c:v>144.08333333333391</c:v>
                </c:pt>
                <c:pt idx="348">
                  <c:v>226.41666666666623</c:v>
                </c:pt>
                <c:pt idx="349">
                  <c:v>205.83333333333334</c:v>
                </c:pt>
                <c:pt idx="350">
                  <c:v>102.91666666666667</c:v>
                </c:pt>
                <c:pt idx="351">
                  <c:v>0</c:v>
                </c:pt>
                <c:pt idx="352">
                  <c:v>-41.166666666666522</c:v>
                </c:pt>
                <c:pt idx="353">
                  <c:v>-41.166666666667254</c:v>
                </c:pt>
                <c:pt idx="354">
                  <c:v>-20.583333333333627</c:v>
                </c:pt>
                <c:pt idx="355">
                  <c:v>41.166666666667254</c:v>
                </c:pt>
                <c:pt idx="356">
                  <c:v>61.750000000000142</c:v>
                </c:pt>
                <c:pt idx="357">
                  <c:v>-20.583333333333627</c:v>
                </c:pt>
                <c:pt idx="358">
                  <c:v>-267.58333333333348</c:v>
                </c:pt>
                <c:pt idx="359">
                  <c:v>-617.5</c:v>
                </c:pt>
                <c:pt idx="360">
                  <c:v>-761.58333333333314</c:v>
                </c:pt>
                <c:pt idx="361">
                  <c:v>-638.0833333333336</c:v>
                </c:pt>
                <c:pt idx="362">
                  <c:v>-432.24999999999955</c:v>
                </c:pt>
                <c:pt idx="363">
                  <c:v>-246.99999999999986</c:v>
                </c:pt>
                <c:pt idx="364">
                  <c:v>-82.333333333333769</c:v>
                </c:pt>
                <c:pt idx="365">
                  <c:v>20.583333333333627</c:v>
                </c:pt>
                <c:pt idx="366">
                  <c:v>102.91666666666667</c:v>
                </c:pt>
                <c:pt idx="367">
                  <c:v>267.58333333333348</c:v>
                </c:pt>
                <c:pt idx="368">
                  <c:v>473.4166666666668</c:v>
                </c:pt>
                <c:pt idx="369">
                  <c:v>452.8333333333332</c:v>
                </c:pt>
                <c:pt idx="370">
                  <c:v>205.83333333333334</c:v>
                </c:pt>
                <c:pt idx="371">
                  <c:v>-102.91666666666667</c:v>
                </c:pt>
                <c:pt idx="372">
                  <c:v>-658.66666666666652</c:v>
                </c:pt>
                <c:pt idx="373">
                  <c:v>-1255.5833333333337</c:v>
                </c:pt>
                <c:pt idx="374">
                  <c:v>-1420.25</c:v>
                </c:pt>
                <c:pt idx="375">
                  <c:v>-1193.833333333333</c:v>
                </c:pt>
                <c:pt idx="376">
                  <c:v>-864.50000000000023</c:v>
                </c:pt>
                <c:pt idx="377">
                  <c:v>-617.5</c:v>
                </c:pt>
                <c:pt idx="378">
                  <c:v>-452.8333333333332</c:v>
                </c:pt>
                <c:pt idx="379">
                  <c:v>-349.91666666666669</c:v>
                </c:pt>
                <c:pt idx="380">
                  <c:v>-391.08333333333343</c:v>
                </c:pt>
                <c:pt idx="381">
                  <c:v>-473.41666666666663</c:v>
                </c:pt>
                <c:pt idx="382">
                  <c:v>-493.99999999999989</c:v>
                </c:pt>
                <c:pt idx="383">
                  <c:v>-535.16666666666674</c:v>
                </c:pt>
                <c:pt idx="384">
                  <c:v>-576.33333333333337</c:v>
                </c:pt>
                <c:pt idx="385">
                  <c:v>-473.41666666666663</c:v>
                </c:pt>
                <c:pt idx="386">
                  <c:v>-185.25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102.91666666666667</c:v>
                </c:pt>
                <c:pt idx="392">
                  <c:v>432.25</c:v>
                </c:pt>
                <c:pt idx="393">
                  <c:v>885.08333333333337</c:v>
                </c:pt>
                <c:pt idx="394">
                  <c:v>1276.166666666667</c:v>
                </c:pt>
                <c:pt idx="395">
                  <c:v>1543.75</c:v>
                </c:pt>
                <c:pt idx="396">
                  <c:v>1708.4166666666667</c:v>
                </c:pt>
                <c:pt idx="397">
                  <c:v>1770.1666666666663</c:v>
                </c:pt>
                <c:pt idx="398">
                  <c:v>1564.3333333333328</c:v>
                </c:pt>
                <c:pt idx="399">
                  <c:v>967.4166666666672</c:v>
                </c:pt>
                <c:pt idx="400">
                  <c:v>288.16666666666708</c:v>
                </c:pt>
                <c:pt idx="401">
                  <c:v>-144.08333333333391</c:v>
                </c:pt>
                <c:pt idx="402">
                  <c:v>-473.4166666666668</c:v>
                </c:pt>
                <c:pt idx="403">
                  <c:v>-679.24999999999943</c:v>
                </c:pt>
                <c:pt idx="404">
                  <c:v>-638.0833333333336</c:v>
                </c:pt>
                <c:pt idx="405">
                  <c:v>-596.91666666666708</c:v>
                </c:pt>
                <c:pt idx="406">
                  <c:v>-658.66666666666652</c:v>
                </c:pt>
                <c:pt idx="407">
                  <c:v>-699.83333333333303</c:v>
                </c:pt>
                <c:pt idx="408">
                  <c:v>-576.33333333333337</c:v>
                </c:pt>
                <c:pt idx="409">
                  <c:v>-288.16666666666669</c:v>
                </c:pt>
                <c:pt idx="410">
                  <c:v>-41.166666666666522</c:v>
                </c:pt>
                <c:pt idx="411">
                  <c:v>61.74999999999978</c:v>
                </c:pt>
                <c:pt idx="412">
                  <c:v>102.91666666666667</c:v>
                </c:pt>
                <c:pt idx="413">
                  <c:v>144.08333333333354</c:v>
                </c:pt>
                <c:pt idx="414">
                  <c:v>288.16666666666669</c:v>
                </c:pt>
                <c:pt idx="415">
                  <c:v>514.58333333333303</c:v>
                </c:pt>
                <c:pt idx="416">
                  <c:v>576.33333333333314</c:v>
                </c:pt>
                <c:pt idx="417">
                  <c:v>349.91666666666725</c:v>
                </c:pt>
                <c:pt idx="418">
                  <c:v>20.583333333333627</c:v>
                </c:pt>
                <c:pt idx="419">
                  <c:v>-308.75</c:v>
                </c:pt>
                <c:pt idx="420">
                  <c:v>-452.8333333333332</c:v>
                </c:pt>
                <c:pt idx="421">
                  <c:v>-288.16666666666708</c:v>
                </c:pt>
                <c:pt idx="422">
                  <c:v>-41.166666666667254</c:v>
                </c:pt>
                <c:pt idx="423">
                  <c:v>205.83333333333334</c:v>
                </c:pt>
                <c:pt idx="424">
                  <c:v>555.75000000000057</c:v>
                </c:pt>
                <c:pt idx="425">
                  <c:v>1111.5000000000002</c:v>
                </c:pt>
                <c:pt idx="426">
                  <c:v>1708.4166666666663</c:v>
                </c:pt>
                <c:pt idx="427">
                  <c:v>1852.5</c:v>
                </c:pt>
                <c:pt idx="428">
                  <c:v>1235</c:v>
                </c:pt>
                <c:pt idx="429">
                  <c:v>391.08333333333303</c:v>
                </c:pt>
                <c:pt idx="430">
                  <c:v>-123.50000000000028</c:v>
                </c:pt>
                <c:pt idx="431">
                  <c:v>-329.3333333333336</c:v>
                </c:pt>
                <c:pt idx="432">
                  <c:v>-308.74999999999926</c:v>
                </c:pt>
                <c:pt idx="433">
                  <c:v>-164.66666666666609</c:v>
                </c:pt>
                <c:pt idx="434">
                  <c:v>-144.0833333333332</c:v>
                </c:pt>
                <c:pt idx="435">
                  <c:v>-391.08333333333377</c:v>
                </c:pt>
                <c:pt idx="436">
                  <c:v>-802.75000000000045</c:v>
                </c:pt>
                <c:pt idx="437">
                  <c:v>-1276.1666666666665</c:v>
                </c:pt>
                <c:pt idx="438">
                  <c:v>-1749.5833333333333</c:v>
                </c:pt>
                <c:pt idx="439">
                  <c:v>-2078.9166666666665</c:v>
                </c:pt>
                <c:pt idx="440">
                  <c:v>-2161.25</c:v>
                </c:pt>
                <c:pt idx="441">
                  <c:v>-1873.0833333333335</c:v>
                </c:pt>
                <c:pt idx="442">
                  <c:v>-1317.3333333333335</c:v>
                </c:pt>
                <c:pt idx="443">
                  <c:v>-740.99999999999989</c:v>
                </c:pt>
                <c:pt idx="444">
                  <c:v>-267.58333333333331</c:v>
                </c:pt>
                <c:pt idx="445">
                  <c:v>-41.166666666666671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102.91666666666667</c:v>
                </c:pt>
                <c:pt idx="512">
                  <c:v>514.58333333333337</c:v>
                </c:pt>
                <c:pt idx="513">
                  <c:v>1255.5833333333333</c:v>
                </c:pt>
                <c:pt idx="514">
                  <c:v>1914.25</c:v>
                </c:pt>
                <c:pt idx="515">
                  <c:v>2099.5</c:v>
                </c:pt>
                <c:pt idx="516">
                  <c:v>1790.75</c:v>
                </c:pt>
                <c:pt idx="517">
                  <c:v>1049.7499999999995</c:v>
                </c:pt>
                <c:pt idx="518">
                  <c:v>288.1666666666664</c:v>
                </c:pt>
                <c:pt idx="519">
                  <c:v>-123.49999999999956</c:v>
                </c:pt>
                <c:pt idx="520">
                  <c:v>-329.33333333333292</c:v>
                </c:pt>
                <c:pt idx="521">
                  <c:v>-432.25000000000028</c:v>
                </c:pt>
                <c:pt idx="522">
                  <c:v>-514.58333333333337</c:v>
                </c:pt>
                <c:pt idx="523">
                  <c:v>-761.58333333333314</c:v>
                </c:pt>
                <c:pt idx="524">
                  <c:v>-1214.4166666666667</c:v>
                </c:pt>
                <c:pt idx="525">
                  <c:v>-1626.0833333333335</c:v>
                </c:pt>
                <c:pt idx="526">
                  <c:v>-1626.0833333333335</c:v>
                </c:pt>
                <c:pt idx="527">
                  <c:v>-1152.6666666666665</c:v>
                </c:pt>
                <c:pt idx="528">
                  <c:v>-617.5</c:v>
                </c:pt>
                <c:pt idx="529">
                  <c:v>-411.66666666666669</c:v>
                </c:pt>
                <c:pt idx="530">
                  <c:v>-205.83333333333334</c:v>
                </c:pt>
                <c:pt idx="531">
                  <c:v>0</c:v>
                </c:pt>
                <c:pt idx="532">
                  <c:v>41.166666666666671</c:v>
                </c:pt>
                <c:pt idx="533">
                  <c:v>247</c:v>
                </c:pt>
                <c:pt idx="534">
                  <c:v>617.5</c:v>
                </c:pt>
                <c:pt idx="535">
                  <c:v>823.33333333333337</c:v>
                </c:pt>
                <c:pt idx="536">
                  <c:v>1029.1666666666665</c:v>
                </c:pt>
                <c:pt idx="537">
                  <c:v>1605.5</c:v>
                </c:pt>
                <c:pt idx="538">
                  <c:v>2181.8333333333335</c:v>
                </c:pt>
                <c:pt idx="539">
                  <c:v>2078.916666666667</c:v>
                </c:pt>
                <c:pt idx="540">
                  <c:v>1173.2499999999998</c:v>
                </c:pt>
                <c:pt idx="541">
                  <c:v>288.1666666666664</c:v>
                </c:pt>
                <c:pt idx="542">
                  <c:v>-41.166666666666522</c:v>
                </c:pt>
                <c:pt idx="543">
                  <c:v>-185.24999999999972</c:v>
                </c:pt>
                <c:pt idx="544">
                  <c:v>-411.66666666666669</c:v>
                </c:pt>
                <c:pt idx="545">
                  <c:v>-720.41666666666663</c:v>
                </c:pt>
                <c:pt idx="546">
                  <c:v>-782.16666666666686</c:v>
                </c:pt>
                <c:pt idx="547">
                  <c:v>-596.91666666666708</c:v>
                </c:pt>
                <c:pt idx="548">
                  <c:v>-452.8333333333332</c:v>
                </c:pt>
                <c:pt idx="549">
                  <c:v>-370.49999999999977</c:v>
                </c:pt>
                <c:pt idx="550">
                  <c:v>-329.3333333333336</c:v>
                </c:pt>
                <c:pt idx="551">
                  <c:v>-226.4166666666666</c:v>
                </c:pt>
                <c:pt idx="552">
                  <c:v>-205.83333333333334</c:v>
                </c:pt>
                <c:pt idx="553">
                  <c:v>-205.83333333333334</c:v>
                </c:pt>
                <c:pt idx="554">
                  <c:v>-123.49999999999993</c:v>
                </c:pt>
                <c:pt idx="555">
                  <c:v>-41.166666666666885</c:v>
                </c:pt>
                <c:pt idx="556">
                  <c:v>41.166666666666885</c:v>
                </c:pt>
                <c:pt idx="557">
                  <c:v>144.08333333333354</c:v>
                </c:pt>
                <c:pt idx="558">
                  <c:v>246.99999999999986</c:v>
                </c:pt>
                <c:pt idx="559">
                  <c:v>555.74999999999989</c:v>
                </c:pt>
                <c:pt idx="560">
                  <c:v>514.58333333333337</c:v>
                </c:pt>
                <c:pt idx="561">
                  <c:v>102.91666666666667</c:v>
                </c:pt>
                <c:pt idx="562">
                  <c:v>0</c:v>
                </c:pt>
                <c:pt idx="563">
                  <c:v>-329.33333333333326</c:v>
                </c:pt>
                <c:pt idx="564">
                  <c:v>-1420.25</c:v>
                </c:pt>
                <c:pt idx="565">
                  <c:v>-2181.8333333333335</c:v>
                </c:pt>
                <c:pt idx="566">
                  <c:v>-2078.9166666666665</c:v>
                </c:pt>
                <c:pt idx="567">
                  <c:v>-988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205.83333333333334</c:v>
                </c:pt>
                <c:pt idx="601">
                  <c:v>432.25</c:v>
                </c:pt>
                <c:pt idx="602">
                  <c:v>782.16666666666663</c:v>
                </c:pt>
                <c:pt idx="603">
                  <c:v>1440.8333333333333</c:v>
                </c:pt>
                <c:pt idx="604">
                  <c:v>1934.833333333333</c:v>
                </c:pt>
                <c:pt idx="605">
                  <c:v>2202.4166666666665</c:v>
                </c:pt>
                <c:pt idx="606">
                  <c:v>2325.9166666666665</c:v>
                </c:pt>
                <c:pt idx="607">
                  <c:v>2202.4166666666665</c:v>
                </c:pt>
                <c:pt idx="608">
                  <c:v>1914.2499999999995</c:v>
                </c:pt>
                <c:pt idx="609">
                  <c:v>1708.4166666666663</c:v>
                </c:pt>
                <c:pt idx="610">
                  <c:v>1667.2500000000002</c:v>
                </c:pt>
                <c:pt idx="611">
                  <c:v>1564.3333333333337</c:v>
                </c:pt>
                <c:pt idx="612">
                  <c:v>1111.4999999999998</c:v>
                </c:pt>
                <c:pt idx="613">
                  <c:v>473.41666666666754</c:v>
                </c:pt>
                <c:pt idx="614">
                  <c:v>41.166666666667254</c:v>
                </c:pt>
                <c:pt idx="615">
                  <c:v>-61.750000000000881</c:v>
                </c:pt>
                <c:pt idx="616">
                  <c:v>-61.74999999999941</c:v>
                </c:pt>
                <c:pt idx="617">
                  <c:v>-123.50000000000028</c:v>
                </c:pt>
                <c:pt idx="618">
                  <c:v>-247.00000000000057</c:v>
                </c:pt>
                <c:pt idx="619">
                  <c:v>-391.08333333333303</c:v>
                </c:pt>
                <c:pt idx="620">
                  <c:v>-432.25000000000028</c:v>
                </c:pt>
                <c:pt idx="621">
                  <c:v>-308.75</c:v>
                </c:pt>
                <c:pt idx="622">
                  <c:v>-123.50000000000028</c:v>
                </c:pt>
                <c:pt idx="623">
                  <c:v>20.583333333333627</c:v>
                </c:pt>
                <c:pt idx="624">
                  <c:v>164.66666666666754</c:v>
                </c:pt>
                <c:pt idx="625">
                  <c:v>247.00000000000057</c:v>
                </c:pt>
                <c:pt idx="626">
                  <c:v>185.24999999999972</c:v>
                </c:pt>
                <c:pt idx="627">
                  <c:v>61.74999999999941</c:v>
                </c:pt>
                <c:pt idx="628">
                  <c:v>0</c:v>
                </c:pt>
                <c:pt idx="629">
                  <c:v>20.583333333333627</c:v>
                </c:pt>
                <c:pt idx="630">
                  <c:v>144.08333333333391</c:v>
                </c:pt>
                <c:pt idx="631">
                  <c:v>329.3333333333336</c:v>
                </c:pt>
                <c:pt idx="632">
                  <c:v>452.83333333333246</c:v>
                </c:pt>
                <c:pt idx="633">
                  <c:v>535.16666666666549</c:v>
                </c:pt>
                <c:pt idx="634">
                  <c:v>555.75000000000057</c:v>
                </c:pt>
                <c:pt idx="635">
                  <c:v>473.41666666666754</c:v>
                </c:pt>
                <c:pt idx="636">
                  <c:v>288.1666666666664</c:v>
                </c:pt>
                <c:pt idx="637">
                  <c:v>82.333333333333044</c:v>
                </c:pt>
                <c:pt idx="638">
                  <c:v>-20.583333333333627</c:v>
                </c:pt>
                <c:pt idx="639">
                  <c:v>-61.74999999999941</c:v>
                </c:pt>
                <c:pt idx="640">
                  <c:v>-61.74999999999941</c:v>
                </c:pt>
                <c:pt idx="641">
                  <c:v>82.333333333333044</c:v>
                </c:pt>
                <c:pt idx="642">
                  <c:v>349.91666666666578</c:v>
                </c:pt>
                <c:pt idx="643">
                  <c:v>432.25000000000028</c:v>
                </c:pt>
                <c:pt idx="644">
                  <c:v>247.00000000000057</c:v>
                </c:pt>
                <c:pt idx="645">
                  <c:v>144.08333333333246</c:v>
                </c:pt>
                <c:pt idx="646">
                  <c:v>164.66666666666609</c:v>
                </c:pt>
                <c:pt idx="647">
                  <c:v>164.66666666666754</c:v>
                </c:pt>
                <c:pt idx="648">
                  <c:v>123.50000000000028</c:v>
                </c:pt>
                <c:pt idx="649">
                  <c:v>20.583333333332163</c:v>
                </c:pt>
                <c:pt idx="650">
                  <c:v>-185.24999999999972</c:v>
                </c:pt>
                <c:pt idx="651">
                  <c:v>-535.16666666666549</c:v>
                </c:pt>
                <c:pt idx="652">
                  <c:v>-802.74999999999966</c:v>
                </c:pt>
                <c:pt idx="653">
                  <c:v>-843.91666666666697</c:v>
                </c:pt>
                <c:pt idx="654">
                  <c:v>-1008.583333333333</c:v>
                </c:pt>
                <c:pt idx="655">
                  <c:v>-1420.2499999999998</c:v>
                </c:pt>
                <c:pt idx="656">
                  <c:v>-1646.6666666666667</c:v>
                </c:pt>
                <c:pt idx="657">
                  <c:v>-1379.0833333333339</c:v>
                </c:pt>
                <c:pt idx="658">
                  <c:v>-1008.5833333333345</c:v>
                </c:pt>
                <c:pt idx="659">
                  <c:v>-1132.0833333333333</c:v>
                </c:pt>
                <c:pt idx="660">
                  <c:v>-1708.4166666666663</c:v>
                </c:pt>
                <c:pt idx="661">
                  <c:v>-2120.0833333333335</c:v>
                </c:pt>
                <c:pt idx="662">
                  <c:v>-2181.833333333333</c:v>
                </c:pt>
                <c:pt idx="663">
                  <c:v>-1564.3333333333333</c:v>
                </c:pt>
                <c:pt idx="664">
                  <c:v>-699.83333333333337</c:v>
                </c:pt>
                <c:pt idx="665">
                  <c:v>-123.49999999999993</c:v>
                </c:pt>
                <c:pt idx="666">
                  <c:v>411.66666666666669</c:v>
                </c:pt>
                <c:pt idx="667">
                  <c:v>1337.9166666666667</c:v>
                </c:pt>
                <c:pt idx="668">
                  <c:v>1893.6666666666665</c:v>
                </c:pt>
                <c:pt idx="669">
                  <c:v>1852.5</c:v>
                </c:pt>
                <c:pt idx="670">
                  <c:v>1811.3333333333335</c:v>
                </c:pt>
                <c:pt idx="671">
                  <c:v>1235</c:v>
                </c:pt>
                <c:pt idx="672">
                  <c:v>823.33333333333337</c:v>
                </c:pt>
                <c:pt idx="673">
                  <c:v>823.33333333333337</c:v>
                </c:pt>
                <c:pt idx="674">
                  <c:v>823.33333333333337</c:v>
                </c:pt>
                <c:pt idx="675">
                  <c:v>473.41666666666606</c:v>
                </c:pt>
                <c:pt idx="676">
                  <c:v>102.91666666666667</c:v>
                </c:pt>
                <c:pt idx="677">
                  <c:v>-267.58333333333275</c:v>
                </c:pt>
                <c:pt idx="678">
                  <c:v>-987.99999999999943</c:v>
                </c:pt>
                <c:pt idx="679">
                  <c:v>-1481.9999999999998</c:v>
                </c:pt>
                <c:pt idx="680">
                  <c:v>-1770.166666666667</c:v>
                </c:pt>
                <c:pt idx="681">
                  <c:v>-1852.5</c:v>
                </c:pt>
                <c:pt idx="682">
                  <c:v>-1235</c:v>
                </c:pt>
                <c:pt idx="683">
                  <c:v>-802.75000000000045</c:v>
                </c:pt>
                <c:pt idx="684">
                  <c:v>-452.83333333333394</c:v>
                </c:pt>
                <c:pt idx="685">
                  <c:v>494.00000000000045</c:v>
                </c:pt>
                <c:pt idx="686">
                  <c:v>1029.1666666666667</c:v>
                </c:pt>
                <c:pt idx="687">
                  <c:v>946.83333333333292</c:v>
                </c:pt>
                <c:pt idx="688">
                  <c:v>926.25</c:v>
                </c:pt>
                <c:pt idx="689">
                  <c:v>905.66666666666708</c:v>
                </c:pt>
                <c:pt idx="690">
                  <c:v>514.58333333333337</c:v>
                </c:pt>
                <c:pt idx="691">
                  <c:v>164.6666666666668</c:v>
                </c:pt>
                <c:pt idx="692">
                  <c:v>185.25000000000045</c:v>
                </c:pt>
                <c:pt idx="693">
                  <c:v>329.3333333333336</c:v>
                </c:pt>
                <c:pt idx="694">
                  <c:v>288.16666666666708</c:v>
                </c:pt>
                <c:pt idx="695">
                  <c:v>-61.750000000000881</c:v>
                </c:pt>
                <c:pt idx="696">
                  <c:v>-1008.5833333333337</c:v>
                </c:pt>
                <c:pt idx="697">
                  <c:v>-1358.4999999999995</c:v>
                </c:pt>
                <c:pt idx="698">
                  <c:v>-1070.3333333333333</c:v>
                </c:pt>
                <c:pt idx="699">
                  <c:v>-823.33333333333337</c:v>
                </c:pt>
                <c:pt idx="700">
                  <c:v>-391.08333333333377</c:v>
                </c:pt>
                <c:pt idx="701">
                  <c:v>-164.6666666666668</c:v>
                </c:pt>
                <c:pt idx="702">
                  <c:v>-41.166666666666522</c:v>
                </c:pt>
                <c:pt idx="703">
                  <c:v>-20.583333333333627</c:v>
                </c:pt>
                <c:pt idx="704">
                  <c:v>-226.41666666666697</c:v>
                </c:pt>
                <c:pt idx="705">
                  <c:v>-617.5</c:v>
                </c:pt>
                <c:pt idx="706">
                  <c:v>-987.99999999999977</c:v>
                </c:pt>
                <c:pt idx="707">
                  <c:v>-1049.7499999999995</c:v>
                </c:pt>
                <c:pt idx="708">
                  <c:v>-638.08333333333326</c:v>
                </c:pt>
                <c:pt idx="709">
                  <c:v>82.333333333333044</c:v>
                </c:pt>
                <c:pt idx="710">
                  <c:v>1049.7500000000002</c:v>
                </c:pt>
                <c:pt idx="711">
                  <c:v>1626.0833333333337</c:v>
                </c:pt>
                <c:pt idx="712">
                  <c:v>967.41666666666652</c:v>
                </c:pt>
                <c:pt idx="713">
                  <c:v>20.583333333332895</c:v>
                </c:pt>
                <c:pt idx="714">
                  <c:v>-679.25000000000011</c:v>
                </c:pt>
                <c:pt idx="715">
                  <c:v>-1502.583333333333</c:v>
                </c:pt>
                <c:pt idx="716">
                  <c:v>-1337.9166666666667</c:v>
                </c:pt>
                <c:pt idx="717">
                  <c:v>-391.08333333333343</c:v>
                </c:pt>
                <c:pt idx="718">
                  <c:v>205.83333333333334</c:v>
                </c:pt>
                <c:pt idx="719">
                  <c:v>823.33333333333337</c:v>
                </c:pt>
                <c:pt idx="720">
                  <c:v>1132.0833333333333</c:v>
                </c:pt>
                <c:pt idx="721">
                  <c:v>946.8333333333336</c:v>
                </c:pt>
                <c:pt idx="722">
                  <c:v>823.33333333333337</c:v>
                </c:pt>
                <c:pt idx="723">
                  <c:v>699.83333333333303</c:v>
                </c:pt>
                <c:pt idx="724">
                  <c:v>843.91666666666697</c:v>
                </c:pt>
                <c:pt idx="725">
                  <c:v>1214.4166666666663</c:v>
                </c:pt>
                <c:pt idx="726">
                  <c:v>1687.8333333333323</c:v>
                </c:pt>
                <c:pt idx="727">
                  <c:v>1626.0833333333333</c:v>
                </c:pt>
                <c:pt idx="728">
                  <c:v>1111.5000000000011</c:v>
                </c:pt>
                <c:pt idx="729">
                  <c:v>782.16666666666754</c:v>
                </c:pt>
                <c:pt idx="730">
                  <c:v>349.91666666666578</c:v>
                </c:pt>
                <c:pt idx="731">
                  <c:v>82.333333333333044</c:v>
                </c:pt>
                <c:pt idx="732">
                  <c:v>61.750000000000881</c:v>
                </c:pt>
                <c:pt idx="733">
                  <c:v>82.333333333333044</c:v>
                </c:pt>
                <c:pt idx="734">
                  <c:v>102.91666666666667</c:v>
                </c:pt>
                <c:pt idx="735">
                  <c:v>144.08333333333391</c:v>
                </c:pt>
                <c:pt idx="736">
                  <c:v>205.83333333333334</c:v>
                </c:pt>
                <c:pt idx="737">
                  <c:v>185.24999999999972</c:v>
                </c:pt>
                <c:pt idx="738">
                  <c:v>82.333333333333044</c:v>
                </c:pt>
                <c:pt idx="739">
                  <c:v>267.58333333333275</c:v>
                </c:pt>
                <c:pt idx="740">
                  <c:v>473.41666666666606</c:v>
                </c:pt>
                <c:pt idx="741">
                  <c:v>391.08333333333451</c:v>
                </c:pt>
                <c:pt idx="742">
                  <c:v>185.24999999999972</c:v>
                </c:pt>
                <c:pt idx="743">
                  <c:v>41.16666666666579</c:v>
                </c:pt>
                <c:pt idx="744">
                  <c:v>20.583333333333627</c:v>
                </c:pt>
                <c:pt idx="745">
                  <c:v>20.583333333333627</c:v>
                </c:pt>
                <c:pt idx="746">
                  <c:v>102.91666666666667</c:v>
                </c:pt>
                <c:pt idx="747">
                  <c:v>226.41666666666697</c:v>
                </c:pt>
                <c:pt idx="748">
                  <c:v>308.75</c:v>
                </c:pt>
                <c:pt idx="749">
                  <c:v>246.99999999999912</c:v>
                </c:pt>
                <c:pt idx="750">
                  <c:v>82.333333333333044</c:v>
                </c:pt>
                <c:pt idx="751">
                  <c:v>-20.583333333332163</c:v>
                </c:pt>
                <c:pt idx="752">
                  <c:v>-102.91666666666667</c:v>
                </c:pt>
                <c:pt idx="753">
                  <c:v>-247.00000000000057</c:v>
                </c:pt>
                <c:pt idx="754">
                  <c:v>-349.91666666666578</c:v>
                </c:pt>
                <c:pt idx="755">
                  <c:v>-452.83333333333394</c:v>
                </c:pt>
                <c:pt idx="756">
                  <c:v>-802.74999999999966</c:v>
                </c:pt>
                <c:pt idx="757">
                  <c:v>-1440.8333333333333</c:v>
                </c:pt>
                <c:pt idx="758">
                  <c:v>-1976.0000000000002</c:v>
                </c:pt>
                <c:pt idx="759">
                  <c:v>-2120.0833333333326</c:v>
                </c:pt>
                <c:pt idx="760">
                  <c:v>-2140.666666666667</c:v>
                </c:pt>
                <c:pt idx="761">
                  <c:v>-2181.8333333333335</c:v>
                </c:pt>
                <c:pt idx="762">
                  <c:v>-1934.833333333333</c:v>
                </c:pt>
                <c:pt idx="763">
                  <c:v>-1317.333333333333</c:v>
                </c:pt>
                <c:pt idx="764">
                  <c:v>-308.75</c:v>
                </c:pt>
                <c:pt idx="765">
                  <c:v>823.33333333333337</c:v>
                </c:pt>
                <c:pt idx="766">
                  <c:v>1296.7500000000002</c:v>
                </c:pt>
                <c:pt idx="767">
                  <c:v>1317.333333333333</c:v>
                </c:pt>
                <c:pt idx="768">
                  <c:v>1337.9166666666667</c:v>
                </c:pt>
                <c:pt idx="769">
                  <c:v>1584.9166666666672</c:v>
                </c:pt>
                <c:pt idx="770">
                  <c:v>1996.5833333333326</c:v>
                </c:pt>
                <c:pt idx="771">
                  <c:v>2017.1666666666661</c:v>
                </c:pt>
                <c:pt idx="772">
                  <c:v>1893.6666666666672</c:v>
                </c:pt>
                <c:pt idx="773">
                  <c:v>1564.3333333333337</c:v>
                </c:pt>
                <c:pt idx="774">
                  <c:v>1317.333333333333</c:v>
                </c:pt>
                <c:pt idx="775">
                  <c:v>1358.5000000000002</c:v>
                </c:pt>
                <c:pt idx="776">
                  <c:v>1111.4999999999998</c:v>
                </c:pt>
                <c:pt idx="777">
                  <c:v>823.33333333333337</c:v>
                </c:pt>
                <c:pt idx="778">
                  <c:v>720.41666666666663</c:v>
                </c:pt>
                <c:pt idx="779">
                  <c:v>617.5</c:v>
                </c:pt>
                <c:pt idx="780">
                  <c:v>473.41666666666754</c:v>
                </c:pt>
                <c:pt idx="781">
                  <c:v>349.91666666666578</c:v>
                </c:pt>
                <c:pt idx="782">
                  <c:v>246.99999999999912</c:v>
                </c:pt>
                <c:pt idx="783">
                  <c:v>164.66666666666754</c:v>
                </c:pt>
                <c:pt idx="784">
                  <c:v>144.08333333333391</c:v>
                </c:pt>
                <c:pt idx="785">
                  <c:v>226.41666666666697</c:v>
                </c:pt>
                <c:pt idx="786">
                  <c:v>247.00000000000057</c:v>
                </c:pt>
                <c:pt idx="787">
                  <c:v>123.49999999999882</c:v>
                </c:pt>
                <c:pt idx="788">
                  <c:v>20.583333333332163</c:v>
                </c:pt>
                <c:pt idx="789">
                  <c:v>20.583333333335087</c:v>
                </c:pt>
                <c:pt idx="790">
                  <c:v>82.333333333334508</c:v>
                </c:pt>
                <c:pt idx="791">
                  <c:v>123.49999999999882</c:v>
                </c:pt>
                <c:pt idx="792">
                  <c:v>-20.583333333335087</c:v>
                </c:pt>
                <c:pt idx="793">
                  <c:v>-514.58333333333337</c:v>
                </c:pt>
                <c:pt idx="794">
                  <c:v>-1214.4166666666649</c:v>
                </c:pt>
                <c:pt idx="795">
                  <c:v>-1831.9166666666665</c:v>
                </c:pt>
                <c:pt idx="796">
                  <c:v>-2140.6666666666679</c:v>
                </c:pt>
                <c:pt idx="797">
                  <c:v>-1996.5833333333337</c:v>
                </c:pt>
                <c:pt idx="798">
                  <c:v>-1440.8333333333333</c:v>
                </c:pt>
                <c:pt idx="799">
                  <c:v>-720.41666666666663</c:v>
                </c:pt>
                <c:pt idx="800">
                  <c:v>-205.83333333333334</c:v>
                </c:pt>
                <c:pt idx="801">
                  <c:v>144.08333333333391</c:v>
                </c:pt>
                <c:pt idx="802">
                  <c:v>699.83333333333451</c:v>
                </c:pt>
                <c:pt idx="803">
                  <c:v>1296.7499999999993</c:v>
                </c:pt>
                <c:pt idx="804">
                  <c:v>1379.0833333333323</c:v>
                </c:pt>
                <c:pt idx="805">
                  <c:v>885.08333333333417</c:v>
                </c:pt>
                <c:pt idx="806">
                  <c:v>329.3333333333336</c:v>
                </c:pt>
                <c:pt idx="807">
                  <c:v>-41.166666666667254</c:v>
                </c:pt>
                <c:pt idx="808">
                  <c:v>-349.91666666666725</c:v>
                </c:pt>
                <c:pt idx="809">
                  <c:v>-576.3333333333328</c:v>
                </c:pt>
                <c:pt idx="810">
                  <c:v>-802.74999999999966</c:v>
                </c:pt>
                <c:pt idx="811">
                  <c:v>-1235</c:v>
                </c:pt>
                <c:pt idx="812">
                  <c:v>-1584.9166666666656</c:v>
                </c:pt>
                <c:pt idx="813">
                  <c:v>-1687.8333333333339</c:v>
                </c:pt>
                <c:pt idx="814">
                  <c:v>-1770.166666666667</c:v>
                </c:pt>
                <c:pt idx="815">
                  <c:v>-1893.6666666666665</c:v>
                </c:pt>
                <c:pt idx="816">
                  <c:v>-1893.6666666666672</c:v>
                </c:pt>
                <c:pt idx="817">
                  <c:v>-1708.4166666666667</c:v>
                </c:pt>
                <c:pt idx="818">
                  <c:v>-1008.583333333333</c:v>
                </c:pt>
                <c:pt idx="819">
                  <c:v>0</c:v>
                </c:pt>
                <c:pt idx="820">
                  <c:v>905.6666666666664</c:v>
                </c:pt>
                <c:pt idx="821">
                  <c:v>1399.6666666666667</c:v>
                </c:pt>
                <c:pt idx="822">
                  <c:v>1337.9166666666667</c:v>
                </c:pt>
                <c:pt idx="823">
                  <c:v>1235</c:v>
                </c:pt>
                <c:pt idx="824">
                  <c:v>1049.7500000000002</c:v>
                </c:pt>
                <c:pt idx="825">
                  <c:v>885.08333333333348</c:v>
                </c:pt>
                <c:pt idx="826">
                  <c:v>843.91666666666697</c:v>
                </c:pt>
                <c:pt idx="827">
                  <c:v>782.16666666666606</c:v>
                </c:pt>
                <c:pt idx="828">
                  <c:v>885.08333333333269</c:v>
                </c:pt>
                <c:pt idx="829">
                  <c:v>1049.7500000000002</c:v>
                </c:pt>
                <c:pt idx="830">
                  <c:v>1008.583333333333</c:v>
                </c:pt>
                <c:pt idx="831">
                  <c:v>761.58333333333394</c:v>
                </c:pt>
                <c:pt idx="832">
                  <c:v>391.08333333333451</c:v>
                </c:pt>
                <c:pt idx="833">
                  <c:v>205.83333333333334</c:v>
                </c:pt>
                <c:pt idx="834">
                  <c:v>226.41666666666549</c:v>
                </c:pt>
                <c:pt idx="835">
                  <c:v>226.41666666666549</c:v>
                </c:pt>
                <c:pt idx="836">
                  <c:v>185.25000000000117</c:v>
                </c:pt>
                <c:pt idx="837">
                  <c:v>226.41666666666697</c:v>
                </c:pt>
                <c:pt idx="838">
                  <c:v>329.33333333333218</c:v>
                </c:pt>
                <c:pt idx="839">
                  <c:v>329.3333333333336</c:v>
                </c:pt>
                <c:pt idx="840">
                  <c:v>308.75</c:v>
                </c:pt>
                <c:pt idx="841">
                  <c:v>411.66666666666669</c:v>
                </c:pt>
                <c:pt idx="842">
                  <c:v>494.00000000000114</c:v>
                </c:pt>
                <c:pt idx="843">
                  <c:v>411.66666666666669</c:v>
                </c:pt>
                <c:pt idx="844">
                  <c:v>226.41666666666549</c:v>
                </c:pt>
                <c:pt idx="845">
                  <c:v>102.91666666666667</c:v>
                </c:pt>
                <c:pt idx="846">
                  <c:v>82.333333333334508</c:v>
                </c:pt>
                <c:pt idx="847">
                  <c:v>144.08333333333391</c:v>
                </c:pt>
                <c:pt idx="848">
                  <c:v>308.75</c:v>
                </c:pt>
                <c:pt idx="849">
                  <c:v>493.99999999999972</c:v>
                </c:pt>
                <c:pt idx="850">
                  <c:v>493.99999999999972</c:v>
                </c:pt>
                <c:pt idx="851">
                  <c:v>329.3333333333336</c:v>
                </c:pt>
                <c:pt idx="852">
                  <c:v>246.99999999999912</c:v>
                </c:pt>
                <c:pt idx="853">
                  <c:v>246.99999999999912</c:v>
                </c:pt>
                <c:pt idx="854">
                  <c:v>205.83333333333334</c:v>
                </c:pt>
                <c:pt idx="855">
                  <c:v>102.91666666666667</c:v>
                </c:pt>
                <c:pt idx="856">
                  <c:v>41.166666666667254</c:v>
                </c:pt>
                <c:pt idx="857">
                  <c:v>226.41666666666697</c:v>
                </c:pt>
                <c:pt idx="858">
                  <c:v>473.41666666666606</c:v>
                </c:pt>
                <c:pt idx="859">
                  <c:v>473.41666666666606</c:v>
                </c:pt>
                <c:pt idx="860">
                  <c:v>329.33333333333508</c:v>
                </c:pt>
                <c:pt idx="861">
                  <c:v>411.66666666666669</c:v>
                </c:pt>
                <c:pt idx="862">
                  <c:v>761.58333333333098</c:v>
                </c:pt>
                <c:pt idx="863">
                  <c:v>720.41666666666663</c:v>
                </c:pt>
                <c:pt idx="864">
                  <c:v>349.91666666666725</c:v>
                </c:pt>
                <c:pt idx="865">
                  <c:v>226.41666666666842</c:v>
                </c:pt>
                <c:pt idx="866">
                  <c:v>370.49999999999943</c:v>
                </c:pt>
                <c:pt idx="867">
                  <c:v>535.16666666666549</c:v>
                </c:pt>
                <c:pt idx="868">
                  <c:v>411.66666666666669</c:v>
                </c:pt>
                <c:pt idx="869">
                  <c:v>102.91666666666667</c:v>
                </c:pt>
                <c:pt idx="870">
                  <c:v>-82.333333333331581</c:v>
                </c:pt>
                <c:pt idx="871">
                  <c:v>-144.08333333333391</c:v>
                </c:pt>
                <c:pt idx="872">
                  <c:v>-164.66666666666609</c:v>
                </c:pt>
                <c:pt idx="873">
                  <c:v>-205.83333333333334</c:v>
                </c:pt>
                <c:pt idx="874">
                  <c:v>-308.75</c:v>
                </c:pt>
                <c:pt idx="875">
                  <c:v>-432.24999999999881</c:v>
                </c:pt>
                <c:pt idx="876">
                  <c:v>-535.16666666666833</c:v>
                </c:pt>
                <c:pt idx="877">
                  <c:v>-473.41666666666606</c:v>
                </c:pt>
                <c:pt idx="878">
                  <c:v>-267.58333333333275</c:v>
                </c:pt>
                <c:pt idx="879">
                  <c:v>-82.333333333334508</c:v>
                </c:pt>
                <c:pt idx="880">
                  <c:v>-205.83333333333334</c:v>
                </c:pt>
                <c:pt idx="881">
                  <c:v>-411.66666666666669</c:v>
                </c:pt>
                <c:pt idx="882">
                  <c:v>-205.83333333333334</c:v>
                </c:pt>
                <c:pt idx="883">
                  <c:v>0</c:v>
                </c:pt>
                <c:pt idx="884">
                  <c:v>20.583333333332163</c:v>
                </c:pt>
                <c:pt idx="885">
                  <c:v>82.333333333334508</c:v>
                </c:pt>
                <c:pt idx="886">
                  <c:v>102.91666666666667</c:v>
                </c:pt>
                <c:pt idx="887">
                  <c:v>61.74999999999941</c:v>
                </c:pt>
                <c:pt idx="888">
                  <c:v>-20.583333333332163</c:v>
                </c:pt>
                <c:pt idx="889">
                  <c:v>-123.50000000000176</c:v>
                </c:pt>
                <c:pt idx="890">
                  <c:v>-247.00000000000057</c:v>
                </c:pt>
                <c:pt idx="891">
                  <c:v>-391.08333333333155</c:v>
                </c:pt>
                <c:pt idx="892">
                  <c:v>-514.58333333333337</c:v>
                </c:pt>
                <c:pt idx="893">
                  <c:v>-535.16666666666697</c:v>
                </c:pt>
                <c:pt idx="894">
                  <c:v>-452.83333333333246</c:v>
                </c:pt>
                <c:pt idx="895">
                  <c:v>-308.75</c:v>
                </c:pt>
                <c:pt idx="896">
                  <c:v>-144.08333333333391</c:v>
                </c:pt>
                <c:pt idx="897">
                  <c:v>-41.166666666667254</c:v>
                </c:pt>
                <c:pt idx="898">
                  <c:v>-20.583333333333627</c:v>
                </c:pt>
                <c:pt idx="899">
                  <c:v>-82.333333333333044</c:v>
                </c:pt>
                <c:pt idx="900">
                  <c:v>-185.24999999999972</c:v>
                </c:pt>
                <c:pt idx="901">
                  <c:v>-370.49999999999943</c:v>
                </c:pt>
                <c:pt idx="902">
                  <c:v>-1296.7499999999993</c:v>
                </c:pt>
                <c:pt idx="903">
                  <c:v>-2140.6666666666679</c:v>
                </c:pt>
                <c:pt idx="904">
                  <c:v>-1996.5833333333337</c:v>
                </c:pt>
                <c:pt idx="905">
                  <c:v>-1440.8333333333333</c:v>
                </c:pt>
                <c:pt idx="906">
                  <c:v>-720.41666666666663</c:v>
                </c:pt>
                <c:pt idx="907">
                  <c:v>-205.83333333333334</c:v>
                </c:pt>
                <c:pt idx="908">
                  <c:v>144.08333333333391</c:v>
                </c:pt>
                <c:pt idx="909">
                  <c:v>699.83333333333451</c:v>
                </c:pt>
                <c:pt idx="910">
                  <c:v>1296.7499999999993</c:v>
                </c:pt>
                <c:pt idx="911">
                  <c:v>1379.0833333333323</c:v>
                </c:pt>
                <c:pt idx="912">
                  <c:v>885.08333333333417</c:v>
                </c:pt>
                <c:pt idx="913">
                  <c:v>535.16666666666697</c:v>
                </c:pt>
                <c:pt idx="914">
                  <c:v>885.08333333333269</c:v>
                </c:pt>
                <c:pt idx="915">
                  <c:v>843.91666666666697</c:v>
                </c:pt>
                <c:pt idx="916">
                  <c:v>452.83333333333394</c:v>
                </c:pt>
                <c:pt idx="917">
                  <c:v>185.24999999999972</c:v>
                </c:pt>
                <c:pt idx="918">
                  <c:v>-20.583333333333627</c:v>
                </c:pt>
                <c:pt idx="919">
                  <c:v>102.91666666666667</c:v>
                </c:pt>
                <c:pt idx="920">
                  <c:v>288.1666666666664</c:v>
                </c:pt>
                <c:pt idx="921">
                  <c:v>576.3333333333328</c:v>
                </c:pt>
                <c:pt idx="922">
                  <c:v>699.83333333333303</c:v>
                </c:pt>
                <c:pt idx="923">
                  <c:v>576.3333333333328</c:v>
                </c:pt>
                <c:pt idx="924">
                  <c:v>41.16666666666579</c:v>
                </c:pt>
                <c:pt idx="925">
                  <c:v>-493.99999999999824</c:v>
                </c:pt>
                <c:pt idx="926">
                  <c:v>-432.24999999999881</c:v>
                </c:pt>
                <c:pt idx="927">
                  <c:v>-288.16666666666782</c:v>
                </c:pt>
                <c:pt idx="928">
                  <c:v>-226.41666666666697</c:v>
                </c:pt>
                <c:pt idx="929">
                  <c:v>-164.66666666666609</c:v>
                </c:pt>
                <c:pt idx="930">
                  <c:v>-144.08333333333246</c:v>
                </c:pt>
                <c:pt idx="931">
                  <c:v>-144.08333333333391</c:v>
                </c:pt>
                <c:pt idx="932">
                  <c:v>-164.66666666666754</c:v>
                </c:pt>
                <c:pt idx="933">
                  <c:v>-246.99999999999912</c:v>
                </c:pt>
                <c:pt idx="934">
                  <c:v>-391.08333333333303</c:v>
                </c:pt>
                <c:pt idx="935">
                  <c:v>-411.66666666666669</c:v>
                </c:pt>
                <c:pt idx="936">
                  <c:v>-308.75</c:v>
                </c:pt>
                <c:pt idx="937">
                  <c:v>-226.41666666666697</c:v>
                </c:pt>
                <c:pt idx="938">
                  <c:v>-205.83333333333334</c:v>
                </c:pt>
                <c:pt idx="939">
                  <c:v>-226.41666666666697</c:v>
                </c:pt>
                <c:pt idx="940">
                  <c:v>-185.24999999999972</c:v>
                </c:pt>
                <c:pt idx="941">
                  <c:v>-82.333333333333044</c:v>
                </c:pt>
                <c:pt idx="942">
                  <c:v>-41.166666666667254</c:v>
                </c:pt>
                <c:pt idx="943">
                  <c:v>-20.583333333333627</c:v>
                </c:pt>
                <c:pt idx="944">
                  <c:v>20.583333333333627</c:v>
                </c:pt>
                <c:pt idx="945">
                  <c:v>61.750000000000881</c:v>
                </c:pt>
                <c:pt idx="946">
                  <c:v>205.83333333333334</c:v>
                </c:pt>
                <c:pt idx="947">
                  <c:v>329.33333333333218</c:v>
                </c:pt>
                <c:pt idx="948">
                  <c:v>247.00000000000057</c:v>
                </c:pt>
                <c:pt idx="949">
                  <c:v>61.750000000000881</c:v>
                </c:pt>
                <c:pt idx="950">
                  <c:v>-226.41666666666697</c:v>
                </c:pt>
                <c:pt idx="951">
                  <c:v>-699.83333333333303</c:v>
                </c:pt>
                <c:pt idx="952">
                  <c:v>-1379.0833333333339</c:v>
                </c:pt>
                <c:pt idx="953">
                  <c:v>-1976.0000000000002</c:v>
                </c:pt>
                <c:pt idx="954">
                  <c:v>-2181.8333333333335</c:v>
                </c:pt>
                <c:pt idx="955">
                  <c:v>-2181.8333333333335</c:v>
                </c:pt>
                <c:pt idx="956">
                  <c:v>-2181.833333333333</c:v>
                </c:pt>
                <c:pt idx="957">
                  <c:v>-1523.1666666666663</c:v>
                </c:pt>
                <c:pt idx="958">
                  <c:v>-246.99999999999986</c:v>
                </c:pt>
                <c:pt idx="959">
                  <c:v>864.49999999999989</c:v>
                </c:pt>
                <c:pt idx="960">
                  <c:v>1770.166666666667</c:v>
                </c:pt>
                <c:pt idx="961">
                  <c:v>2284.7499999999995</c:v>
                </c:pt>
                <c:pt idx="962">
                  <c:v>2202.4166666666656</c:v>
                </c:pt>
                <c:pt idx="963">
                  <c:v>1770.166666666667</c:v>
                </c:pt>
                <c:pt idx="964">
                  <c:v>1193.8333333333342</c:v>
                </c:pt>
                <c:pt idx="965">
                  <c:v>638.0833333333336</c:v>
                </c:pt>
                <c:pt idx="966">
                  <c:v>226.41666666666697</c:v>
                </c:pt>
                <c:pt idx="967">
                  <c:v>0</c:v>
                </c:pt>
                <c:pt idx="968">
                  <c:v>-102.91666666666667</c:v>
                </c:pt>
                <c:pt idx="969">
                  <c:v>-247.00000000000057</c:v>
                </c:pt>
                <c:pt idx="970">
                  <c:v>-514.58333333333337</c:v>
                </c:pt>
                <c:pt idx="971">
                  <c:v>-1029.1666666666667</c:v>
                </c:pt>
                <c:pt idx="972">
                  <c:v>-1770.166666666667</c:v>
                </c:pt>
                <c:pt idx="973">
                  <c:v>-2181.8333333333335</c:v>
                </c:pt>
                <c:pt idx="974">
                  <c:v>-2181.8333333333335</c:v>
                </c:pt>
                <c:pt idx="975">
                  <c:v>-2181.833333333333</c:v>
                </c:pt>
                <c:pt idx="976">
                  <c:v>-2202.4166666666665</c:v>
                </c:pt>
                <c:pt idx="977">
                  <c:v>-1790.75</c:v>
                </c:pt>
                <c:pt idx="978">
                  <c:v>-1255.5833333333337</c:v>
                </c:pt>
                <c:pt idx="979">
                  <c:v>-1090.9166666666667</c:v>
                </c:pt>
                <c:pt idx="980">
                  <c:v>-905.6666666666664</c:v>
                </c:pt>
                <c:pt idx="981">
                  <c:v>-720.41666666666652</c:v>
                </c:pt>
                <c:pt idx="982">
                  <c:v>-679.25000000000011</c:v>
                </c:pt>
                <c:pt idx="983">
                  <c:v>-823.33333333333337</c:v>
                </c:pt>
                <c:pt idx="984">
                  <c:v>-905.66666666666674</c:v>
                </c:pt>
                <c:pt idx="985">
                  <c:v>-658.66666666666674</c:v>
                </c:pt>
                <c:pt idx="986">
                  <c:v>-226.41666666666669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164.66666666666669</c:v>
                </c:pt>
                <c:pt idx="1027">
                  <c:v>741</c:v>
                </c:pt>
                <c:pt idx="1028">
                  <c:v>1605.5</c:v>
                </c:pt>
                <c:pt idx="1029">
                  <c:v>2264.1666666666665</c:v>
                </c:pt>
                <c:pt idx="1030">
                  <c:v>2346.5</c:v>
                </c:pt>
                <c:pt idx="1031">
                  <c:v>2017.1666666666665</c:v>
                </c:pt>
                <c:pt idx="1032">
                  <c:v>1687.8333333333333</c:v>
                </c:pt>
                <c:pt idx="1033">
                  <c:v>1502.5833333333335</c:v>
                </c:pt>
                <c:pt idx="1034">
                  <c:v>1399.6666666666667</c:v>
                </c:pt>
                <c:pt idx="1035">
                  <c:v>1214.4166666666672</c:v>
                </c:pt>
                <c:pt idx="1036">
                  <c:v>967.4166666666672</c:v>
                </c:pt>
                <c:pt idx="1037">
                  <c:v>802.74999999999966</c:v>
                </c:pt>
                <c:pt idx="1038">
                  <c:v>802.74999999999966</c:v>
                </c:pt>
                <c:pt idx="1039">
                  <c:v>926.25</c:v>
                </c:pt>
                <c:pt idx="1040">
                  <c:v>987.99999999999943</c:v>
                </c:pt>
                <c:pt idx="1041">
                  <c:v>926.25</c:v>
                </c:pt>
                <c:pt idx="1042">
                  <c:v>720.41666666666663</c:v>
                </c:pt>
                <c:pt idx="1043">
                  <c:v>432.25000000000028</c:v>
                </c:pt>
                <c:pt idx="1044">
                  <c:v>185.24999999999972</c:v>
                </c:pt>
                <c:pt idx="1045">
                  <c:v>61.74999999999941</c:v>
                </c:pt>
                <c:pt idx="1046">
                  <c:v>61.750000000000881</c:v>
                </c:pt>
                <c:pt idx="1047">
                  <c:v>82.333333333333044</c:v>
                </c:pt>
                <c:pt idx="1048">
                  <c:v>0</c:v>
                </c:pt>
                <c:pt idx="1049">
                  <c:v>-205.83333333333334</c:v>
                </c:pt>
                <c:pt idx="1050">
                  <c:v>-493.99999999999972</c:v>
                </c:pt>
                <c:pt idx="1051">
                  <c:v>-720.41666666666663</c:v>
                </c:pt>
                <c:pt idx="1052">
                  <c:v>-864.50000000000057</c:v>
                </c:pt>
                <c:pt idx="1053">
                  <c:v>-1029.1666666666667</c:v>
                </c:pt>
                <c:pt idx="1054">
                  <c:v>-1276.1666666666672</c:v>
                </c:pt>
                <c:pt idx="1055">
                  <c:v>-1605.4999999999993</c:v>
                </c:pt>
                <c:pt idx="1056">
                  <c:v>-1975.9999999999995</c:v>
                </c:pt>
                <c:pt idx="1057">
                  <c:v>-2181.8333333333335</c:v>
                </c:pt>
                <c:pt idx="1058">
                  <c:v>-1996.5833333333333</c:v>
                </c:pt>
                <c:pt idx="1059">
                  <c:v>-1790.75</c:v>
                </c:pt>
                <c:pt idx="1060">
                  <c:v>-1564.3333333333333</c:v>
                </c:pt>
                <c:pt idx="1061">
                  <c:v>-967.41666666666652</c:v>
                </c:pt>
                <c:pt idx="1062">
                  <c:v>-267.58333333333348</c:v>
                </c:pt>
                <c:pt idx="1063">
                  <c:v>164.6666666666668</c:v>
                </c:pt>
                <c:pt idx="1064">
                  <c:v>720.41666666666663</c:v>
                </c:pt>
                <c:pt idx="1065">
                  <c:v>1461.4166666666663</c:v>
                </c:pt>
                <c:pt idx="1066">
                  <c:v>1605.5</c:v>
                </c:pt>
                <c:pt idx="1067">
                  <c:v>967.4166666666672</c:v>
                </c:pt>
                <c:pt idx="1068">
                  <c:v>370.50000000000017</c:v>
                </c:pt>
                <c:pt idx="1069">
                  <c:v>370.49999999999943</c:v>
                </c:pt>
                <c:pt idx="1070">
                  <c:v>741.00000000000034</c:v>
                </c:pt>
                <c:pt idx="1071">
                  <c:v>1111.5000000000002</c:v>
                </c:pt>
                <c:pt idx="1072">
                  <c:v>1337.9166666666658</c:v>
                </c:pt>
                <c:pt idx="1073">
                  <c:v>1584.9166666666667</c:v>
                </c:pt>
                <c:pt idx="1074">
                  <c:v>1893.6666666666672</c:v>
                </c:pt>
                <c:pt idx="1075">
                  <c:v>2017.1666666666661</c:v>
                </c:pt>
                <c:pt idx="1076">
                  <c:v>1811.3333333333328</c:v>
                </c:pt>
                <c:pt idx="1077">
                  <c:v>1461.416666666667</c:v>
                </c:pt>
                <c:pt idx="1078">
                  <c:v>1152.6666666666667</c:v>
                </c:pt>
                <c:pt idx="1079">
                  <c:v>988.00000000000091</c:v>
                </c:pt>
                <c:pt idx="1080">
                  <c:v>761.58333333333394</c:v>
                </c:pt>
                <c:pt idx="1081">
                  <c:v>370.49999999999943</c:v>
                </c:pt>
                <c:pt idx="1082">
                  <c:v>-20.583333333333627</c:v>
                </c:pt>
                <c:pt idx="1083">
                  <c:v>-432.25000000000028</c:v>
                </c:pt>
                <c:pt idx="1084">
                  <c:v>-658.6666666666672</c:v>
                </c:pt>
                <c:pt idx="1085">
                  <c:v>-473.41666666666606</c:v>
                </c:pt>
                <c:pt idx="1086">
                  <c:v>-144.08333333333246</c:v>
                </c:pt>
                <c:pt idx="1087">
                  <c:v>20.583333333333627</c:v>
                </c:pt>
                <c:pt idx="1088">
                  <c:v>41.16666666666579</c:v>
                </c:pt>
                <c:pt idx="1089">
                  <c:v>20.583333333332163</c:v>
                </c:pt>
                <c:pt idx="1090">
                  <c:v>0</c:v>
                </c:pt>
                <c:pt idx="1091">
                  <c:v>61.750000000000881</c:v>
                </c:pt>
                <c:pt idx="1092">
                  <c:v>267.58333333333417</c:v>
                </c:pt>
                <c:pt idx="1093">
                  <c:v>535.16666666666697</c:v>
                </c:pt>
                <c:pt idx="1094">
                  <c:v>596.9166666666664</c:v>
                </c:pt>
                <c:pt idx="1095">
                  <c:v>411.66666666666669</c:v>
                </c:pt>
                <c:pt idx="1096">
                  <c:v>185.24999999999972</c:v>
                </c:pt>
                <c:pt idx="1097">
                  <c:v>-41.166666666667254</c:v>
                </c:pt>
                <c:pt idx="1098">
                  <c:v>-329.3333333333336</c:v>
                </c:pt>
                <c:pt idx="1099">
                  <c:v>-658.6666666666672</c:v>
                </c:pt>
                <c:pt idx="1100">
                  <c:v>-699.83333333333303</c:v>
                </c:pt>
                <c:pt idx="1101">
                  <c:v>-391.08333333333303</c:v>
                </c:pt>
                <c:pt idx="1102">
                  <c:v>-20.583333333333627</c:v>
                </c:pt>
                <c:pt idx="1103">
                  <c:v>370.50000000000091</c:v>
                </c:pt>
                <c:pt idx="1104">
                  <c:v>720.41666666666663</c:v>
                </c:pt>
                <c:pt idx="1105">
                  <c:v>761.58333333333246</c:v>
                </c:pt>
                <c:pt idx="1106">
                  <c:v>452.83333333333394</c:v>
                </c:pt>
                <c:pt idx="1107">
                  <c:v>102.91666666666814</c:v>
                </c:pt>
                <c:pt idx="1108">
                  <c:v>-205.83333333333334</c:v>
                </c:pt>
                <c:pt idx="1109">
                  <c:v>-494.00000000000114</c:v>
                </c:pt>
                <c:pt idx="1110">
                  <c:v>-473.41666666666606</c:v>
                </c:pt>
                <c:pt idx="1111">
                  <c:v>-144.08333333333391</c:v>
                </c:pt>
                <c:pt idx="1112">
                  <c:v>288.1666666666664</c:v>
                </c:pt>
                <c:pt idx="1113">
                  <c:v>823.33333333333337</c:v>
                </c:pt>
                <c:pt idx="1114">
                  <c:v>1111.4999999999998</c:v>
                </c:pt>
                <c:pt idx="1115">
                  <c:v>843.91666666666845</c:v>
                </c:pt>
                <c:pt idx="1116">
                  <c:v>349.91666666666725</c:v>
                </c:pt>
                <c:pt idx="1117">
                  <c:v>-20.583333333335087</c:v>
                </c:pt>
                <c:pt idx="1118">
                  <c:v>-329.33333333333508</c:v>
                </c:pt>
                <c:pt idx="1119">
                  <c:v>-493.99999999999824</c:v>
                </c:pt>
                <c:pt idx="1120">
                  <c:v>-391.08333333333155</c:v>
                </c:pt>
                <c:pt idx="1121">
                  <c:v>-247.00000000000057</c:v>
                </c:pt>
                <c:pt idx="1122">
                  <c:v>-267.58333333333275</c:v>
                </c:pt>
                <c:pt idx="1123">
                  <c:v>-514.58333333333337</c:v>
                </c:pt>
                <c:pt idx="1124">
                  <c:v>-946.83333333333508</c:v>
                </c:pt>
                <c:pt idx="1125">
                  <c:v>-1523.1666666666679</c:v>
                </c:pt>
                <c:pt idx="1126">
                  <c:v>-2017.1666666666661</c:v>
                </c:pt>
                <c:pt idx="1127">
                  <c:v>-2181.8333333333321</c:v>
                </c:pt>
                <c:pt idx="1128">
                  <c:v>-2140.6666666666665</c:v>
                </c:pt>
                <c:pt idx="1129">
                  <c:v>-1852.5</c:v>
                </c:pt>
                <c:pt idx="1130">
                  <c:v>-1482.0000000000007</c:v>
                </c:pt>
                <c:pt idx="1131">
                  <c:v>-1317.3333333333337</c:v>
                </c:pt>
                <c:pt idx="1132">
                  <c:v>-1296.7499999999993</c:v>
                </c:pt>
                <c:pt idx="1133">
                  <c:v>-1399.6666666666667</c:v>
                </c:pt>
                <c:pt idx="1134">
                  <c:v>-1482.0000000000007</c:v>
                </c:pt>
                <c:pt idx="1135">
                  <c:v>-1379.0833333333333</c:v>
                </c:pt>
                <c:pt idx="1136">
                  <c:v>-987.99999999999977</c:v>
                </c:pt>
                <c:pt idx="1137">
                  <c:v>-432.25000000000028</c:v>
                </c:pt>
                <c:pt idx="1138">
                  <c:v>-61.74999999999978</c:v>
                </c:pt>
                <c:pt idx="1139">
                  <c:v>82.3333333333334</c:v>
                </c:pt>
                <c:pt idx="1140">
                  <c:v>164.66666666666646</c:v>
                </c:pt>
                <c:pt idx="1141">
                  <c:v>370.49999999999977</c:v>
                </c:pt>
                <c:pt idx="1142">
                  <c:v>823.33333333333371</c:v>
                </c:pt>
                <c:pt idx="1143">
                  <c:v>1255.5833333333337</c:v>
                </c:pt>
                <c:pt idx="1144">
                  <c:v>1090.9166666666661</c:v>
                </c:pt>
                <c:pt idx="1145">
                  <c:v>473.4166666666668</c:v>
                </c:pt>
                <c:pt idx="1146">
                  <c:v>-349.91666666666652</c:v>
                </c:pt>
                <c:pt idx="1147">
                  <c:v>-1523.1666666666672</c:v>
                </c:pt>
                <c:pt idx="1148">
                  <c:v>-1831.9166666666665</c:v>
                </c:pt>
                <c:pt idx="1149">
                  <c:v>-1111.4999999999998</c:v>
                </c:pt>
                <c:pt idx="1150">
                  <c:v>-370.50000000000017</c:v>
                </c:pt>
                <c:pt idx="1151">
                  <c:v>0</c:v>
                </c:pt>
                <c:pt idx="1152">
                  <c:v>391.08333333333343</c:v>
                </c:pt>
                <c:pt idx="1153">
                  <c:v>1399.6666666666667</c:v>
                </c:pt>
                <c:pt idx="1154">
                  <c:v>2305.3333333333335</c:v>
                </c:pt>
                <c:pt idx="1155">
                  <c:v>2264.1666666666665</c:v>
                </c:pt>
                <c:pt idx="1156">
                  <c:v>1790.7499999999993</c:v>
                </c:pt>
                <c:pt idx="1157">
                  <c:v>1729.0000000000005</c:v>
                </c:pt>
                <c:pt idx="1158">
                  <c:v>1976.0000000000002</c:v>
                </c:pt>
                <c:pt idx="1159">
                  <c:v>2202.4166666666656</c:v>
                </c:pt>
                <c:pt idx="1160">
                  <c:v>2140.6666666666665</c:v>
                </c:pt>
                <c:pt idx="1161">
                  <c:v>1831.9166666666665</c:v>
                </c:pt>
                <c:pt idx="1162">
                  <c:v>1584.9166666666672</c:v>
                </c:pt>
                <c:pt idx="1163">
                  <c:v>1482.0000000000007</c:v>
                </c:pt>
                <c:pt idx="1164">
                  <c:v>1420.2500000000011</c:v>
                </c:pt>
                <c:pt idx="1165">
                  <c:v>1358.4999999999989</c:v>
                </c:pt>
                <c:pt idx="1166">
                  <c:v>946.83333333333212</c:v>
                </c:pt>
                <c:pt idx="1167">
                  <c:v>555.75000000000057</c:v>
                </c:pt>
                <c:pt idx="1168">
                  <c:v>658.6666666666672</c:v>
                </c:pt>
                <c:pt idx="1169">
                  <c:v>741.00000000000182</c:v>
                </c:pt>
                <c:pt idx="1170">
                  <c:v>679.24999999999943</c:v>
                </c:pt>
                <c:pt idx="1171">
                  <c:v>638.08333333333212</c:v>
                </c:pt>
                <c:pt idx="1172">
                  <c:v>576.3333333333328</c:v>
                </c:pt>
                <c:pt idx="1173">
                  <c:v>514.58333333333337</c:v>
                </c:pt>
                <c:pt idx="1174">
                  <c:v>473.41666666666606</c:v>
                </c:pt>
                <c:pt idx="1175">
                  <c:v>411.66666666666669</c:v>
                </c:pt>
                <c:pt idx="1176">
                  <c:v>349.91666666666725</c:v>
                </c:pt>
                <c:pt idx="1177">
                  <c:v>329.33333333333218</c:v>
                </c:pt>
                <c:pt idx="1178">
                  <c:v>370.49999999999943</c:v>
                </c:pt>
                <c:pt idx="1179">
                  <c:v>411.66666666666669</c:v>
                </c:pt>
                <c:pt idx="1180">
                  <c:v>411.66666666666669</c:v>
                </c:pt>
                <c:pt idx="1181">
                  <c:v>391.08333333333451</c:v>
                </c:pt>
                <c:pt idx="1182">
                  <c:v>329.33333333333508</c:v>
                </c:pt>
                <c:pt idx="1183">
                  <c:v>267.58333333333275</c:v>
                </c:pt>
                <c:pt idx="1184">
                  <c:v>226.41666666666549</c:v>
                </c:pt>
                <c:pt idx="1185">
                  <c:v>164.66666666666609</c:v>
                </c:pt>
                <c:pt idx="1186">
                  <c:v>61.74999999999941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20.583333333335087</c:v>
                </c:pt>
                <c:pt idx="1196">
                  <c:v>20.583333333335087</c:v>
                </c:pt>
                <c:pt idx="1197">
                  <c:v>20.583333333332163</c:v>
                </c:pt>
                <c:pt idx="1198">
                  <c:v>102.91666666666667</c:v>
                </c:pt>
                <c:pt idx="1199">
                  <c:v>185.25000000000117</c:v>
                </c:pt>
                <c:pt idx="1200">
                  <c:v>267.58333333333275</c:v>
                </c:pt>
                <c:pt idx="1201">
                  <c:v>329.33333333333218</c:v>
                </c:pt>
                <c:pt idx="1202">
                  <c:v>288.16666666666782</c:v>
                </c:pt>
                <c:pt idx="1203">
                  <c:v>205.83333333333334</c:v>
                </c:pt>
                <c:pt idx="1204">
                  <c:v>123.49999999999882</c:v>
                </c:pt>
                <c:pt idx="1205">
                  <c:v>61.74999999999941</c:v>
                </c:pt>
                <c:pt idx="1206">
                  <c:v>41.166666666667254</c:v>
                </c:pt>
                <c:pt idx="1207">
                  <c:v>41.166666666667254</c:v>
                </c:pt>
                <c:pt idx="1208">
                  <c:v>41.166666666667254</c:v>
                </c:pt>
                <c:pt idx="1209">
                  <c:v>20.583333333335087</c:v>
                </c:pt>
                <c:pt idx="1210">
                  <c:v>0</c:v>
                </c:pt>
                <c:pt idx="1211">
                  <c:v>0</c:v>
                </c:pt>
                <c:pt idx="1212">
                  <c:v>-20.583333333335087</c:v>
                </c:pt>
                <c:pt idx="1213">
                  <c:v>-20.583333333335087</c:v>
                </c:pt>
                <c:pt idx="1214">
                  <c:v>0</c:v>
                </c:pt>
                <c:pt idx="1215">
                  <c:v>0</c:v>
                </c:pt>
                <c:pt idx="1216">
                  <c:v>-20.583333333332163</c:v>
                </c:pt>
                <c:pt idx="1217">
                  <c:v>-41.166666666667254</c:v>
                </c:pt>
                <c:pt idx="1218">
                  <c:v>-41.166666666667254</c:v>
                </c:pt>
                <c:pt idx="1219">
                  <c:v>-41.166666666664327</c:v>
                </c:pt>
                <c:pt idx="1220">
                  <c:v>-61.74999999999941</c:v>
                </c:pt>
                <c:pt idx="1221">
                  <c:v>-102.91666666666667</c:v>
                </c:pt>
                <c:pt idx="1222">
                  <c:v>-123.50000000000176</c:v>
                </c:pt>
                <c:pt idx="1223">
                  <c:v>-144.08333333333391</c:v>
                </c:pt>
                <c:pt idx="1224">
                  <c:v>-123.49999999999882</c:v>
                </c:pt>
                <c:pt idx="1225">
                  <c:v>-82.333333333334508</c:v>
                </c:pt>
                <c:pt idx="1226">
                  <c:v>-61.74999999999941</c:v>
                </c:pt>
                <c:pt idx="1227">
                  <c:v>-61.74999999999941</c:v>
                </c:pt>
                <c:pt idx="1228">
                  <c:v>-61.74999999999941</c:v>
                </c:pt>
                <c:pt idx="1229">
                  <c:v>-61.74999999999941</c:v>
                </c:pt>
                <c:pt idx="1230">
                  <c:v>-82.333333333334508</c:v>
                </c:pt>
                <c:pt idx="1231">
                  <c:v>-61.74999999999941</c:v>
                </c:pt>
                <c:pt idx="1232">
                  <c:v>-20.583333333332163</c:v>
                </c:pt>
                <c:pt idx="1233">
                  <c:v>-20.583333333335087</c:v>
                </c:pt>
                <c:pt idx="1234">
                  <c:v>-20.583333333335087</c:v>
                </c:pt>
                <c:pt idx="1235">
                  <c:v>-41.166666666667254</c:v>
                </c:pt>
                <c:pt idx="1236">
                  <c:v>-82.333333333331581</c:v>
                </c:pt>
                <c:pt idx="1237">
                  <c:v>-144.08333333333098</c:v>
                </c:pt>
                <c:pt idx="1238">
                  <c:v>-226.41666666666842</c:v>
                </c:pt>
                <c:pt idx="1239">
                  <c:v>-288.16666666666782</c:v>
                </c:pt>
                <c:pt idx="1240">
                  <c:v>-308.75</c:v>
                </c:pt>
                <c:pt idx="1241">
                  <c:v>-288.16666666666782</c:v>
                </c:pt>
                <c:pt idx="1242">
                  <c:v>-267.58333333333275</c:v>
                </c:pt>
                <c:pt idx="1243">
                  <c:v>-267.58333333333275</c:v>
                </c:pt>
                <c:pt idx="1244">
                  <c:v>-267.58333333333275</c:v>
                </c:pt>
                <c:pt idx="1245">
                  <c:v>-247.00000000000057</c:v>
                </c:pt>
                <c:pt idx="1246">
                  <c:v>-267.58333333333275</c:v>
                </c:pt>
                <c:pt idx="1247">
                  <c:v>-288.16666666666492</c:v>
                </c:pt>
                <c:pt idx="1248">
                  <c:v>-288.16666666666782</c:v>
                </c:pt>
                <c:pt idx="1249">
                  <c:v>-288.16666666666782</c:v>
                </c:pt>
                <c:pt idx="1250">
                  <c:v>-267.58333333333275</c:v>
                </c:pt>
                <c:pt idx="1251">
                  <c:v>-247.00000000000057</c:v>
                </c:pt>
                <c:pt idx="1252">
                  <c:v>-247.00000000000057</c:v>
                </c:pt>
                <c:pt idx="1253">
                  <c:v>-246.99999999999764</c:v>
                </c:pt>
                <c:pt idx="1254">
                  <c:v>-247.00000000000057</c:v>
                </c:pt>
                <c:pt idx="1255">
                  <c:v>-247.00000000000057</c:v>
                </c:pt>
                <c:pt idx="1256">
                  <c:v>-247.00000000000057</c:v>
                </c:pt>
                <c:pt idx="1257">
                  <c:v>-247.00000000000057</c:v>
                </c:pt>
                <c:pt idx="1258">
                  <c:v>-246.99999999999764</c:v>
                </c:pt>
                <c:pt idx="1259">
                  <c:v>-226.41666666666549</c:v>
                </c:pt>
                <c:pt idx="1260">
                  <c:v>-185.25000000000117</c:v>
                </c:pt>
                <c:pt idx="1261">
                  <c:v>-144.08333333333391</c:v>
                </c:pt>
                <c:pt idx="1262">
                  <c:v>-61.74999999999941</c:v>
                </c:pt>
                <c:pt idx="1263">
                  <c:v>20.583333333332163</c:v>
                </c:pt>
                <c:pt idx="1264">
                  <c:v>82.333333333331581</c:v>
                </c:pt>
                <c:pt idx="1265">
                  <c:v>123.50000000000176</c:v>
                </c:pt>
                <c:pt idx="1266">
                  <c:v>102.91666666666667</c:v>
                </c:pt>
                <c:pt idx="1267">
                  <c:v>82.333333333331581</c:v>
                </c:pt>
                <c:pt idx="1268">
                  <c:v>41.166666666667254</c:v>
                </c:pt>
                <c:pt idx="1269">
                  <c:v>-41.166666666667254</c:v>
                </c:pt>
                <c:pt idx="1270">
                  <c:v>-102.91666666666667</c:v>
                </c:pt>
                <c:pt idx="1271">
                  <c:v>-144.08333333333098</c:v>
                </c:pt>
                <c:pt idx="1272">
                  <c:v>-164.66666666666609</c:v>
                </c:pt>
                <c:pt idx="1273">
                  <c:v>-144.08333333333391</c:v>
                </c:pt>
                <c:pt idx="1274">
                  <c:v>-123.49999999999882</c:v>
                </c:pt>
                <c:pt idx="1275">
                  <c:v>-102.91666666666667</c:v>
                </c:pt>
                <c:pt idx="1276">
                  <c:v>-41.166666666667254</c:v>
                </c:pt>
                <c:pt idx="1277">
                  <c:v>20.583333333332163</c:v>
                </c:pt>
                <c:pt idx="1278">
                  <c:v>41.166666666667254</c:v>
                </c:pt>
                <c:pt idx="1279">
                  <c:v>61.74999999999941</c:v>
                </c:pt>
                <c:pt idx="1280">
                  <c:v>82.333333333331581</c:v>
                </c:pt>
                <c:pt idx="1281">
                  <c:v>41.166666666667254</c:v>
                </c:pt>
                <c:pt idx="1282">
                  <c:v>20.583333333335087</c:v>
                </c:pt>
                <c:pt idx="1283">
                  <c:v>20.583333333335087</c:v>
                </c:pt>
                <c:pt idx="1284">
                  <c:v>0</c:v>
                </c:pt>
                <c:pt idx="1285">
                  <c:v>-41.166666666667254</c:v>
                </c:pt>
                <c:pt idx="1286">
                  <c:v>-82.333333333334508</c:v>
                </c:pt>
                <c:pt idx="1287">
                  <c:v>-102.91666666666667</c:v>
                </c:pt>
                <c:pt idx="1288">
                  <c:v>-144.08333333333391</c:v>
                </c:pt>
                <c:pt idx="1289">
                  <c:v>-164.66666666666609</c:v>
                </c:pt>
                <c:pt idx="1290">
                  <c:v>-144.08333333333391</c:v>
                </c:pt>
                <c:pt idx="1291">
                  <c:v>-144.08333333333391</c:v>
                </c:pt>
                <c:pt idx="1292">
                  <c:v>-185.24999999999824</c:v>
                </c:pt>
                <c:pt idx="1293">
                  <c:v>-205.83333333333334</c:v>
                </c:pt>
                <c:pt idx="1294">
                  <c:v>-205.83333333333334</c:v>
                </c:pt>
                <c:pt idx="1295">
                  <c:v>-164.66666666666609</c:v>
                </c:pt>
                <c:pt idx="1296">
                  <c:v>-82.333333333334508</c:v>
                </c:pt>
                <c:pt idx="1297">
                  <c:v>0</c:v>
                </c:pt>
                <c:pt idx="1298">
                  <c:v>61.74999999999941</c:v>
                </c:pt>
                <c:pt idx="1299">
                  <c:v>102.91666666666667</c:v>
                </c:pt>
                <c:pt idx="1300">
                  <c:v>102.91666666666667</c:v>
                </c:pt>
                <c:pt idx="1301">
                  <c:v>82.333333333331581</c:v>
                </c:pt>
                <c:pt idx="1302">
                  <c:v>82.333333333334508</c:v>
                </c:pt>
                <c:pt idx="1303">
                  <c:v>102.91666666666667</c:v>
                </c:pt>
                <c:pt idx="1304">
                  <c:v>82.333333333334508</c:v>
                </c:pt>
                <c:pt idx="1305">
                  <c:v>41.166666666667254</c:v>
                </c:pt>
                <c:pt idx="1306">
                  <c:v>20.583333333332163</c:v>
                </c:pt>
                <c:pt idx="1307">
                  <c:v>0</c:v>
                </c:pt>
                <c:pt idx="1308">
                  <c:v>-20.583333333332163</c:v>
                </c:pt>
                <c:pt idx="1309">
                  <c:v>-20.583333333332163</c:v>
                </c:pt>
                <c:pt idx="1310">
                  <c:v>-20.583333333335087</c:v>
                </c:pt>
                <c:pt idx="1311">
                  <c:v>-41.166666666667254</c:v>
                </c:pt>
                <c:pt idx="1312">
                  <c:v>-61.74999999999941</c:v>
                </c:pt>
                <c:pt idx="1313">
                  <c:v>-102.91666666666667</c:v>
                </c:pt>
                <c:pt idx="1314">
                  <c:v>-102.91666666666667</c:v>
                </c:pt>
                <c:pt idx="1315">
                  <c:v>-102.91666666666667</c:v>
                </c:pt>
                <c:pt idx="1316">
                  <c:v>-185.25000000000117</c:v>
                </c:pt>
                <c:pt idx="1317">
                  <c:v>-205.83333333333334</c:v>
                </c:pt>
                <c:pt idx="1318">
                  <c:v>-164.66666666666609</c:v>
                </c:pt>
                <c:pt idx="1319">
                  <c:v>-41.166666666667254</c:v>
                </c:pt>
                <c:pt idx="1320">
                  <c:v>144.08333333333391</c:v>
                </c:pt>
                <c:pt idx="1321">
                  <c:v>288.16666666666782</c:v>
                </c:pt>
                <c:pt idx="1322">
                  <c:v>432.24999999999881</c:v>
                </c:pt>
                <c:pt idx="1323">
                  <c:v>576.3333333333328</c:v>
                </c:pt>
                <c:pt idx="1324">
                  <c:v>638.08333333333508</c:v>
                </c:pt>
                <c:pt idx="1325">
                  <c:v>535.16666666666549</c:v>
                </c:pt>
                <c:pt idx="1326">
                  <c:v>329.33333333333218</c:v>
                </c:pt>
                <c:pt idx="1327">
                  <c:v>144.08333333333391</c:v>
                </c:pt>
                <c:pt idx="1328">
                  <c:v>41.166666666667254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-20.583333333332163</c:v>
                </c:pt>
                <c:pt idx="1333">
                  <c:v>-82.333333333334508</c:v>
                </c:pt>
                <c:pt idx="1334">
                  <c:v>-123.50000000000176</c:v>
                </c:pt>
                <c:pt idx="1335">
                  <c:v>-123.49999999999882</c:v>
                </c:pt>
                <c:pt idx="1336">
                  <c:v>-82.333333333331581</c:v>
                </c:pt>
                <c:pt idx="1337">
                  <c:v>-41.166666666667254</c:v>
                </c:pt>
                <c:pt idx="1338">
                  <c:v>-20.583333333335087</c:v>
                </c:pt>
                <c:pt idx="1339">
                  <c:v>0</c:v>
                </c:pt>
                <c:pt idx="1340">
                  <c:v>20.583333333335087</c:v>
                </c:pt>
                <c:pt idx="1341">
                  <c:v>41.166666666667254</c:v>
                </c:pt>
                <c:pt idx="1342">
                  <c:v>102.91666666666667</c:v>
                </c:pt>
                <c:pt idx="1343">
                  <c:v>164.66666666666609</c:v>
                </c:pt>
                <c:pt idx="1344">
                  <c:v>164.66666666666609</c:v>
                </c:pt>
                <c:pt idx="1345">
                  <c:v>144.08333333333391</c:v>
                </c:pt>
                <c:pt idx="1346">
                  <c:v>82.333333333331581</c:v>
                </c:pt>
                <c:pt idx="1347">
                  <c:v>20.583333333332163</c:v>
                </c:pt>
                <c:pt idx="1348">
                  <c:v>-41.166666666664327</c:v>
                </c:pt>
                <c:pt idx="1349">
                  <c:v>-185.24999999999824</c:v>
                </c:pt>
                <c:pt idx="1350">
                  <c:v>-370.50000000000233</c:v>
                </c:pt>
                <c:pt idx="1351">
                  <c:v>-514.58333333333337</c:v>
                </c:pt>
                <c:pt idx="1352">
                  <c:v>-576.3333333333328</c:v>
                </c:pt>
                <c:pt idx="1353">
                  <c:v>-596.91666666666788</c:v>
                </c:pt>
                <c:pt idx="1354">
                  <c:v>-617.5</c:v>
                </c:pt>
                <c:pt idx="1355">
                  <c:v>-658.6666666666672</c:v>
                </c:pt>
                <c:pt idx="1356">
                  <c:v>-740.99999999999886</c:v>
                </c:pt>
                <c:pt idx="1357">
                  <c:v>-802.74999999999829</c:v>
                </c:pt>
                <c:pt idx="1358">
                  <c:v>-843.91666666666845</c:v>
                </c:pt>
                <c:pt idx="1359">
                  <c:v>-905.66666666666788</c:v>
                </c:pt>
                <c:pt idx="1360">
                  <c:v>-926.24999999999852</c:v>
                </c:pt>
                <c:pt idx="1361">
                  <c:v>-740.99999999999886</c:v>
                </c:pt>
                <c:pt idx="1362">
                  <c:v>-370.50000000000091</c:v>
                </c:pt>
                <c:pt idx="1363">
                  <c:v>41.16666666666579</c:v>
                </c:pt>
                <c:pt idx="1364">
                  <c:v>411.66666666666669</c:v>
                </c:pt>
                <c:pt idx="1365">
                  <c:v>452.83333333333394</c:v>
                </c:pt>
                <c:pt idx="1366">
                  <c:v>185.25000000000117</c:v>
                </c:pt>
                <c:pt idx="1367">
                  <c:v>-144.08333333333391</c:v>
                </c:pt>
                <c:pt idx="1368">
                  <c:v>-555.75000000000057</c:v>
                </c:pt>
                <c:pt idx="1369">
                  <c:v>-720.41666666666663</c:v>
                </c:pt>
                <c:pt idx="1370">
                  <c:v>-452.83333333333394</c:v>
                </c:pt>
                <c:pt idx="1371">
                  <c:v>-123.50000000000028</c:v>
                </c:pt>
                <c:pt idx="1372">
                  <c:v>0</c:v>
                </c:pt>
                <c:pt idx="1373">
                  <c:v>-102.91666666666667</c:v>
                </c:pt>
                <c:pt idx="1374">
                  <c:v>-329.33333333333218</c:v>
                </c:pt>
                <c:pt idx="1375">
                  <c:v>-617.5</c:v>
                </c:pt>
                <c:pt idx="1376">
                  <c:v>-1111.5000000000011</c:v>
                </c:pt>
                <c:pt idx="1377">
                  <c:v>-1811.3333333333328</c:v>
                </c:pt>
                <c:pt idx="1378">
                  <c:v>-2181.8333333333321</c:v>
                </c:pt>
                <c:pt idx="1379">
                  <c:v>-2181.8333333333335</c:v>
                </c:pt>
                <c:pt idx="1380">
                  <c:v>-2181.8333333333335</c:v>
                </c:pt>
                <c:pt idx="1381">
                  <c:v>-1564.3333333333328</c:v>
                </c:pt>
                <c:pt idx="1382">
                  <c:v>-61.750000000000142</c:v>
                </c:pt>
                <c:pt idx="1383">
                  <c:v>1152.6666666666663</c:v>
                </c:pt>
                <c:pt idx="1384">
                  <c:v>1296.7500000000002</c:v>
                </c:pt>
                <c:pt idx="1385">
                  <c:v>782.16666666666754</c:v>
                </c:pt>
                <c:pt idx="1386">
                  <c:v>411.66666666666669</c:v>
                </c:pt>
                <c:pt idx="1387">
                  <c:v>555.74999999999909</c:v>
                </c:pt>
                <c:pt idx="1388">
                  <c:v>1008.583333333333</c:v>
                </c:pt>
                <c:pt idx="1389">
                  <c:v>1461.416666666667</c:v>
                </c:pt>
                <c:pt idx="1390">
                  <c:v>1584.9166666666672</c:v>
                </c:pt>
                <c:pt idx="1391">
                  <c:v>1296.7499999999993</c:v>
                </c:pt>
                <c:pt idx="1392">
                  <c:v>843.91666666666549</c:v>
                </c:pt>
                <c:pt idx="1393">
                  <c:v>432.25000000000028</c:v>
                </c:pt>
                <c:pt idx="1394">
                  <c:v>123.50000000000028</c:v>
                </c:pt>
                <c:pt idx="1395">
                  <c:v>-41.16666666666579</c:v>
                </c:pt>
                <c:pt idx="1396">
                  <c:v>-164.66666666666609</c:v>
                </c:pt>
                <c:pt idx="1397">
                  <c:v>-308.75</c:v>
                </c:pt>
                <c:pt idx="1398">
                  <c:v>-411.66666666666669</c:v>
                </c:pt>
                <c:pt idx="1399">
                  <c:v>-514.58333333333337</c:v>
                </c:pt>
                <c:pt idx="1400">
                  <c:v>-617.5</c:v>
                </c:pt>
                <c:pt idx="1401">
                  <c:v>-679.25000000000091</c:v>
                </c:pt>
                <c:pt idx="1402">
                  <c:v>-802.74999999999966</c:v>
                </c:pt>
                <c:pt idx="1403">
                  <c:v>-1152.6666666666667</c:v>
                </c:pt>
                <c:pt idx="1404">
                  <c:v>-1790.7500000000005</c:v>
                </c:pt>
                <c:pt idx="1405">
                  <c:v>-2181.833333333333</c:v>
                </c:pt>
                <c:pt idx="1406">
                  <c:v>-1831.9166666666665</c:v>
                </c:pt>
                <c:pt idx="1407">
                  <c:v>-885.08333333333348</c:v>
                </c:pt>
                <c:pt idx="1408">
                  <c:v>-61.750000000000142</c:v>
                </c:pt>
                <c:pt idx="1409">
                  <c:v>123.50000000000028</c:v>
                </c:pt>
                <c:pt idx="1410">
                  <c:v>20.583333333332895</c:v>
                </c:pt>
                <c:pt idx="1411">
                  <c:v>-82.333333333333044</c:v>
                </c:pt>
                <c:pt idx="1412">
                  <c:v>-144.0833333333332</c:v>
                </c:pt>
                <c:pt idx="1413">
                  <c:v>-61.750000000000142</c:v>
                </c:pt>
                <c:pt idx="1414">
                  <c:v>308.75</c:v>
                </c:pt>
                <c:pt idx="1415">
                  <c:v>885.08333333333348</c:v>
                </c:pt>
                <c:pt idx="1416">
                  <c:v>1358.4999999999995</c:v>
                </c:pt>
                <c:pt idx="1417">
                  <c:v>1502.5833333333326</c:v>
                </c:pt>
                <c:pt idx="1418">
                  <c:v>1255.5833333333337</c:v>
                </c:pt>
                <c:pt idx="1419">
                  <c:v>679.25000000000091</c:v>
                </c:pt>
                <c:pt idx="1420">
                  <c:v>0</c:v>
                </c:pt>
                <c:pt idx="1421">
                  <c:v>-699.83333333333451</c:v>
                </c:pt>
                <c:pt idx="1422">
                  <c:v>-1152.6666666666667</c:v>
                </c:pt>
                <c:pt idx="1423">
                  <c:v>-823.33333333333337</c:v>
                </c:pt>
                <c:pt idx="1424">
                  <c:v>-144.08333333333246</c:v>
                </c:pt>
                <c:pt idx="1425">
                  <c:v>411.66666666666669</c:v>
                </c:pt>
                <c:pt idx="1426">
                  <c:v>1008.583333333333</c:v>
                </c:pt>
                <c:pt idx="1427">
                  <c:v>1132.0833333333333</c:v>
                </c:pt>
                <c:pt idx="1428">
                  <c:v>617.5</c:v>
                </c:pt>
                <c:pt idx="1429">
                  <c:v>20.583333333333627</c:v>
                </c:pt>
                <c:pt idx="1430">
                  <c:v>-493.99999999999972</c:v>
                </c:pt>
                <c:pt idx="1431">
                  <c:v>-1090.9166666666661</c:v>
                </c:pt>
                <c:pt idx="1432">
                  <c:v>-1811.3333333333335</c:v>
                </c:pt>
                <c:pt idx="1433">
                  <c:v>-2181.8333333333335</c:v>
                </c:pt>
                <c:pt idx="1434">
                  <c:v>-2202.4166666666665</c:v>
                </c:pt>
                <c:pt idx="1435">
                  <c:v>-1420.2499999999998</c:v>
                </c:pt>
                <c:pt idx="1436">
                  <c:v>-185.25000000000045</c:v>
                </c:pt>
                <c:pt idx="1437">
                  <c:v>411.66666666666669</c:v>
                </c:pt>
                <c:pt idx="1438">
                  <c:v>473.4166666666668</c:v>
                </c:pt>
                <c:pt idx="1439">
                  <c:v>205.83333333333334</c:v>
                </c:pt>
                <c:pt idx="1440">
                  <c:v>-123.50000000000028</c:v>
                </c:pt>
                <c:pt idx="1441">
                  <c:v>-514.58333333333337</c:v>
                </c:pt>
                <c:pt idx="1442">
                  <c:v>-638.08333333333292</c:v>
                </c:pt>
                <c:pt idx="1443">
                  <c:v>-329.3333333333336</c:v>
                </c:pt>
                <c:pt idx="1444">
                  <c:v>0</c:v>
                </c:pt>
                <c:pt idx="1445">
                  <c:v>102.91666666666667</c:v>
                </c:pt>
                <c:pt idx="1446">
                  <c:v>-82.333333333333769</c:v>
                </c:pt>
                <c:pt idx="1447">
                  <c:v>-720.41666666666663</c:v>
                </c:pt>
                <c:pt idx="1448">
                  <c:v>-1646.6666666666665</c:v>
                </c:pt>
                <c:pt idx="1449">
                  <c:v>-2140.6666666666665</c:v>
                </c:pt>
                <c:pt idx="1450">
                  <c:v>-1790.7500000000002</c:v>
                </c:pt>
                <c:pt idx="1451">
                  <c:v>-946.83333333333326</c:v>
                </c:pt>
                <c:pt idx="1452">
                  <c:v>-247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452.83333333333337</c:v>
                </c:pt>
                <c:pt idx="1479">
                  <c:v>905.66666666666674</c:v>
                </c:pt>
                <c:pt idx="1480">
                  <c:v>843.91666666666663</c:v>
                </c:pt>
                <c:pt idx="1481">
                  <c:v>720.41666666666663</c:v>
                </c:pt>
                <c:pt idx="1482">
                  <c:v>596.91666666666652</c:v>
                </c:pt>
                <c:pt idx="1483">
                  <c:v>514.58333333333337</c:v>
                </c:pt>
                <c:pt idx="1484">
                  <c:v>473.4166666666668</c:v>
                </c:pt>
                <c:pt idx="1485">
                  <c:v>514.58333333333337</c:v>
                </c:pt>
                <c:pt idx="1486">
                  <c:v>658.66666666666652</c:v>
                </c:pt>
                <c:pt idx="1487">
                  <c:v>843.91666666666663</c:v>
                </c:pt>
                <c:pt idx="1488">
                  <c:v>1049.7500000000002</c:v>
                </c:pt>
                <c:pt idx="1489">
                  <c:v>1255.5833333333337</c:v>
                </c:pt>
                <c:pt idx="1490">
                  <c:v>1420.2499999999998</c:v>
                </c:pt>
                <c:pt idx="1491">
                  <c:v>1523.1666666666663</c:v>
                </c:pt>
                <c:pt idx="1492">
                  <c:v>1523.1666666666672</c:v>
                </c:pt>
                <c:pt idx="1493">
                  <c:v>1440.8333333333333</c:v>
                </c:pt>
                <c:pt idx="1494">
                  <c:v>1337.9166666666667</c:v>
                </c:pt>
                <c:pt idx="1495">
                  <c:v>1193.8333333333328</c:v>
                </c:pt>
                <c:pt idx="1496">
                  <c:v>1049.7500000000002</c:v>
                </c:pt>
                <c:pt idx="1497">
                  <c:v>905.66666666666788</c:v>
                </c:pt>
                <c:pt idx="1498">
                  <c:v>740.99999999999886</c:v>
                </c:pt>
                <c:pt idx="1499">
                  <c:v>576.3333333333328</c:v>
                </c:pt>
                <c:pt idx="1500">
                  <c:v>411.66666666666669</c:v>
                </c:pt>
                <c:pt idx="1501">
                  <c:v>329.3333333333336</c:v>
                </c:pt>
                <c:pt idx="1502">
                  <c:v>288.16666666666782</c:v>
                </c:pt>
                <c:pt idx="1503">
                  <c:v>267.58333333333275</c:v>
                </c:pt>
                <c:pt idx="1504">
                  <c:v>267.58333333333275</c:v>
                </c:pt>
                <c:pt idx="1505">
                  <c:v>226.41666666666697</c:v>
                </c:pt>
                <c:pt idx="1506">
                  <c:v>205.83333333333334</c:v>
                </c:pt>
                <c:pt idx="1507">
                  <c:v>226.41666666666697</c:v>
                </c:pt>
                <c:pt idx="1508">
                  <c:v>267.58333333333275</c:v>
                </c:pt>
                <c:pt idx="1509">
                  <c:v>329.3333333333336</c:v>
                </c:pt>
                <c:pt idx="1510">
                  <c:v>452.83333333333394</c:v>
                </c:pt>
                <c:pt idx="1511">
                  <c:v>617.5</c:v>
                </c:pt>
                <c:pt idx="1512">
                  <c:v>782.16666666666606</c:v>
                </c:pt>
                <c:pt idx="1513">
                  <c:v>926.25</c:v>
                </c:pt>
                <c:pt idx="1514">
                  <c:v>987.99999999999943</c:v>
                </c:pt>
                <c:pt idx="1515">
                  <c:v>926.25</c:v>
                </c:pt>
                <c:pt idx="1516">
                  <c:v>741.00000000000182</c:v>
                </c:pt>
                <c:pt idx="1517">
                  <c:v>555.75000000000057</c:v>
                </c:pt>
                <c:pt idx="1518">
                  <c:v>411.66666666666669</c:v>
                </c:pt>
                <c:pt idx="1519">
                  <c:v>308.75</c:v>
                </c:pt>
                <c:pt idx="1520">
                  <c:v>226.41666666666549</c:v>
                </c:pt>
                <c:pt idx="1521">
                  <c:v>144.08333333333098</c:v>
                </c:pt>
                <c:pt idx="1522">
                  <c:v>41.166666666667254</c:v>
                </c:pt>
                <c:pt idx="1523">
                  <c:v>-102.91666666666667</c:v>
                </c:pt>
                <c:pt idx="1524">
                  <c:v>-308.75</c:v>
                </c:pt>
                <c:pt idx="1525">
                  <c:v>-576.3333333333328</c:v>
                </c:pt>
                <c:pt idx="1526">
                  <c:v>-802.75000000000114</c:v>
                </c:pt>
                <c:pt idx="1527">
                  <c:v>-946.83333333333212</c:v>
                </c:pt>
                <c:pt idx="1528">
                  <c:v>-946.83333333333212</c:v>
                </c:pt>
                <c:pt idx="1529">
                  <c:v>-823.33333333333337</c:v>
                </c:pt>
                <c:pt idx="1530">
                  <c:v>-638.0833333333336</c:v>
                </c:pt>
                <c:pt idx="1531">
                  <c:v>-411.66666666666669</c:v>
                </c:pt>
                <c:pt idx="1532">
                  <c:v>-185.24999999999972</c:v>
                </c:pt>
                <c:pt idx="1533">
                  <c:v>41.16666666666579</c:v>
                </c:pt>
                <c:pt idx="1534">
                  <c:v>288.1666666666664</c:v>
                </c:pt>
                <c:pt idx="1535">
                  <c:v>576.33333333333417</c:v>
                </c:pt>
                <c:pt idx="1536">
                  <c:v>864.49999999999909</c:v>
                </c:pt>
                <c:pt idx="1537">
                  <c:v>1070.3333333333339</c:v>
                </c:pt>
                <c:pt idx="1538">
                  <c:v>1235</c:v>
                </c:pt>
                <c:pt idx="1539">
                  <c:v>1337.9166666666667</c:v>
                </c:pt>
                <c:pt idx="1540">
                  <c:v>1399.666666666669</c:v>
                </c:pt>
                <c:pt idx="1541">
                  <c:v>1420.2499999999982</c:v>
                </c:pt>
                <c:pt idx="1542">
                  <c:v>1337.9166666666667</c:v>
                </c:pt>
                <c:pt idx="1543">
                  <c:v>1152.6666666666683</c:v>
                </c:pt>
                <c:pt idx="1544">
                  <c:v>843.91666666666549</c:v>
                </c:pt>
                <c:pt idx="1545">
                  <c:v>535.16666666666549</c:v>
                </c:pt>
                <c:pt idx="1546">
                  <c:v>329.33333333333218</c:v>
                </c:pt>
                <c:pt idx="1547">
                  <c:v>205.83333333333334</c:v>
                </c:pt>
                <c:pt idx="1548">
                  <c:v>185.25000000000117</c:v>
                </c:pt>
                <c:pt idx="1549">
                  <c:v>205.83333333333334</c:v>
                </c:pt>
                <c:pt idx="1550">
                  <c:v>247.00000000000057</c:v>
                </c:pt>
                <c:pt idx="1551">
                  <c:v>288.16666666666782</c:v>
                </c:pt>
                <c:pt idx="1552">
                  <c:v>308.75</c:v>
                </c:pt>
                <c:pt idx="1553">
                  <c:v>308.75</c:v>
                </c:pt>
                <c:pt idx="1554">
                  <c:v>308.75</c:v>
                </c:pt>
                <c:pt idx="1555">
                  <c:v>349.9166666666643</c:v>
                </c:pt>
                <c:pt idx="1556">
                  <c:v>411.66666666666669</c:v>
                </c:pt>
                <c:pt idx="1557">
                  <c:v>473.41666666666902</c:v>
                </c:pt>
                <c:pt idx="1558">
                  <c:v>555.75000000000057</c:v>
                </c:pt>
                <c:pt idx="1559">
                  <c:v>638.08333333333212</c:v>
                </c:pt>
                <c:pt idx="1560">
                  <c:v>658.66666666666436</c:v>
                </c:pt>
                <c:pt idx="1561">
                  <c:v>658.6666666666672</c:v>
                </c:pt>
                <c:pt idx="1562">
                  <c:v>658.6666666666672</c:v>
                </c:pt>
                <c:pt idx="1563">
                  <c:v>679.24999999999943</c:v>
                </c:pt>
                <c:pt idx="1564">
                  <c:v>699.83333333333451</c:v>
                </c:pt>
                <c:pt idx="1565">
                  <c:v>699.83333333333451</c:v>
                </c:pt>
                <c:pt idx="1566">
                  <c:v>720.41666666666663</c:v>
                </c:pt>
                <c:pt idx="1567">
                  <c:v>699.83333333333155</c:v>
                </c:pt>
                <c:pt idx="1568">
                  <c:v>638.08333333333212</c:v>
                </c:pt>
                <c:pt idx="1569">
                  <c:v>596.91666666666788</c:v>
                </c:pt>
                <c:pt idx="1570">
                  <c:v>555.75000000000057</c:v>
                </c:pt>
                <c:pt idx="1571">
                  <c:v>514.58333333333337</c:v>
                </c:pt>
                <c:pt idx="1572">
                  <c:v>473.41666666666606</c:v>
                </c:pt>
                <c:pt idx="1573">
                  <c:v>391.08333333333155</c:v>
                </c:pt>
                <c:pt idx="1574">
                  <c:v>288.16666666666782</c:v>
                </c:pt>
                <c:pt idx="1575">
                  <c:v>205.83333333333334</c:v>
                </c:pt>
                <c:pt idx="1576">
                  <c:v>102.91666666666667</c:v>
                </c:pt>
                <c:pt idx="1577">
                  <c:v>0</c:v>
                </c:pt>
                <c:pt idx="1578">
                  <c:v>-82.333333333334508</c:v>
                </c:pt>
                <c:pt idx="1579">
                  <c:v>-123.49999999999882</c:v>
                </c:pt>
                <c:pt idx="1580">
                  <c:v>-164.66666666666609</c:v>
                </c:pt>
                <c:pt idx="1581">
                  <c:v>-185.25000000000117</c:v>
                </c:pt>
                <c:pt idx="1582">
                  <c:v>-205.83333333333334</c:v>
                </c:pt>
                <c:pt idx="1583">
                  <c:v>-267.58333333333275</c:v>
                </c:pt>
                <c:pt idx="1584">
                  <c:v>-308.75</c:v>
                </c:pt>
                <c:pt idx="1585">
                  <c:v>-349.91666666666725</c:v>
                </c:pt>
                <c:pt idx="1586">
                  <c:v>-391.08333333333451</c:v>
                </c:pt>
                <c:pt idx="1587">
                  <c:v>-411.66666666666669</c:v>
                </c:pt>
                <c:pt idx="1588">
                  <c:v>-391.08333333333155</c:v>
                </c:pt>
                <c:pt idx="1589">
                  <c:v>-329.33333333333218</c:v>
                </c:pt>
                <c:pt idx="1590">
                  <c:v>-267.58333333333275</c:v>
                </c:pt>
                <c:pt idx="1591">
                  <c:v>-205.83333333333334</c:v>
                </c:pt>
                <c:pt idx="1592">
                  <c:v>-164.66666666666902</c:v>
                </c:pt>
                <c:pt idx="1593">
                  <c:v>-123.49999999999882</c:v>
                </c:pt>
                <c:pt idx="1594">
                  <c:v>-82.333333333331581</c:v>
                </c:pt>
                <c:pt idx="1595">
                  <c:v>-123.50000000000176</c:v>
                </c:pt>
                <c:pt idx="1596">
                  <c:v>-164.66666666666609</c:v>
                </c:pt>
                <c:pt idx="1597">
                  <c:v>-226.41666666666549</c:v>
                </c:pt>
                <c:pt idx="1598">
                  <c:v>-308.75</c:v>
                </c:pt>
                <c:pt idx="1599">
                  <c:v>-349.91666666666725</c:v>
                </c:pt>
                <c:pt idx="1600">
                  <c:v>-391.08333333333451</c:v>
                </c:pt>
                <c:pt idx="1601">
                  <c:v>-411.66666666666669</c:v>
                </c:pt>
                <c:pt idx="1602">
                  <c:v>-370.49999999999943</c:v>
                </c:pt>
                <c:pt idx="1603">
                  <c:v>-288.16666666666782</c:v>
                </c:pt>
                <c:pt idx="1604">
                  <c:v>-226.41666666666842</c:v>
                </c:pt>
                <c:pt idx="1605">
                  <c:v>-144.08333333333098</c:v>
                </c:pt>
                <c:pt idx="1606">
                  <c:v>-82.333333333331581</c:v>
                </c:pt>
                <c:pt idx="1607">
                  <c:v>-41.166666666667254</c:v>
                </c:pt>
                <c:pt idx="1608">
                  <c:v>0</c:v>
                </c:pt>
                <c:pt idx="1609">
                  <c:v>41.166666666667254</c:v>
                </c:pt>
                <c:pt idx="1610">
                  <c:v>61.74999999999941</c:v>
                </c:pt>
                <c:pt idx="1611">
                  <c:v>82.333333333331581</c:v>
                </c:pt>
                <c:pt idx="1612">
                  <c:v>144.08333333333391</c:v>
                </c:pt>
                <c:pt idx="1613">
                  <c:v>205.83333333333334</c:v>
                </c:pt>
                <c:pt idx="1614">
                  <c:v>267.58333333333275</c:v>
                </c:pt>
                <c:pt idx="1615">
                  <c:v>329.33333333333508</c:v>
                </c:pt>
                <c:pt idx="1616">
                  <c:v>411.66666666666669</c:v>
                </c:pt>
                <c:pt idx="1617">
                  <c:v>473.41666666666606</c:v>
                </c:pt>
                <c:pt idx="1618">
                  <c:v>514.58333333333337</c:v>
                </c:pt>
                <c:pt idx="1619">
                  <c:v>493.99999999999824</c:v>
                </c:pt>
                <c:pt idx="1620">
                  <c:v>432.24999999999881</c:v>
                </c:pt>
                <c:pt idx="1621">
                  <c:v>370.50000000000233</c:v>
                </c:pt>
                <c:pt idx="1622">
                  <c:v>288.16666666666782</c:v>
                </c:pt>
                <c:pt idx="1623">
                  <c:v>164.66666666666609</c:v>
                </c:pt>
                <c:pt idx="1624">
                  <c:v>20.583333333332163</c:v>
                </c:pt>
                <c:pt idx="1625">
                  <c:v>-102.91666666666667</c:v>
                </c:pt>
                <c:pt idx="1626">
                  <c:v>-288.16666666666492</c:v>
                </c:pt>
                <c:pt idx="1627">
                  <c:v>-494.00000000000114</c:v>
                </c:pt>
                <c:pt idx="1628">
                  <c:v>-658.6666666666672</c:v>
                </c:pt>
                <c:pt idx="1629">
                  <c:v>-761.58333333333394</c:v>
                </c:pt>
                <c:pt idx="1630">
                  <c:v>-761.58333333333394</c:v>
                </c:pt>
                <c:pt idx="1631">
                  <c:v>-638.08333333333212</c:v>
                </c:pt>
                <c:pt idx="1632">
                  <c:v>-452.83333333333394</c:v>
                </c:pt>
                <c:pt idx="1633">
                  <c:v>-247.00000000000057</c:v>
                </c:pt>
                <c:pt idx="1634">
                  <c:v>-82.333333333331581</c:v>
                </c:pt>
                <c:pt idx="1635">
                  <c:v>-20.583333333332163</c:v>
                </c:pt>
                <c:pt idx="1636">
                  <c:v>-20.583333333335087</c:v>
                </c:pt>
                <c:pt idx="1637">
                  <c:v>-82.333333333334508</c:v>
                </c:pt>
                <c:pt idx="1638">
                  <c:v>-144.08333333333098</c:v>
                </c:pt>
                <c:pt idx="1639">
                  <c:v>-185.24999999999824</c:v>
                </c:pt>
                <c:pt idx="1640">
                  <c:v>-185.25000000000117</c:v>
                </c:pt>
                <c:pt idx="1641">
                  <c:v>-123.50000000000176</c:v>
                </c:pt>
                <c:pt idx="1642">
                  <c:v>-20.583333333332163</c:v>
                </c:pt>
                <c:pt idx="1643">
                  <c:v>123.50000000000176</c:v>
                </c:pt>
                <c:pt idx="1644">
                  <c:v>246.99999999999764</c:v>
                </c:pt>
                <c:pt idx="1645">
                  <c:v>349.9166666666643</c:v>
                </c:pt>
                <c:pt idx="1646">
                  <c:v>432.25000000000176</c:v>
                </c:pt>
                <c:pt idx="1647">
                  <c:v>494.00000000000114</c:v>
                </c:pt>
                <c:pt idx="1648">
                  <c:v>555.75000000000057</c:v>
                </c:pt>
                <c:pt idx="1649">
                  <c:v>576.3333333333328</c:v>
                </c:pt>
                <c:pt idx="1650">
                  <c:v>576.3333333333328</c:v>
                </c:pt>
                <c:pt idx="1651">
                  <c:v>535.16666666666833</c:v>
                </c:pt>
                <c:pt idx="1652">
                  <c:v>473.41666666666606</c:v>
                </c:pt>
                <c:pt idx="1653">
                  <c:v>432.24999999999881</c:v>
                </c:pt>
                <c:pt idx="1654">
                  <c:v>370.49999999999943</c:v>
                </c:pt>
                <c:pt idx="1655">
                  <c:v>329.33333333333218</c:v>
                </c:pt>
                <c:pt idx="1656">
                  <c:v>329.33333333333508</c:v>
                </c:pt>
                <c:pt idx="1657">
                  <c:v>329.33333333333508</c:v>
                </c:pt>
                <c:pt idx="1658">
                  <c:v>329.33333333333218</c:v>
                </c:pt>
                <c:pt idx="1659">
                  <c:v>329.33333333333218</c:v>
                </c:pt>
                <c:pt idx="1660">
                  <c:v>329.33333333333218</c:v>
                </c:pt>
                <c:pt idx="1661">
                  <c:v>308.75</c:v>
                </c:pt>
                <c:pt idx="1662">
                  <c:v>308.75</c:v>
                </c:pt>
                <c:pt idx="1663">
                  <c:v>308.75</c:v>
                </c:pt>
                <c:pt idx="1664">
                  <c:v>267.58333333333564</c:v>
                </c:pt>
                <c:pt idx="1665">
                  <c:v>247.00000000000057</c:v>
                </c:pt>
                <c:pt idx="1666">
                  <c:v>205.83333333333334</c:v>
                </c:pt>
                <c:pt idx="1667">
                  <c:v>164.66666666666609</c:v>
                </c:pt>
                <c:pt idx="1668">
                  <c:v>144.08333333333098</c:v>
                </c:pt>
                <c:pt idx="1669">
                  <c:v>123.50000000000176</c:v>
                </c:pt>
                <c:pt idx="1670">
                  <c:v>102.91666666666667</c:v>
                </c:pt>
                <c:pt idx="1671">
                  <c:v>61.74999999999941</c:v>
                </c:pt>
                <c:pt idx="1672">
                  <c:v>41.166666666667254</c:v>
                </c:pt>
                <c:pt idx="1673">
                  <c:v>41.166666666667254</c:v>
                </c:pt>
                <c:pt idx="1674">
                  <c:v>20.583333333335087</c:v>
                </c:pt>
                <c:pt idx="1675">
                  <c:v>0</c:v>
                </c:pt>
                <c:pt idx="1676">
                  <c:v>-20.583333333335087</c:v>
                </c:pt>
                <c:pt idx="1677">
                  <c:v>-61.750000000002338</c:v>
                </c:pt>
                <c:pt idx="1678">
                  <c:v>-102.91666666666667</c:v>
                </c:pt>
                <c:pt idx="1679">
                  <c:v>-123.49999999999882</c:v>
                </c:pt>
                <c:pt idx="1680">
                  <c:v>-123.49999999999882</c:v>
                </c:pt>
                <c:pt idx="1681">
                  <c:v>-82.333333333334508</c:v>
                </c:pt>
                <c:pt idx="1682">
                  <c:v>-20.583333333335087</c:v>
                </c:pt>
                <c:pt idx="1683">
                  <c:v>41.166666666667254</c:v>
                </c:pt>
                <c:pt idx="1684">
                  <c:v>123.50000000000176</c:v>
                </c:pt>
                <c:pt idx="1685">
                  <c:v>164.66666666666609</c:v>
                </c:pt>
                <c:pt idx="1686">
                  <c:v>164.66666666666609</c:v>
                </c:pt>
                <c:pt idx="1687">
                  <c:v>164.66666666666902</c:v>
                </c:pt>
                <c:pt idx="1688">
                  <c:v>123.49999999999882</c:v>
                </c:pt>
                <c:pt idx="1689">
                  <c:v>82.333333333331581</c:v>
                </c:pt>
                <c:pt idx="1690">
                  <c:v>61.750000000002338</c:v>
                </c:pt>
                <c:pt idx="1691">
                  <c:v>41.166666666667254</c:v>
                </c:pt>
                <c:pt idx="1692">
                  <c:v>41.166666666664327</c:v>
                </c:pt>
                <c:pt idx="1693">
                  <c:v>41.166666666664327</c:v>
                </c:pt>
                <c:pt idx="1694">
                  <c:v>41.166666666670174</c:v>
                </c:pt>
                <c:pt idx="1695">
                  <c:v>41.166666666670174</c:v>
                </c:pt>
                <c:pt idx="1696">
                  <c:v>41.166666666664327</c:v>
                </c:pt>
                <c:pt idx="1697">
                  <c:v>41.166666666664327</c:v>
                </c:pt>
                <c:pt idx="1698">
                  <c:v>20.583333333332163</c:v>
                </c:pt>
                <c:pt idx="1699">
                  <c:v>-20.583333333332163</c:v>
                </c:pt>
                <c:pt idx="1700">
                  <c:v>-61.74999999999649</c:v>
                </c:pt>
                <c:pt idx="1701">
                  <c:v>-82.333333333334508</c:v>
                </c:pt>
                <c:pt idx="1702">
                  <c:v>-82.333333333334508</c:v>
                </c:pt>
                <c:pt idx="1703">
                  <c:v>-102.91666666666667</c:v>
                </c:pt>
                <c:pt idx="1704">
                  <c:v>-102.91666666666667</c:v>
                </c:pt>
                <c:pt idx="1705">
                  <c:v>-82.333333333331581</c:v>
                </c:pt>
                <c:pt idx="1706">
                  <c:v>-82.333333333334508</c:v>
                </c:pt>
                <c:pt idx="1707">
                  <c:v>-61.74999999999941</c:v>
                </c:pt>
                <c:pt idx="1708">
                  <c:v>-41.166666666667254</c:v>
                </c:pt>
                <c:pt idx="1709">
                  <c:v>-41.166666666667254</c:v>
                </c:pt>
                <c:pt idx="1710">
                  <c:v>0</c:v>
                </c:pt>
                <c:pt idx="1711">
                  <c:v>41.166666666667254</c:v>
                </c:pt>
                <c:pt idx="1712">
                  <c:v>61.74999999999941</c:v>
                </c:pt>
                <c:pt idx="1713">
                  <c:v>102.91666666666667</c:v>
                </c:pt>
                <c:pt idx="1714">
                  <c:v>123.50000000000176</c:v>
                </c:pt>
                <c:pt idx="1715">
                  <c:v>144.08333333333098</c:v>
                </c:pt>
                <c:pt idx="1716">
                  <c:v>164.66666666666609</c:v>
                </c:pt>
                <c:pt idx="1717">
                  <c:v>185.25000000000117</c:v>
                </c:pt>
                <c:pt idx="1718">
                  <c:v>205.83333333333334</c:v>
                </c:pt>
                <c:pt idx="1719">
                  <c:v>226.41666666666549</c:v>
                </c:pt>
                <c:pt idx="1720">
                  <c:v>226.41666666666549</c:v>
                </c:pt>
                <c:pt idx="1721">
                  <c:v>185.25000000000117</c:v>
                </c:pt>
                <c:pt idx="1722">
                  <c:v>123.49999999999882</c:v>
                </c:pt>
                <c:pt idx="1723">
                  <c:v>61.750000000002338</c:v>
                </c:pt>
                <c:pt idx="1724">
                  <c:v>0</c:v>
                </c:pt>
                <c:pt idx="1725">
                  <c:v>-123.50000000000468</c:v>
                </c:pt>
                <c:pt idx="1726">
                  <c:v>-288.16666666666197</c:v>
                </c:pt>
                <c:pt idx="1727">
                  <c:v>-473.41666666666316</c:v>
                </c:pt>
                <c:pt idx="1728">
                  <c:v>-679.25000000000239</c:v>
                </c:pt>
                <c:pt idx="1729">
                  <c:v>-885.08333333333564</c:v>
                </c:pt>
                <c:pt idx="1730">
                  <c:v>-1008.5833333333345</c:v>
                </c:pt>
                <c:pt idx="1731">
                  <c:v>-1049.7499999999986</c:v>
                </c:pt>
                <c:pt idx="1732">
                  <c:v>-1049.7499999999986</c:v>
                </c:pt>
                <c:pt idx="1733">
                  <c:v>-1008.5833333333345</c:v>
                </c:pt>
                <c:pt idx="1734">
                  <c:v>-967.4166666666672</c:v>
                </c:pt>
                <c:pt idx="1735">
                  <c:v>-946.83333333333212</c:v>
                </c:pt>
                <c:pt idx="1736">
                  <c:v>-967.4166666666672</c:v>
                </c:pt>
                <c:pt idx="1737">
                  <c:v>-967.4166666666672</c:v>
                </c:pt>
                <c:pt idx="1738">
                  <c:v>-946.83333333333212</c:v>
                </c:pt>
                <c:pt idx="1739">
                  <c:v>-905.66666666666492</c:v>
                </c:pt>
                <c:pt idx="1740">
                  <c:v>-802.75000000000114</c:v>
                </c:pt>
                <c:pt idx="1741">
                  <c:v>-658.6666666666672</c:v>
                </c:pt>
                <c:pt idx="1742">
                  <c:v>-555.74999999999761</c:v>
                </c:pt>
                <c:pt idx="1743">
                  <c:v>-494.00000000000114</c:v>
                </c:pt>
                <c:pt idx="1744">
                  <c:v>-432.25000000000176</c:v>
                </c:pt>
                <c:pt idx="1745">
                  <c:v>-411.66666666666669</c:v>
                </c:pt>
                <c:pt idx="1746">
                  <c:v>-411.66666666666669</c:v>
                </c:pt>
                <c:pt idx="1747">
                  <c:v>-370.49999999999943</c:v>
                </c:pt>
                <c:pt idx="1748">
                  <c:v>-329.33333333333218</c:v>
                </c:pt>
                <c:pt idx="1749">
                  <c:v>-288.16666666666782</c:v>
                </c:pt>
                <c:pt idx="1750">
                  <c:v>-226.41666666666842</c:v>
                </c:pt>
                <c:pt idx="1751">
                  <c:v>-205.83333333333334</c:v>
                </c:pt>
                <c:pt idx="1752">
                  <c:v>-205.83333333333334</c:v>
                </c:pt>
                <c:pt idx="1753">
                  <c:v>-205.83333333333334</c:v>
                </c:pt>
                <c:pt idx="1754">
                  <c:v>-205.83333333333334</c:v>
                </c:pt>
                <c:pt idx="1755">
                  <c:v>-205.83333333333334</c:v>
                </c:pt>
                <c:pt idx="1756">
                  <c:v>-205.83333333333334</c:v>
                </c:pt>
                <c:pt idx="1757">
                  <c:v>-226.41666666666549</c:v>
                </c:pt>
                <c:pt idx="1758">
                  <c:v>-226.41666666666549</c:v>
                </c:pt>
                <c:pt idx="1759">
                  <c:v>-226.41666666666549</c:v>
                </c:pt>
                <c:pt idx="1760">
                  <c:v>-247.00000000000057</c:v>
                </c:pt>
                <c:pt idx="1761">
                  <c:v>-247.00000000000057</c:v>
                </c:pt>
                <c:pt idx="1762">
                  <c:v>-247.00000000000057</c:v>
                </c:pt>
                <c:pt idx="1763">
                  <c:v>-247.00000000000057</c:v>
                </c:pt>
                <c:pt idx="1764">
                  <c:v>-267.58333333333275</c:v>
                </c:pt>
                <c:pt idx="1765">
                  <c:v>-329.33333333333218</c:v>
                </c:pt>
                <c:pt idx="1766">
                  <c:v>-452.83333333333394</c:v>
                </c:pt>
                <c:pt idx="1767">
                  <c:v>-617.5</c:v>
                </c:pt>
                <c:pt idx="1768">
                  <c:v>-823.33333333333337</c:v>
                </c:pt>
                <c:pt idx="1769">
                  <c:v>-1049.7500000000016</c:v>
                </c:pt>
                <c:pt idx="1770">
                  <c:v>-1235</c:v>
                </c:pt>
                <c:pt idx="1771">
                  <c:v>-1317.3333333333317</c:v>
                </c:pt>
                <c:pt idx="1772">
                  <c:v>-1317.3333333333317</c:v>
                </c:pt>
                <c:pt idx="1773">
                  <c:v>-1276.1666666666672</c:v>
                </c:pt>
                <c:pt idx="1774">
                  <c:v>-1173.2500000000007</c:v>
                </c:pt>
                <c:pt idx="1775">
                  <c:v>-1049.7500000000002</c:v>
                </c:pt>
                <c:pt idx="1776">
                  <c:v>-987.99999999999943</c:v>
                </c:pt>
                <c:pt idx="1777">
                  <c:v>-1008.583333333333</c:v>
                </c:pt>
                <c:pt idx="1778">
                  <c:v>-1111.5000000000011</c:v>
                </c:pt>
                <c:pt idx="1779">
                  <c:v>-1276.1666666666672</c:v>
                </c:pt>
                <c:pt idx="1780">
                  <c:v>-1420.2499999999998</c:v>
                </c:pt>
                <c:pt idx="1781">
                  <c:v>-1461.416666666667</c:v>
                </c:pt>
                <c:pt idx="1782">
                  <c:v>-1379.0833333333323</c:v>
                </c:pt>
                <c:pt idx="1783">
                  <c:v>-1214.4166666666663</c:v>
                </c:pt>
                <c:pt idx="1784">
                  <c:v>-1008.5833333333337</c:v>
                </c:pt>
                <c:pt idx="1785">
                  <c:v>-864.49999999999989</c:v>
                </c:pt>
                <c:pt idx="1786">
                  <c:v>-802.75000000000045</c:v>
                </c:pt>
                <c:pt idx="1787">
                  <c:v>-782.16666666666686</c:v>
                </c:pt>
                <c:pt idx="1788">
                  <c:v>-802.74999999999966</c:v>
                </c:pt>
                <c:pt idx="1789">
                  <c:v>-885.08333333333348</c:v>
                </c:pt>
                <c:pt idx="1790">
                  <c:v>-1029.1666666666667</c:v>
                </c:pt>
                <c:pt idx="1791">
                  <c:v>-1214.4166666666663</c:v>
                </c:pt>
                <c:pt idx="1792">
                  <c:v>-1399.6666666666667</c:v>
                </c:pt>
                <c:pt idx="1793">
                  <c:v>-1461.4166666666667</c:v>
                </c:pt>
                <c:pt idx="1794">
                  <c:v>-1790.75</c:v>
                </c:pt>
                <c:pt idx="1795">
                  <c:v>-1070.3333333333333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B5E-4662-8ACB-49F0C98CDF40}"/>
            </c:ext>
          </c:extLst>
        </c:ser>
        <c:ser>
          <c:idx val="2"/>
          <c:order val="1"/>
          <c:tx>
            <c:strRef>
              <c:f>'WLTP Class 3'!$K$15</c:f>
              <c:strCache>
                <c:ptCount val="1"/>
                <c:pt idx="0">
                  <c:v>Aerodynamic Drag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3'!$K$16:$K$1816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1.3271830347222223E-3</c:v>
                </c:pt>
                <c:pt idx="13">
                  <c:v>9.5888974258680551E-2</c:v>
                </c:pt>
                <c:pt idx="14">
                  <c:v>0.96751643231249995</c:v>
                </c:pt>
                <c:pt idx="15">
                  <c:v>3.2519302308281248</c:v>
                </c:pt>
                <c:pt idx="16">
                  <c:v>5.6939470147170139</c:v>
                </c:pt>
                <c:pt idx="17">
                  <c:v>9.4764186636753447</c:v>
                </c:pt>
                <c:pt idx="18">
                  <c:v>15.623930480508678</c:v>
                </c:pt>
                <c:pt idx="19">
                  <c:v>22.429393286805553</c:v>
                </c:pt>
                <c:pt idx="20">
                  <c:v>25.092054250217007</c:v>
                </c:pt>
                <c:pt idx="21">
                  <c:v>26.198924901175346</c:v>
                </c:pt>
                <c:pt idx="22">
                  <c:v>26.57319051696701</c:v>
                </c:pt>
                <c:pt idx="23">
                  <c:v>27.520467407999998</c:v>
                </c:pt>
                <c:pt idx="24">
                  <c:v>28.096796640828128</c:v>
                </c:pt>
                <c:pt idx="25">
                  <c:v>31.475472851472222</c:v>
                </c:pt>
                <c:pt idx="26">
                  <c:v>33.763868199092009</c:v>
                </c:pt>
                <c:pt idx="27">
                  <c:v>38.581542615133685</c:v>
                </c:pt>
                <c:pt idx="28">
                  <c:v>44.446032649812487</c:v>
                </c:pt>
                <c:pt idx="29">
                  <c:v>50.725267382842006</c:v>
                </c:pt>
                <c:pt idx="30">
                  <c:v>56.594070762383673</c:v>
                </c:pt>
                <c:pt idx="31">
                  <c:v>59.930608911675343</c:v>
                </c:pt>
                <c:pt idx="32">
                  <c:v>62.208054999258664</c:v>
                </c:pt>
                <c:pt idx="33">
                  <c:v>63.944010408675332</c:v>
                </c:pt>
                <c:pt idx="34">
                  <c:v>65.408888683249984</c:v>
                </c:pt>
                <c:pt idx="35">
                  <c:v>65.703855112717008</c:v>
                </c:pt>
                <c:pt idx="36">
                  <c:v>64.820946598868062</c:v>
                </c:pt>
                <c:pt idx="37">
                  <c:v>60.495988884467025</c:v>
                </c:pt>
                <c:pt idx="38">
                  <c:v>52.822216577703117</c:v>
                </c:pt>
                <c:pt idx="39">
                  <c:v>45.422839363368041</c:v>
                </c:pt>
                <c:pt idx="40">
                  <c:v>39.721261046201384</c:v>
                </c:pt>
                <c:pt idx="41">
                  <c:v>34.615919707383668</c:v>
                </c:pt>
                <c:pt idx="42">
                  <c:v>27.90402330503472</c:v>
                </c:pt>
                <c:pt idx="43">
                  <c:v>20.903464592633682</c:v>
                </c:pt>
                <c:pt idx="44">
                  <c:v>16.352222170812496</c:v>
                </c:pt>
                <c:pt idx="45">
                  <c:v>14.493170534925348</c:v>
                </c:pt>
                <c:pt idx="46">
                  <c:v>13.808012293249998</c:v>
                </c:pt>
                <c:pt idx="47">
                  <c:v>12.616533723828125</c:v>
                </c:pt>
                <c:pt idx="48">
                  <c:v>11.233277205888887</c:v>
                </c:pt>
                <c:pt idx="49">
                  <c:v>10.512616818034722</c:v>
                </c:pt>
                <c:pt idx="50">
                  <c:v>10.512616818034722</c:v>
                </c:pt>
                <c:pt idx="51">
                  <c:v>10.045448389812499</c:v>
                </c:pt>
                <c:pt idx="52">
                  <c:v>8.1784336557170132</c:v>
                </c:pt>
                <c:pt idx="53">
                  <c:v>5.6939470147170139</c:v>
                </c:pt>
                <c:pt idx="54">
                  <c:v>4.8578217028420125</c:v>
                </c:pt>
                <c:pt idx="55">
                  <c:v>4.7778589249999985</c:v>
                </c:pt>
                <c:pt idx="56">
                  <c:v>4.7778589249999985</c:v>
                </c:pt>
                <c:pt idx="57">
                  <c:v>4.7778589249999985</c:v>
                </c:pt>
                <c:pt idx="58">
                  <c:v>5.0197380330781245</c:v>
                </c:pt>
                <c:pt idx="59">
                  <c:v>5.2675894648124997</c:v>
                </c:pt>
                <c:pt idx="60">
                  <c:v>7.1697745493281229</c:v>
                </c:pt>
                <c:pt idx="61">
                  <c:v>7.7670069149531242</c:v>
                </c:pt>
                <c:pt idx="62">
                  <c:v>8.388128575203126</c:v>
                </c:pt>
                <c:pt idx="63">
                  <c:v>8.707647890812499</c:v>
                </c:pt>
                <c:pt idx="64">
                  <c:v>9.7020397795781239</c:v>
                </c:pt>
                <c:pt idx="65">
                  <c:v>10.512616818034722</c:v>
                </c:pt>
                <c:pt idx="66">
                  <c:v>10.86996085013368</c:v>
                </c:pt>
                <c:pt idx="67">
                  <c:v>11.233277205888887</c:v>
                </c:pt>
                <c:pt idx="68">
                  <c:v>13.672971419467014</c:v>
                </c:pt>
                <c:pt idx="69">
                  <c:v>17.858574915222217</c:v>
                </c:pt>
                <c:pt idx="70">
                  <c:v>23.300357153342009</c:v>
                </c:pt>
                <c:pt idx="71">
                  <c:v>29.46479055386806</c:v>
                </c:pt>
                <c:pt idx="72">
                  <c:v>35.261926049534722</c:v>
                </c:pt>
                <c:pt idx="73">
                  <c:v>39.263382899222215</c:v>
                </c:pt>
                <c:pt idx="74">
                  <c:v>41.814560487717003</c:v>
                </c:pt>
                <c:pt idx="75">
                  <c:v>43.961610842138874</c:v>
                </c:pt>
                <c:pt idx="76">
                  <c:v>46.410263541201381</c:v>
                </c:pt>
                <c:pt idx="77">
                  <c:v>49.180426330425341</c:v>
                </c:pt>
                <c:pt idx="78">
                  <c:v>51.245523132453123</c:v>
                </c:pt>
                <c:pt idx="79">
                  <c:v>51.768433248133668</c:v>
                </c:pt>
                <c:pt idx="80">
                  <c:v>50.4661348953125</c:v>
                </c:pt>
                <c:pt idx="81">
                  <c:v>49.180426330425341</c:v>
                </c:pt>
                <c:pt idx="82">
                  <c:v>46.162412109467006</c:v>
                </c:pt>
                <c:pt idx="83">
                  <c:v>45.422839363368041</c:v>
                </c:pt>
                <c:pt idx="84">
                  <c:v>44.689238940925343</c:v>
                </c:pt>
                <c:pt idx="85">
                  <c:v>42.762169174508671</c:v>
                </c:pt>
                <c:pt idx="86">
                  <c:v>41.344737693425344</c:v>
                </c:pt>
                <c:pt idx="87">
                  <c:v>39.721261046201384</c:v>
                </c:pt>
                <c:pt idx="88">
                  <c:v>38.808159118312496</c:v>
                </c:pt>
                <c:pt idx="89">
                  <c:v>33.763868199092009</c:v>
                </c:pt>
                <c:pt idx="90">
                  <c:v>24.728406098703122</c:v>
                </c:pt>
                <c:pt idx="91">
                  <c:v>16.058914720138887</c:v>
                </c:pt>
                <c:pt idx="92">
                  <c:v>9.5888974258680566</c:v>
                </c:pt>
                <c:pt idx="93">
                  <c:v>6.6903296780347219</c:v>
                </c:pt>
                <c:pt idx="94">
                  <c:v>4.7778589249999985</c:v>
                </c:pt>
                <c:pt idx="95">
                  <c:v>2.7476006776336797</c:v>
                </c:pt>
                <c:pt idx="96">
                  <c:v>1.1161609322013886</c:v>
                </c:pt>
                <c:pt idx="97">
                  <c:v>0.43000730324999997</c:v>
                </c:pt>
                <c:pt idx="98">
                  <c:v>0.16058914720138889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1.3271830347222223E-3</c:v>
                </c:pt>
                <c:pt idx="139">
                  <c:v>0.11977826888368057</c:v>
                </c:pt>
                <c:pt idx="140">
                  <c:v>1.2346120180503468</c:v>
                </c:pt>
                <c:pt idx="141">
                  <c:v>4.5419521405781236</c:v>
                </c:pt>
                <c:pt idx="142">
                  <c:v>8.9239787254722209</c:v>
                </c:pt>
                <c:pt idx="143">
                  <c:v>11.85207629582812</c:v>
                </c:pt>
                <c:pt idx="144">
                  <c:v>13.139443839508679</c:v>
                </c:pt>
                <c:pt idx="145">
                  <c:v>14.354811703555555</c:v>
                </c:pt>
                <c:pt idx="146">
                  <c:v>17.248070719249995</c:v>
                </c:pt>
                <c:pt idx="147">
                  <c:v>21.406135167034719</c:v>
                </c:pt>
                <c:pt idx="148">
                  <c:v>25.458356767800343</c:v>
                </c:pt>
                <c:pt idx="149">
                  <c:v>28.290233568138884</c:v>
                </c:pt>
                <c:pt idx="150">
                  <c:v>29.46479055386806</c:v>
                </c:pt>
                <c:pt idx="151">
                  <c:v>28.679098197312491</c:v>
                </c:pt>
                <c:pt idx="152">
                  <c:v>24.547577410222221</c:v>
                </c:pt>
                <c:pt idx="153">
                  <c:v>16.946800170368054</c:v>
                </c:pt>
                <c:pt idx="154">
                  <c:v>9.9303152615503461</c:v>
                </c:pt>
                <c:pt idx="155">
                  <c:v>5.8691351753003476</c:v>
                </c:pt>
                <c:pt idx="156">
                  <c:v>4.7778589249999985</c:v>
                </c:pt>
                <c:pt idx="157">
                  <c:v>5.2675894648124997</c:v>
                </c:pt>
                <c:pt idx="158">
                  <c:v>6.5964314783281237</c:v>
                </c:pt>
                <c:pt idx="159">
                  <c:v>9.8158457248055537</c:v>
                </c:pt>
                <c:pt idx="160">
                  <c:v>13.404880446453127</c:v>
                </c:pt>
                <c:pt idx="161">
                  <c:v>18.167808562312494</c:v>
                </c:pt>
                <c:pt idx="162">
                  <c:v>21.575019208203123</c:v>
                </c:pt>
                <c:pt idx="163">
                  <c:v>25.274873713250003</c:v>
                </c:pt>
                <c:pt idx="164">
                  <c:v>28.874525899175346</c:v>
                </c:pt>
                <c:pt idx="165">
                  <c:v>32.091617575342013</c:v>
                </c:pt>
                <c:pt idx="166">
                  <c:v>34.188566770203117</c:v>
                </c:pt>
                <c:pt idx="167">
                  <c:v>36.571855704805564</c:v>
                </c:pt>
                <c:pt idx="168">
                  <c:v>41.110821683555557</c:v>
                </c:pt>
                <c:pt idx="169">
                  <c:v>45.915224269249997</c:v>
                </c:pt>
                <c:pt idx="170">
                  <c:v>47.911307553472213</c:v>
                </c:pt>
                <c:pt idx="171">
                  <c:v>46.410263541201381</c:v>
                </c:pt>
                <c:pt idx="172">
                  <c:v>40.877569265203121</c:v>
                </c:pt>
                <c:pt idx="173">
                  <c:v>31.885572409201384</c:v>
                </c:pt>
                <c:pt idx="174">
                  <c:v>24.367412313258679</c:v>
                </c:pt>
                <c:pt idx="175">
                  <c:v>21.237914717383678</c:v>
                </c:pt>
                <c:pt idx="176">
                  <c:v>20.903464592633682</c:v>
                </c:pt>
                <c:pt idx="177">
                  <c:v>22.257191288050343</c:v>
                </c:pt>
                <c:pt idx="178">
                  <c:v>25.642503413868052</c:v>
                </c:pt>
                <c:pt idx="179">
                  <c:v>28.290233568138884</c:v>
                </c:pt>
                <c:pt idx="180">
                  <c:v>29.070617192555559</c:v>
                </c:pt>
                <c:pt idx="181">
                  <c:v>28.874525899175346</c:v>
                </c:pt>
                <c:pt idx="182">
                  <c:v>28.290233568138884</c:v>
                </c:pt>
                <c:pt idx="183">
                  <c:v>26.57319051696701</c:v>
                </c:pt>
                <c:pt idx="184">
                  <c:v>22.602258877078125</c:v>
                </c:pt>
                <c:pt idx="185">
                  <c:v>18.479696575472218</c:v>
                </c:pt>
                <c:pt idx="186">
                  <c:v>14.632192957812496</c:v>
                </c:pt>
                <c:pt idx="187">
                  <c:v>11.85207629582812</c:v>
                </c:pt>
                <c:pt idx="188">
                  <c:v>9.7020397795781239</c:v>
                </c:pt>
                <c:pt idx="189">
                  <c:v>8.1784336557170132</c:v>
                </c:pt>
                <c:pt idx="190">
                  <c:v>6.9760058262586799</c:v>
                </c:pt>
                <c:pt idx="191">
                  <c:v>6.2274745946753454</c:v>
                </c:pt>
                <c:pt idx="192">
                  <c:v>5.521413220203125</c:v>
                </c:pt>
                <c:pt idx="193">
                  <c:v>5.1843087293836811</c:v>
                </c:pt>
                <c:pt idx="194">
                  <c:v>4.9384480722013873</c:v>
                </c:pt>
                <c:pt idx="195">
                  <c:v>4.7778589249999985</c:v>
                </c:pt>
                <c:pt idx="196">
                  <c:v>4.7778589249999985</c:v>
                </c:pt>
                <c:pt idx="197">
                  <c:v>4.7778589249999985</c:v>
                </c:pt>
                <c:pt idx="198">
                  <c:v>4.7778589249999985</c:v>
                </c:pt>
                <c:pt idx="199">
                  <c:v>5.1843087293836811</c:v>
                </c:pt>
                <c:pt idx="200">
                  <c:v>5.6073483217013882</c:v>
                </c:pt>
                <c:pt idx="201">
                  <c:v>6.5031968701388889</c:v>
                </c:pt>
                <c:pt idx="202">
                  <c:v>7.4654045703125016</c:v>
                </c:pt>
                <c:pt idx="203">
                  <c:v>9.0331395300781239</c:v>
                </c:pt>
                <c:pt idx="204">
                  <c:v>11.977826888368053</c:v>
                </c:pt>
                <c:pt idx="205">
                  <c:v>14.912228578138885</c:v>
                </c:pt>
                <c:pt idx="206">
                  <c:v>18.794238954701385</c:v>
                </c:pt>
                <c:pt idx="207">
                  <c:v>24.009072893883673</c:v>
                </c:pt>
                <c:pt idx="208">
                  <c:v>29.070617192555559</c:v>
                </c:pt>
                <c:pt idx="209">
                  <c:v>33.975885688888894</c:v>
                </c:pt>
                <c:pt idx="210">
                  <c:v>41.110821683555557</c:v>
                </c:pt>
                <c:pt idx="211">
                  <c:v>46.658778564453115</c:v>
                </c:pt>
                <c:pt idx="212">
                  <c:v>50.985063461888892</c:v>
                </c:pt>
                <c:pt idx="213">
                  <c:v>54.422799317578125</c:v>
                </c:pt>
                <c:pt idx="214">
                  <c:v>57.41924681422222</c:v>
                </c:pt>
                <c:pt idx="215">
                  <c:v>61.634711928258682</c:v>
                </c:pt>
                <c:pt idx="216">
                  <c:v>67.188641132812492</c:v>
                </c:pt>
                <c:pt idx="217">
                  <c:v>73.605902901453121</c:v>
                </c:pt>
                <c:pt idx="218">
                  <c:v>79.664161659201369</c:v>
                </c:pt>
                <c:pt idx="219">
                  <c:v>84.951658869534711</c:v>
                </c:pt>
                <c:pt idx="220">
                  <c:v>89.028765152201373</c:v>
                </c:pt>
                <c:pt idx="221">
                  <c:v>92.149304262592011</c:v>
                </c:pt>
                <c:pt idx="222">
                  <c:v>93.553463913328116</c:v>
                </c:pt>
                <c:pt idx="223">
                  <c:v>94.968241028342007</c:v>
                </c:pt>
                <c:pt idx="224">
                  <c:v>96.03629157553469</c:v>
                </c:pt>
                <c:pt idx="225">
                  <c:v>97.469649253034717</c:v>
                </c:pt>
                <c:pt idx="226">
                  <c:v>99.639593514805526</c:v>
                </c:pt>
                <c:pt idx="227">
                  <c:v>101.466129166342</c:v>
                </c:pt>
                <c:pt idx="228">
                  <c:v>103.30925460581247</c:v>
                </c:pt>
                <c:pt idx="229">
                  <c:v>104.79569960470138</c:v>
                </c:pt>
                <c:pt idx="230">
                  <c:v>105.91750106480033</c:v>
                </c:pt>
                <c:pt idx="231">
                  <c:v>105.91750106480033</c:v>
                </c:pt>
                <c:pt idx="232">
                  <c:v>104.79569960470138</c:v>
                </c:pt>
                <c:pt idx="233">
                  <c:v>100.00357346207812</c:v>
                </c:pt>
                <c:pt idx="234">
                  <c:v>92.85005690492531</c:v>
                </c:pt>
                <c:pt idx="235">
                  <c:v>86.300076832812493</c:v>
                </c:pt>
                <c:pt idx="236">
                  <c:v>82.28667533581249</c:v>
                </c:pt>
                <c:pt idx="237">
                  <c:v>80.315808529249992</c:v>
                </c:pt>
                <c:pt idx="238">
                  <c:v>77.725147245472201</c:v>
                </c:pt>
                <c:pt idx="239">
                  <c:v>72.982126875133673</c:v>
                </c:pt>
                <c:pt idx="240">
                  <c:v>65.114585845300326</c:v>
                </c:pt>
                <c:pt idx="241">
                  <c:v>57.143524538758669</c:v>
                </c:pt>
                <c:pt idx="242">
                  <c:v>51.768433248133668</c:v>
                </c:pt>
                <c:pt idx="243">
                  <c:v>45.422839363368041</c:v>
                </c:pt>
                <c:pt idx="244">
                  <c:v>39.721261046201384</c:v>
                </c:pt>
                <c:pt idx="245">
                  <c:v>34.615919707383668</c:v>
                </c:pt>
                <c:pt idx="246">
                  <c:v>27.90402330503472</c:v>
                </c:pt>
                <c:pt idx="247">
                  <c:v>20.903464592633682</c:v>
                </c:pt>
                <c:pt idx="248">
                  <c:v>16.352222170812496</c:v>
                </c:pt>
                <c:pt idx="249">
                  <c:v>14.493170534925348</c:v>
                </c:pt>
                <c:pt idx="250">
                  <c:v>13.808012293249998</c:v>
                </c:pt>
                <c:pt idx="251">
                  <c:v>12.616533723828125</c:v>
                </c:pt>
                <c:pt idx="252">
                  <c:v>11.233277205888887</c:v>
                </c:pt>
                <c:pt idx="253">
                  <c:v>10.512616818034722</c:v>
                </c:pt>
                <c:pt idx="254">
                  <c:v>10.512616818034722</c:v>
                </c:pt>
                <c:pt idx="255">
                  <c:v>10.045448389812499</c:v>
                </c:pt>
                <c:pt idx="256">
                  <c:v>8.1784336557170132</c:v>
                </c:pt>
                <c:pt idx="257">
                  <c:v>6.9760058262586799</c:v>
                </c:pt>
                <c:pt idx="258">
                  <c:v>7.8688682128680556</c:v>
                </c:pt>
                <c:pt idx="259">
                  <c:v>10.631067903883677</c:v>
                </c:pt>
                <c:pt idx="260">
                  <c:v>14.080084815368055</c:v>
                </c:pt>
                <c:pt idx="261">
                  <c:v>17.858574915222217</c:v>
                </c:pt>
                <c:pt idx="262">
                  <c:v>21.914778065092008</c:v>
                </c:pt>
                <c:pt idx="263">
                  <c:v>27.329684846758674</c:v>
                </c:pt>
                <c:pt idx="264">
                  <c:v>35.045927010633669</c:v>
                </c:pt>
                <c:pt idx="265">
                  <c:v>43.239955067008687</c:v>
                </c:pt>
                <c:pt idx="266">
                  <c:v>50.4661348953125</c:v>
                </c:pt>
                <c:pt idx="267">
                  <c:v>55.232049172999993</c:v>
                </c:pt>
                <c:pt idx="268">
                  <c:v>61.064023223328121</c:v>
                </c:pt>
                <c:pt idx="269">
                  <c:v>65.408888683249984</c:v>
                </c:pt>
                <c:pt idx="270">
                  <c:v>69.903062234578115</c:v>
                </c:pt>
                <c:pt idx="271">
                  <c:v>70.207982536805545</c:v>
                </c:pt>
                <c:pt idx="272">
                  <c:v>68.99228287699998</c:v>
                </c:pt>
                <c:pt idx="273">
                  <c:v>68.08747584307811</c:v>
                </c:pt>
                <c:pt idx="274">
                  <c:v>63.362704239467014</c:v>
                </c:pt>
                <c:pt idx="275">
                  <c:v>55.232049172999993</c:v>
                </c:pt>
                <c:pt idx="276">
                  <c:v>47.911307553472213</c:v>
                </c:pt>
                <c:pt idx="277">
                  <c:v>39.263382899222215</c:v>
                </c:pt>
                <c:pt idx="278">
                  <c:v>31.680190834578109</c:v>
                </c:pt>
                <c:pt idx="279">
                  <c:v>21.575019208203123</c:v>
                </c:pt>
                <c:pt idx="280">
                  <c:v>15.194918564534717</c:v>
                </c:pt>
                <c:pt idx="281">
                  <c:v>13.538594137201384</c:v>
                </c:pt>
                <c:pt idx="282">
                  <c:v>17.399701380967009</c:v>
                </c:pt>
                <c:pt idx="283">
                  <c:v>23.47654070120139</c:v>
                </c:pt>
                <c:pt idx="284">
                  <c:v>30.261100374701392</c:v>
                </c:pt>
                <c:pt idx="285">
                  <c:v>38.581542615133685</c:v>
                </c:pt>
                <c:pt idx="286">
                  <c:v>46.410263541201381</c:v>
                </c:pt>
                <c:pt idx="287">
                  <c:v>54.961635629675349</c:v>
                </c:pt>
                <c:pt idx="288">
                  <c:v>64.235658880555548</c:v>
                </c:pt>
                <c:pt idx="289">
                  <c:v>74.23233329384199</c:v>
                </c:pt>
                <c:pt idx="290">
                  <c:v>80.315808529249992</c:v>
                </c:pt>
                <c:pt idx="291">
                  <c:v>82.28667533581249</c:v>
                </c:pt>
                <c:pt idx="292">
                  <c:v>80.315808529249992</c:v>
                </c:pt>
                <c:pt idx="293">
                  <c:v>76.764598524092008</c:v>
                </c:pt>
                <c:pt idx="294">
                  <c:v>74.23233329384199</c:v>
                </c:pt>
                <c:pt idx="295">
                  <c:v>72.671234249249977</c:v>
                </c:pt>
                <c:pt idx="296">
                  <c:v>72.36100521488369</c:v>
                </c:pt>
                <c:pt idx="297">
                  <c:v>72.671234249249977</c:v>
                </c:pt>
                <c:pt idx="298">
                  <c:v>73.605902901453121</c:v>
                </c:pt>
                <c:pt idx="299">
                  <c:v>74.23233329384199</c:v>
                </c:pt>
                <c:pt idx="300">
                  <c:v>74.23233329384199</c:v>
                </c:pt>
                <c:pt idx="301">
                  <c:v>73.605902901453121</c:v>
                </c:pt>
                <c:pt idx="302">
                  <c:v>72.051439772034726</c:v>
                </c:pt>
                <c:pt idx="303">
                  <c:v>69.598805523868037</c:v>
                </c:pt>
                <c:pt idx="304">
                  <c:v>66.592735950222192</c:v>
                </c:pt>
                <c:pt idx="305">
                  <c:v>62.208054999258664</c:v>
                </c:pt>
                <c:pt idx="306">
                  <c:v>57.972682139701391</c:v>
                </c:pt>
                <c:pt idx="307">
                  <c:v>55.232049172999993</c:v>
                </c:pt>
                <c:pt idx="308">
                  <c:v>53.886617371550329</c:v>
                </c:pt>
                <c:pt idx="309">
                  <c:v>53.353089791592012</c:v>
                </c:pt>
                <c:pt idx="310">
                  <c:v>52.293997729883685</c:v>
                </c:pt>
                <c:pt idx="311">
                  <c:v>50.985063461888892</c:v>
                </c:pt>
                <c:pt idx="312">
                  <c:v>49.180426330425341</c:v>
                </c:pt>
                <c:pt idx="313">
                  <c:v>46.410263541201381</c:v>
                </c:pt>
                <c:pt idx="314">
                  <c:v>43.000730324999999</c:v>
                </c:pt>
                <c:pt idx="315">
                  <c:v>39.263382899222215</c:v>
                </c:pt>
                <c:pt idx="316">
                  <c:v>36.132558120312495</c:v>
                </c:pt>
                <c:pt idx="317">
                  <c:v>33.341823994050344</c:v>
                </c:pt>
                <c:pt idx="318">
                  <c:v>29.861618281250006</c:v>
                </c:pt>
                <c:pt idx="319">
                  <c:v>26.012787480555556</c:v>
                </c:pt>
                <c:pt idx="320">
                  <c:v>22.602258877078125</c:v>
                </c:pt>
                <c:pt idx="321">
                  <c:v>21.74456684088889</c:v>
                </c:pt>
                <c:pt idx="322">
                  <c:v>20.571668833953122</c:v>
                </c:pt>
                <c:pt idx="323">
                  <c:v>20.571668833953122</c:v>
                </c:pt>
                <c:pt idx="324">
                  <c:v>19.592207754328122</c:v>
                </c:pt>
                <c:pt idx="325">
                  <c:v>18.95250553159201</c:v>
                </c:pt>
                <c:pt idx="326">
                  <c:v>18.95250553159201</c:v>
                </c:pt>
                <c:pt idx="327">
                  <c:v>18.479696575472218</c:v>
                </c:pt>
                <c:pt idx="328">
                  <c:v>18.012859943008682</c:v>
                </c:pt>
                <c:pt idx="329">
                  <c:v>13.94371675855035</c:v>
                </c:pt>
                <c:pt idx="330">
                  <c:v>10.161245109592011</c:v>
                </c:pt>
                <c:pt idx="331">
                  <c:v>9.4764186636753447</c:v>
                </c:pt>
                <c:pt idx="332">
                  <c:v>9.2534519138420102</c:v>
                </c:pt>
                <c:pt idx="333">
                  <c:v>8.388128575203126</c:v>
                </c:pt>
                <c:pt idx="334">
                  <c:v>8.0745815832499979</c:v>
                </c:pt>
                <c:pt idx="335">
                  <c:v>7.4654045703125016</c:v>
                </c:pt>
                <c:pt idx="336">
                  <c:v>6.9760058262586799</c:v>
                </c:pt>
                <c:pt idx="337">
                  <c:v>6.7848914692586808</c:v>
                </c:pt>
                <c:pt idx="338">
                  <c:v>6.9760058262586799</c:v>
                </c:pt>
                <c:pt idx="339">
                  <c:v>7.8688682128680556</c:v>
                </c:pt>
                <c:pt idx="340">
                  <c:v>10.512616818034722</c:v>
                </c:pt>
                <c:pt idx="341">
                  <c:v>14.771878972217015</c:v>
                </c:pt>
                <c:pt idx="342">
                  <c:v>19.271029459925348</c:v>
                </c:pt>
                <c:pt idx="343">
                  <c:v>20.737234917534725</c:v>
                </c:pt>
                <c:pt idx="344">
                  <c:v>21.237914717383678</c:v>
                </c:pt>
                <c:pt idx="345">
                  <c:v>21.575019208203123</c:v>
                </c:pt>
                <c:pt idx="346">
                  <c:v>23.124837196999998</c:v>
                </c:pt>
                <c:pt idx="347">
                  <c:v>23.47654070120139</c:v>
                </c:pt>
                <c:pt idx="348">
                  <c:v>24.367412313258679</c:v>
                </c:pt>
                <c:pt idx="349">
                  <c:v>25.458356767800343</c:v>
                </c:pt>
                <c:pt idx="350">
                  <c:v>26.198924901175346</c:v>
                </c:pt>
                <c:pt idx="351">
                  <c:v>26.385725913312495</c:v>
                </c:pt>
                <c:pt idx="352">
                  <c:v>26.198924901175346</c:v>
                </c:pt>
                <c:pt idx="353">
                  <c:v>26.012787480555556</c:v>
                </c:pt>
                <c:pt idx="354">
                  <c:v>25.827313651453117</c:v>
                </c:pt>
                <c:pt idx="355">
                  <c:v>25.827313651453117</c:v>
                </c:pt>
                <c:pt idx="356">
                  <c:v>26.198924901175346</c:v>
                </c:pt>
                <c:pt idx="357">
                  <c:v>26.385725913312495</c:v>
                </c:pt>
                <c:pt idx="358">
                  <c:v>26.012787480555556</c:v>
                </c:pt>
                <c:pt idx="359">
                  <c:v>24.009072893883673</c:v>
                </c:pt>
                <c:pt idx="360">
                  <c:v>20.737234917534725</c:v>
                </c:pt>
                <c:pt idx="361">
                  <c:v>17.858574915222217</c:v>
                </c:pt>
                <c:pt idx="362">
                  <c:v>15.913256382078124</c:v>
                </c:pt>
                <c:pt idx="363">
                  <c:v>14.771878972217015</c:v>
                </c:pt>
                <c:pt idx="364">
                  <c:v>14.217116463703125</c:v>
                </c:pt>
                <c:pt idx="365">
                  <c:v>14.217116463703125</c:v>
                </c:pt>
                <c:pt idx="366">
                  <c:v>14.354811703555555</c:v>
                </c:pt>
                <c:pt idx="367">
                  <c:v>14.912228578138885</c:v>
                </c:pt>
                <c:pt idx="368">
                  <c:v>16.205236649717015</c:v>
                </c:pt>
                <c:pt idx="369">
                  <c:v>18.32342077313368</c:v>
                </c:pt>
                <c:pt idx="370">
                  <c:v>19.592207754328122</c:v>
                </c:pt>
                <c:pt idx="371">
                  <c:v>19.916040414800342</c:v>
                </c:pt>
                <c:pt idx="372">
                  <c:v>18.794238954701385</c:v>
                </c:pt>
                <c:pt idx="373">
                  <c:v>15.053241775578126</c:v>
                </c:pt>
                <c:pt idx="374">
                  <c:v>10.394829323703121</c:v>
                </c:pt>
                <c:pt idx="375">
                  <c:v>6.8801168519999996</c:v>
                </c:pt>
                <c:pt idx="376">
                  <c:v>4.6985597386753462</c:v>
                </c:pt>
                <c:pt idx="377">
                  <c:v>3.4520030733124996</c:v>
                </c:pt>
                <c:pt idx="378">
                  <c:v>2.6281542045086805</c:v>
                </c:pt>
                <c:pt idx="379">
                  <c:v>2.1234928555555559</c:v>
                </c:pt>
                <c:pt idx="380">
                  <c:v>1.7200292129999999</c:v>
                </c:pt>
                <c:pt idx="381">
                  <c:v>1.2346120180503468</c:v>
                </c:pt>
                <c:pt idx="382">
                  <c:v>0.79664161659201393</c:v>
                </c:pt>
                <c:pt idx="383">
                  <c:v>0.45422839363368062</c:v>
                </c:pt>
                <c:pt idx="384">
                  <c:v>0.17551995634201387</c:v>
                </c:pt>
                <c:pt idx="385">
                  <c:v>2.6875456453124998E-2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8.2948939670138902E-3</c:v>
                </c:pt>
                <c:pt idx="393">
                  <c:v>0.14632192957812504</c:v>
                </c:pt>
                <c:pt idx="394">
                  <c:v>0.76445742799999994</c:v>
                </c:pt>
                <c:pt idx="395">
                  <c:v>2.2857409815503478</c:v>
                </c:pt>
                <c:pt idx="396">
                  <c:v>5.0197380330781245</c:v>
                </c:pt>
                <c:pt idx="397">
                  <c:v>9.1429639262013911</c:v>
                </c:pt>
                <c:pt idx="398">
                  <c:v>14.493170534925348</c:v>
                </c:pt>
                <c:pt idx="399">
                  <c:v>19.43128681136805</c:v>
                </c:pt>
                <c:pt idx="400">
                  <c:v>21.74456684088889</c:v>
                </c:pt>
                <c:pt idx="401">
                  <c:v>21.74456684088889</c:v>
                </c:pt>
                <c:pt idx="402">
                  <c:v>20.571668833953122</c:v>
                </c:pt>
                <c:pt idx="403">
                  <c:v>18.012859943008682</c:v>
                </c:pt>
                <c:pt idx="404">
                  <c:v>15.480262916999999</c:v>
                </c:pt>
                <c:pt idx="405">
                  <c:v>13.538594137201384</c:v>
                </c:pt>
                <c:pt idx="406">
                  <c:v>11.602565885300345</c:v>
                </c:pt>
                <c:pt idx="407">
                  <c:v>9.5888974258680566</c:v>
                </c:pt>
                <c:pt idx="408">
                  <c:v>7.7670069149531242</c:v>
                </c:pt>
                <c:pt idx="409">
                  <c:v>6.6903296780347219</c:v>
                </c:pt>
                <c:pt idx="410">
                  <c:v>6.4106258534670131</c:v>
                </c:pt>
                <c:pt idx="411">
                  <c:v>6.5031968701388889</c:v>
                </c:pt>
                <c:pt idx="412">
                  <c:v>6.6903296780347219</c:v>
                </c:pt>
                <c:pt idx="413">
                  <c:v>6.9760058262586799</c:v>
                </c:pt>
                <c:pt idx="414">
                  <c:v>7.3661976384670149</c:v>
                </c:pt>
                <c:pt idx="415">
                  <c:v>8.388128575203126</c:v>
                </c:pt>
                <c:pt idx="416">
                  <c:v>10.045448389812499</c:v>
                </c:pt>
                <c:pt idx="417">
                  <c:v>11.602565885300345</c:v>
                </c:pt>
                <c:pt idx="418">
                  <c:v>12.104241072425349</c:v>
                </c:pt>
                <c:pt idx="419">
                  <c:v>11.726989294805554</c:v>
                </c:pt>
                <c:pt idx="420">
                  <c:v>10.277705420888889</c:v>
                </c:pt>
                <c:pt idx="421">
                  <c:v>9.1429639262013911</c:v>
                </c:pt>
                <c:pt idx="422">
                  <c:v>8.707647890812499</c:v>
                </c:pt>
                <c:pt idx="423">
                  <c:v>8.9239787254722209</c:v>
                </c:pt>
                <c:pt idx="424">
                  <c:v>9.8158457248055537</c:v>
                </c:pt>
                <c:pt idx="425">
                  <c:v>12.104241072425349</c:v>
                </c:pt>
                <c:pt idx="426">
                  <c:v>16.946800170368054</c:v>
                </c:pt>
                <c:pt idx="427">
                  <c:v>24.909898378701381</c:v>
                </c:pt>
                <c:pt idx="428">
                  <c:v>33.131797278805557</c:v>
                </c:pt>
                <c:pt idx="429">
                  <c:v>37.013807655368041</c:v>
                </c:pt>
                <c:pt idx="430">
                  <c:v>37.235779017925346</c:v>
                </c:pt>
                <c:pt idx="431">
                  <c:v>35.695914901888884</c:v>
                </c:pt>
                <c:pt idx="432">
                  <c:v>33.763868199092009</c:v>
                </c:pt>
                <c:pt idx="433">
                  <c:v>32.50569868217535</c:v>
                </c:pt>
                <c:pt idx="434">
                  <c:v>32.091617575342013</c:v>
                </c:pt>
                <c:pt idx="435">
                  <c:v>31.068027659812497</c:v>
                </c:pt>
                <c:pt idx="436">
                  <c:v>28.290233568138884</c:v>
                </c:pt>
                <c:pt idx="437">
                  <c:v>23.653387840578119</c:v>
                </c:pt>
                <c:pt idx="438">
                  <c:v>17.551995634201386</c:v>
                </c:pt>
                <c:pt idx="439">
                  <c:v>10.990402710534719</c:v>
                </c:pt>
                <c:pt idx="440">
                  <c:v>5.521413220203125</c:v>
                </c:pt>
                <c:pt idx="441">
                  <c:v>1.9672170532170139</c:v>
                </c:pt>
                <c:pt idx="442">
                  <c:v>0.47911307553472227</c:v>
                </c:pt>
                <c:pt idx="443">
                  <c:v>5.6073483217013886E-2</c:v>
                </c:pt>
                <c:pt idx="444">
                  <c:v>1.3271830347222223E-3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8.2948939670138902E-3</c:v>
                </c:pt>
                <c:pt idx="513">
                  <c:v>0.20737234917534719</c:v>
                </c:pt>
                <c:pt idx="514">
                  <c:v>1.4453023248124999</c:v>
                </c:pt>
                <c:pt idx="515">
                  <c:v>4.6199241438680545</c:v>
                </c:pt>
                <c:pt idx="516">
                  <c:v>9.3646034930000024</c:v>
                </c:pt>
                <c:pt idx="517">
                  <c:v>13.94371675855035</c:v>
                </c:pt>
                <c:pt idx="518">
                  <c:v>15.913256382078124</c:v>
                </c:pt>
                <c:pt idx="519">
                  <c:v>15.913256382078124</c:v>
                </c:pt>
                <c:pt idx="520">
                  <c:v>15.053241775578126</c:v>
                </c:pt>
                <c:pt idx="521">
                  <c:v>13.672971419467014</c:v>
                </c:pt>
                <c:pt idx="522">
                  <c:v>12.231318847999999</c:v>
                </c:pt>
                <c:pt idx="523">
                  <c:v>10.512616818034722</c:v>
                </c:pt>
                <c:pt idx="524">
                  <c:v>7.9713931023003459</c:v>
                </c:pt>
                <c:pt idx="525">
                  <c:v>4.6985597386753462</c:v>
                </c:pt>
                <c:pt idx="526">
                  <c:v>1.9164523021388891</c:v>
                </c:pt>
                <c:pt idx="527">
                  <c:v>0.53087321388888897</c:v>
                </c:pt>
                <c:pt idx="528">
                  <c:v>0.13271830347222224</c:v>
                </c:pt>
                <c:pt idx="529">
                  <c:v>3.3179575868055561E-2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1.3271830347222223E-3</c:v>
                </c:pt>
                <c:pt idx="534">
                  <c:v>4.7778589249999996E-2</c:v>
                </c:pt>
                <c:pt idx="535">
                  <c:v>0.3397588568888889</c:v>
                </c:pt>
                <c:pt idx="536">
                  <c:v>0.89717573147222218</c:v>
                </c:pt>
                <c:pt idx="537">
                  <c:v>2.2309946813680552</c:v>
                </c:pt>
                <c:pt idx="538">
                  <c:v>5.6073483217013882</c:v>
                </c:pt>
                <c:pt idx="539">
                  <c:v>11.726989294805554</c:v>
                </c:pt>
                <c:pt idx="540">
                  <c:v>17.704953478953126</c:v>
                </c:pt>
                <c:pt idx="541">
                  <c:v>19.916040414800342</c:v>
                </c:pt>
                <c:pt idx="542">
                  <c:v>19.916040414800342</c:v>
                </c:pt>
                <c:pt idx="543">
                  <c:v>19.592207754328122</c:v>
                </c:pt>
                <c:pt idx="544">
                  <c:v>18.479696575472218</c:v>
                </c:pt>
                <c:pt idx="545">
                  <c:v>16.49987128342535</c:v>
                </c:pt>
                <c:pt idx="546">
                  <c:v>13.404880446453127</c:v>
                </c:pt>
                <c:pt idx="547">
                  <c:v>11.35570984084201</c:v>
                </c:pt>
                <c:pt idx="548">
                  <c:v>9.8158457248055537</c:v>
                </c:pt>
                <c:pt idx="549">
                  <c:v>8.8154815123836805</c:v>
                </c:pt>
                <c:pt idx="550">
                  <c:v>7.8688682128680556</c:v>
                </c:pt>
                <c:pt idx="551">
                  <c:v>7.1697745493281229</c:v>
                </c:pt>
                <c:pt idx="552">
                  <c:v>6.7848914692586808</c:v>
                </c:pt>
                <c:pt idx="553">
                  <c:v>6.2274745946753454</c:v>
                </c:pt>
                <c:pt idx="554">
                  <c:v>5.8691351753003476</c:v>
                </c:pt>
                <c:pt idx="555">
                  <c:v>5.6939470147170139</c:v>
                </c:pt>
                <c:pt idx="556">
                  <c:v>5.6939470147170139</c:v>
                </c:pt>
                <c:pt idx="557">
                  <c:v>5.8691351753003476</c:v>
                </c:pt>
                <c:pt idx="558">
                  <c:v>6.3187184283125006</c:v>
                </c:pt>
                <c:pt idx="559">
                  <c:v>6.9760058262586799</c:v>
                </c:pt>
                <c:pt idx="560">
                  <c:v>9.0331395300781239</c:v>
                </c:pt>
                <c:pt idx="561">
                  <c:v>9.5888974258680566</c:v>
                </c:pt>
                <c:pt idx="562">
                  <c:v>9.5888974258680566</c:v>
                </c:pt>
                <c:pt idx="563">
                  <c:v>9.5888974258680566</c:v>
                </c:pt>
                <c:pt idx="564">
                  <c:v>7.8688682128680556</c:v>
                </c:pt>
                <c:pt idx="565">
                  <c:v>3.3846485343003461</c:v>
                </c:pt>
                <c:pt idx="566">
                  <c:v>0.76445742799999994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3.3179575868055561E-2</c:v>
                </c:pt>
                <c:pt idx="602">
                  <c:v>0.14632192957812504</c:v>
                </c:pt>
                <c:pt idx="603">
                  <c:v>0.76445742799999994</c:v>
                </c:pt>
                <c:pt idx="604">
                  <c:v>2.7476006776336797</c:v>
                </c:pt>
                <c:pt idx="605">
                  <c:v>6.6903296780347219</c:v>
                </c:pt>
                <c:pt idx="606">
                  <c:v>13.007720923312499</c:v>
                </c:pt>
                <c:pt idx="607">
                  <c:v>21.575019208203123</c:v>
                </c:pt>
                <c:pt idx="608">
                  <c:v>30.865300451258673</c:v>
                </c:pt>
                <c:pt idx="609">
                  <c:v>40.181793559249996</c:v>
                </c:pt>
                <c:pt idx="610">
                  <c:v>49.949860694805551</c:v>
                </c:pt>
                <c:pt idx="611">
                  <c:v>61.064023223328121</c:v>
                </c:pt>
                <c:pt idx="612">
                  <c:v>71.434299660888868</c:v>
                </c:pt>
                <c:pt idx="613">
                  <c:v>77.404300746828127</c:v>
                </c:pt>
                <c:pt idx="614">
                  <c:v>78.691668290508687</c:v>
                </c:pt>
                <c:pt idx="615">
                  <c:v>78.046657335633668</c:v>
                </c:pt>
                <c:pt idx="616">
                  <c:v>77.725147245472201</c:v>
                </c:pt>
                <c:pt idx="617">
                  <c:v>77.084117839701392</c:v>
                </c:pt>
                <c:pt idx="618">
                  <c:v>75.81002212636804</c:v>
                </c:pt>
                <c:pt idx="619">
                  <c:v>73.293683092534721</c:v>
                </c:pt>
                <c:pt idx="620">
                  <c:v>69.903062234578115</c:v>
                </c:pt>
                <c:pt idx="621">
                  <c:v>66.890356745758652</c:v>
                </c:pt>
                <c:pt idx="622">
                  <c:v>65.408888683249984</c:v>
                </c:pt>
                <c:pt idx="623">
                  <c:v>65.114585845300326</c:v>
                </c:pt>
                <c:pt idx="624">
                  <c:v>65.703855112717008</c:v>
                </c:pt>
                <c:pt idx="625">
                  <c:v>67.487589111383684</c:v>
                </c:pt>
                <c:pt idx="626">
                  <c:v>69.295212404675354</c:v>
                </c:pt>
                <c:pt idx="627">
                  <c:v>70.207982536805545</c:v>
                </c:pt>
                <c:pt idx="628">
                  <c:v>70.207982536805545</c:v>
                </c:pt>
                <c:pt idx="629">
                  <c:v>70.207982536805545</c:v>
                </c:pt>
                <c:pt idx="630">
                  <c:v>70.513566430550341</c:v>
                </c:pt>
                <c:pt idx="631">
                  <c:v>72.36100521488369</c:v>
                </c:pt>
                <c:pt idx="632">
                  <c:v>75.49315717682812</c:v>
                </c:pt>
                <c:pt idx="633">
                  <c:v>79.339333611453114</c:v>
                </c:pt>
                <c:pt idx="634">
                  <c:v>83.947313108008672</c:v>
                </c:pt>
                <c:pt idx="635">
                  <c:v>88.34261152325</c:v>
                </c:pt>
                <c:pt idx="636">
                  <c:v>91.799923328701368</c:v>
                </c:pt>
                <c:pt idx="637">
                  <c:v>93.201428613368037</c:v>
                </c:pt>
                <c:pt idx="638">
                  <c:v>93.201428613368037</c:v>
                </c:pt>
                <c:pt idx="639">
                  <c:v>92.85005690492531</c:v>
                </c:pt>
                <c:pt idx="640">
                  <c:v>92.149304262592011</c:v>
                </c:pt>
                <c:pt idx="641">
                  <c:v>91.799923328701368</c:v>
                </c:pt>
                <c:pt idx="642">
                  <c:v>93.553463913328116</c:v>
                </c:pt>
                <c:pt idx="643">
                  <c:v>97.829647651203103</c:v>
                </c:pt>
                <c:pt idx="644">
                  <c:v>101.09949485300001</c:v>
                </c:pt>
                <c:pt idx="645">
                  <c:v>102.20138856757812</c:v>
                </c:pt>
                <c:pt idx="646">
                  <c:v>103.67987046825867</c:v>
                </c:pt>
                <c:pt idx="647">
                  <c:v>105.16896983321699</c:v>
                </c:pt>
                <c:pt idx="648">
                  <c:v>106.66868666245313</c:v>
                </c:pt>
                <c:pt idx="649">
                  <c:v>107.42252662617534</c:v>
                </c:pt>
                <c:pt idx="650">
                  <c:v>107.04527484855555</c:v>
                </c:pt>
                <c:pt idx="651">
                  <c:v>104.05114992222222</c:v>
                </c:pt>
                <c:pt idx="652">
                  <c:v>97.469649253034717</c:v>
                </c:pt>
                <c:pt idx="653">
                  <c:v>90.062972532008672</c:v>
                </c:pt>
                <c:pt idx="654">
                  <c:v>83.281067224578109</c:v>
                </c:pt>
                <c:pt idx="655">
                  <c:v>73.918786301888872</c:v>
                </c:pt>
                <c:pt idx="656">
                  <c:v>61.921051667999997</c:v>
                </c:pt>
                <c:pt idx="657">
                  <c:v>50.985063461888892</c:v>
                </c:pt>
                <c:pt idx="658">
                  <c:v>44.203489950217012</c:v>
                </c:pt>
                <c:pt idx="659">
                  <c:v>39.035439213008672</c:v>
                </c:pt>
                <c:pt idx="660">
                  <c:v>31.885572409201384</c:v>
                </c:pt>
                <c:pt idx="661">
                  <c:v>22.429393286805553</c:v>
                </c:pt>
                <c:pt idx="662">
                  <c:v>14.217116463703125</c:v>
                </c:pt>
                <c:pt idx="663">
                  <c:v>7.8688682128680556</c:v>
                </c:pt>
                <c:pt idx="664">
                  <c:v>5.6939470147170139</c:v>
                </c:pt>
                <c:pt idx="665">
                  <c:v>4.7778589249999985</c:v>
                </c:pt>
                <c:pt idx="666">
                  <c:v>5.1843087293836811</c:v>
                </c:pt>
                <c:pt idx="667">
                  <c:v>6.5031968701388889</c:v>
                </c:pt>
                <c:pt idx="668">
                  <c:v>11.977826888368053</c:v>
                </c:pt>
                <c:pt idx="669">
                  <c:v>17.858574915222217</c:v>
                </c:pt>
                <c:pt idx="670">
                  <c:v>26.012787480555556</c:v>
                </c:pt>
                <c:pt idx="671">
                  <c:v>33.975885688888894</c:v>
                </c:pt>
                <c:pt idx="672">
                  <c:v>38.355589703472226</c:v>
                </c:pt>
                <c:pt idx="673">
                  <c:v>43.000730324999999</c:v>
                </c:pt>
                <c:pt idx="674">
                  <c:v>47.911307553472213</c:v>
                </c:pt>
                <c:pt idx="675">
                  <c:v>53.087321388888881</c:v>
                </c:pt>
                <c:pt idx="676">
                  <c:v>53.886617371550329</c:v>
                </c:pt>
                <c:pt idx="677">
                  <c:v>54.422799317578125</c:v>
                </c:pt>
                <c:pt idx="678">
                  <c:v>50.4661348953125</c:v>
                </c:pt>
                <c:pt idx="679">
                  <c:v>42.287037648078126</c:v>
                </c:pt>
                <c:pt idx="680">
                  <c:v>33.552514300812504</c:v>
                </c:pt>
                <c:pt idx="681">
                  <c:v>24.367412313258679</c:v>
                </c:pt>
                <c:pt idx="682">
                  <c:v>17.248070719249995</c:v>
                </c:pt>
                <c:pt idx="683">
                  <c:v>14.771878972217015</c:v>
                </c:pt>
                <c:pt idx="684">
                  <c:v>11.85207629582812</c:v>
                </c:pt>
                <c:pt idx="685">
                  <c:v>11.85207629582812</c:v>
                </c:pt>
                <c:pt idx="686">
                  <c:v>15.053241775578126</c:v>
                </c:pt>
                <c:pt idx="687">
                  <c:v>18.95250553159201</c:v>
                </c:pt>
                <c:pt idx="688">
                  <c:v>22.257191288050343</c:v>
                </c:pt>
                <c:pt idx="689">
                  <c:v>26.761318712138888</c:v>
                </c:pt>
                <c:pt idx="690">
                  <c:v>30.461836808703122</c:v>
                </c:pt>
                <c:pt idx="691">
                  <c:v>31.680190834578109</c:v>
                </c:pt>
                <c:pt idx="692">
                  <c:v>32.091617575342013</c:v>
                </c:pt>
                <c:pt idx="693">
                  <c:v>33.552514300812504</c:v>
                </c:pt>
                <c:pt idx="694">
                  <c:v>35.478588679953127</c:v>
                </c:pt>
                <c:pt idx="695">
                  <c:v>36.571855704805564</c:v>
                </c:pt>
                <c:pt idx="696">
                  <c:v>34.830591563249996</c:v>
                </c:pt>
                <c:pt idx="697">
                  <c:v>26.57319051696701</c:v>
                </c:pt>
                <c:pt idx="698">
                  <c:v>22.0856528808125</c:v>
                </c:pt>
                <c:pt idx="699">
                  <c:v>17.704953478953126</c:v>
                </c:pt>
                <c:pt idx="700">
                  <c:v>15.768261635534722</c:v>
                </c:pt>
                <c:pt idx="701">
                  <c:v>14.912228578138885</c:v>
                </c:pt>
                <c:pt idx="702">
                  <c:v>14.632192957812496</c:v>
                </c:pt>
                <c:pt idx="703">
                  <c:v>14.632192957812496</c:v>
                </c:pt>
                <c:pt idx="704">
                  <c:v>14.493170534925348</c:v>
                </c:pt>
                <c:pt idx="705">
                  <c:v>13.139443839508679</c:v>
                </c:pt>
                <c:pt idx="706">
                  <c:v>10.631067903883677</c:v>
                </c:pt>
                <c:pt idx="707">
                  <c:v>7.5652750936753481</c:v>
                </c:pt>
                <c:pt idx="708">
                  <c:v>5.4361417102222225</c:v>
                </c:pt>
                <c:pt idx="709">
                  <c:v>4.7778589249999985</c:v>
                </c:pt>
                <c:pt idx="710">
                  <c:v>5.7812092992499995</c:v>
                </c:pt>
                <c:pt idx="711">
                  <c:v>9.7020397795781239</c:v>
                </c:pt>
                <c:pt idx="712">
                  <c:v>14.771878972217015</c:v>
                </c:pt>
                <c:pt idx="713">
                  <c:v>15.768261635534722</c:v>
                </c:pt>
                <c:pt idx="714">
                  <c:v>14.912228578138885</c:v>
                </c:pt>
                <c:pt idx="715">
                  <c:v>11.35570984084201</c:v>
                </c:pt>
                <c:pt idx="716">
                  <c:v>6.4106258534670131</c:v>
                </c:pt>
                <c:pt idx="717">
                  <c:v>4.7778589249999985</c:v>
                </c:pt>
                <c:pt idx="718">
                  <c:v>4.7778589249999985</c:v>
                </c:pt>
                <c:pt idx="719">
                  <c:v>5.6073483217013882</c:v>
                </c:pt>
                <c:pt idx="720">
                  <c:v>8.4939714222222236</c:v>
                </c:pt>
                <c:pt idx="721">
                  <c:v>11.35570984084201</c:v>
                </c:pt>
                <c:pt idx="722">
                  <c:v>14.080084815368055</c:v>
                </c:pt>
                <c:pt idx="723">
                  <c:v>16.797160283203123</c:v>
                </c:pt>
                <c:pt idx="724">
                  <c:v>19.111435699999994</c:v>
                </c:pt>
                <c:pt idx="725">
                  <c:v>23.47654070120139</c:v>
                </c:pt>
                <c:pt idx="726">
                  <c:v>29.662872621800343</c:v>
                </c:pt>
                <c:pt idx="727">
                  <c:v>40.181793559249996</c:v>
                </c:pt>
                <c:pt idx="728">
                  <c:v>47.408305183312478</c:v>
                </c:pt>
                <c:pt idx="729">
                  <c:v>53.619521785812509</c:v>
                </c:pt>
                <c:pt idx="730">
                  <c:v>57.41924681422222</c:v>
                </c:pt>
                <c:pt idx="731">
                  <c:v>58.250395189717004</c:v>
                </c:pt>
                <c:pt idx="732">
                  <c:v>58.528771831249983</c:v>
                </c:pt>
                <c:pt idx="733">
                  <c:v>59.087515888868062</c:v>
                </c:pt>
                <c:pt idx="734">
                  <c:v>59.64891431255554</c:v>
                </c:pt>
                <c:pt idx="735">
                  <c:v>60.495988884467025</c:v>
                </c:pt>
                <c:pt idx="736">
                  <c:v>61.634711928258682</c:v>
                </c:pt>
                <c:pt idx="737">
                  <c:v>63.362704239467014</c:v>
                </c:pt>
                <c:pt idx="738">
                  <c:v>64.235658880555548</c:v>
                </c:pt>
                <c:pt idx="739">
                  <c:v>64.527970943953122</c:v>
                </c:pt>
                <c:pt idx="740">
                  <c:v>68.08747584307811</c:v>
                </c:pt>
                <c:pt idx="741">
                  <c:v>71.434299660888868</c:v>
                </c:pt>
                <c:pt idx="742">
                  <c:v>73.918786301888872</c:v>
                </c:pt>
                <c:pt idx="743">
                  <c:v>74.23233329384199</c:v>
                </c:pt>
                <c:pt idx="744">
                  <c:v>74.546543877312487</c:v>
                </c:pt>
                <c:pt idx="745">
                  <c:v>74.546543877312487</c:v>
                </c:pt>
                <c:pt idx="746">
                  <c:v>74.861418052300337</c:v>
                </c:pt>
                <c:pt idx="747">
                  <c:v>76.127550667425339</c:v>
                </c:pt>
                <c:pt idx="748">
                  <c:v>78.368831017312488</c:v>
                </c:pt>
                <c:pt idx="749">
                  <c:v>80.970109765368036</c:v>
                </c:pt>
                <c:pt idx="750">
                  <c:v>82.28667533581249</c:v>
                </c:pt>
                <c:pt idx="751">
                  <c:v>82.28667533581249</c:v>
                </c:pt>
                <c:pt idx="752">
                  <c:v>81.956538555925349</c:v>
                </c:pt>
                <c:pt idx="753">
                  <c:v>80.642627351550331</c:v>
                </c:pt>
                <c:pt idx="754">
                  <c:v>78.046657335633668</c:v>
                </c:pt>
                <c:pt idx="755">
                  <c:v>75.176955818805538</c:v>
                </c:pt>
                <c:pt idx="756">
                  <c:v>71.126724992592003</c:v>
                </c:pt>
                <c:pt idx="757">
                  <c:v>63.362704239467014</c:v>
                </c:pt>
                <c:pt idx="758">
                  <c:v>51.245523132453123</c:v>
                </c:pt>
                <c:pt idx="759">
                  <c:v>38.581542615133685</c:v>
                </c:pt>
                <c:pt idx="760">
                  <c:v>27.90402330503472</c:v>
                </c:pt>
                <c:pt idx="761">
                  <c:v>18.636635969328122</c:v>
                </c:pt>
                <c:pt idx="762">
                  <c:v>11.233277205888887</c:v>
                </c:pt>
                <c:pt idx="763">
                  <c:v>6.7848914692586808</c:v>
                </c:pt>
                <c:pt idx="764">
                  <c:v>4.7778589249999985</c:v>
                </c:pt>
                <c:pt idx="765">
                  <c:v>5.4361417102222225</c:v>
                </c:pt>
                <c:pt idx="766">
                  <c:v>8.4939714222222236</c:v>
                </c:pt>
                <c:pt idx="767">
                  <c:v>12.104241072425349</c:v>
                </c:pt>
                <c:pt idx="768">
                  <c:v>16.648183987555548</c:v>
                </c:pt>
                <c:pt idx="769">
                  <c:v>21.74456684088889</c:v>
                </c:pt>
                <c:pt idx="770">
                  <c:v>30.061027532217008</c:v>
                </c:pt>
                <c:pt idx="771">
                  <c:v>41.344737693425344</c:v>
                </c:pt>
                <c:pt idx="772">
                  <c:v>52.822216577703117</c:v>
                </c:pt>
                <c:pt idx="773">
                  <c:v>65.703855112717008</c:v>
                </c:pt>
                <c:pt idx="774">
                  <c:v>74.861418052300337</c:v>
                </c:pt>
                <c:pt idx="775">
                  <c:v>85.961976954717002</c:v>
                </c:pt>
                <c:pt idx="776">
                  <c:v>97.110314446383683</c:v>
                </c:pt>
                <c:pt idx="777">
                  <c:v>105.16896983321699</c:v>
                </c:pt>
                <c:pt idx="778">
                  <c:v>112.00130809596703</c:v>
                </c:pt>
                <c:pt idx="779">
                  <c:v>118.65149048720137</c:v>
                </c:pt>
                <c:pt idx="780">
                  <c:v>123.86632442638367</c:v>
                </c:pt>
                <c:pt idx="781">
                  <c:v>127.95404817332812</c:v>
                </c:pt>
                <c:pt idx="782">
                  <c:v>130.85493849147221</c:v>
                </c:pt>
                <c:pt idx="783">
                  <c:v>132.9469107499531</c:v>
                </c:pt>
                <c:pt idx="784">
                  <c:v>134.21005720325002</c:v>
                </c:pt>
                <c:pt idx="785">
                  <c:v>135.90354275555558</c:v>
                </c:pt>
                <c:pt idx="786">
                  <c:v>138.89269074550865</c:v>
                </c:pt>
                <c:pt idx="787">
                  <c:v>141.04770419813889</c:v>
                </c:pt>
                <c:pt idx="788">
                  <c:v>141.48069766321703</c:v>
                </c:pt>
                <c:pt idx="789">
                  <c:v>141.48069766321703</c:v>
                </c:pt>
                <c:pt idx="790">
                  <c:v>141.91435471981251</c:v>
                </c:pt>
                <c:pt idx="791">
                  <c:v>143.21930743870311</c:v>
                </c:pt>
                <c:pt idx="792">
                  <c:v>144.53023248124998</c:v>
                </c:pt>
                <c:pt idx="793">
                  <c:v>142.78365960755553</c:v>
                </c:pt>
                <c:pt idx="794">
                  <c:v>133.78834479396701</c:v>
                </c:pt>
                <c:pt idx="795">
                  <c:v>118.25499455557809</c:v>
                </c:pt>
                <c:pt idx="796">
                  <c:v>98.913624394812487</c:v>
                </c:pt>
                <c:pt idx="797">
                  <c:v>80.642627351550331</c:v>
                </c:pt>
                <c:pt idx="798">
                  <c:v>66.890356745758652</c:v>
                </c:pt>
                <c:pt idx="799">
                  <c:v>59.367883304953104</c:v>
                </c:pt>
                <c:pt idx="800">
                  <c:v>56.868465854812499</c:v>
                </c:pt>
                <c:pt idx="801">
                  <c:v>56.594070762383673</c:v>
                </c:pt>
                <c:pt idx="802">
                  <c:v>58.80781206430035</c:v>
                </c:pt>
                <c:pt idx="803">
                  <c:v>66.295778746203126</c:v>
                </c:pt>
                <c:pt idx="804">
                  <c:v>77.725147245472201</c:v>
                </c:pt>
                <c:pt idx="805">
                  <c:v>87.659112260368033</c:v>
                </c:pt>
                <c:pt idx="806">
                  <c:v>92.149304262592011</c:v>
                </c:pt>
                <c:pt idx="807">
                  <c:v>93.201428613368037</c:v>
                </c:pt>
                <c:pt idx="808">
                  <c:v>91.451205986328119</c:v>
                </c:pt>
                <c:pt idx="809">
                  <c:v>87.318358016203106</c:v>
                </c:pt>
                <c:pt idx="810">
                  <c:v>81.956538555925349</c:v>
                </c:pt>
                <c:pt idx="811">
                  <c:v>74.546543877312487</c:v>
                </c:pt>
                <c:pt idx="812">
                  <c:v>63.362704239467014</c:v>
                </c:pt>
                <c:pt idx="813">
                  <c:v>52.293997729883685</c:v>
                </c:pt>
                <c:pt idx="814">
                  <c:v>41.814560487717003</c:v>
                </c:pt>
                <c:pt idx="815">
                  <c:v>32.091617575342013</c:v>
                </c:pt>
                <c:pt idx="816">
                  <c:v>22.949980832175342</c:v>
                </c:pt>
                <c:pt idx="817">
                  <c:v>15.913256382078124</c:v>
                </c:pt>
                <c:pt idx="818">
                  <c:v>10.75018258125</c:v>
                </c:pt>
                <c:pt idx="819">
                  <c:v>9.5888974258680566</c:v>
                </c:pt>
                <c:pt idx="820">
                  <c:v>10.75018258125</c:v>
                </c:pt>
                <c:pt idx="821">
                  <c:v>15.194918564534717</c:v>
                </c:pt>
                <c:pt idx="822">
                  <c:v>20.406766341888893</c:v>
                </c:pt>
                <c:pt idx="823">
                  <c:v>25.827313651453117</c:v>
                </c:pt>
                <c:pt idx="824">
                  <c:v>31.475472851472222</c:v>
                </c:pt>
                <c:pt idx="825">
                  <c:v>36.132558120312495</c:v>
                </c:pt>
                <c:pt idx="826">
                  <c:v>40.877569265203121</c:v>
                </c:pt>
                <c:pt idx="827">
                  <c:v>45.668700020550347</c:v>
                </c:pt>
                <c:pt idx="828">
                  <c:v>50.207665999300346</c:v>
                </c:pt>
                <c:pt idx="829">
                  <c:v>56.868465854812499</c:v>
                </c:pt>
                <c:pt idx="830">
                  <c:v>64.235658880555548</c:v>
                </c:pt>
                <c:pt idx="831">
                  <c:v>71.126724992592003</c:v>
                </c:pt>
                <c:pt idx="832">
                  <c:v>75.49315717682812</c:v>
                </c:pt>
                <c:pt idx="833">
                  <c:v>77.084117839701392</c:v>
                </c:pt>
                <c:pt idx="834">
                  <c:v>78.691668290508687</c:v>
                </c:pt>
                <c:pt idx="835">
                  <c:v>80.642627351550331</c:v>
                </c:pt>
                <c:pt idx="836">
                  <c:v>82.28667533581249</c:v>
                </c:pt>
                <c:pt idx="837">
                  <c:v>83.613858370534729</c:v>
                </c:pt>
                <c:pt idx="838">
                  <c:v>85.961976954717002</c:v>
                </c:pt>
                <c:pt idx="839">
                  <c:v>89.028765152201373</c:v>
                </c:pt>
                <c:pt idx="840">
                  <c:v>91.451205986328119</c:v>
                </c:pt>
                <c:pt idx="841">
                  <c:v>94.259525287800315</c:v>
                </c:pt>
                <c:pt idx="842">
                  <c:v>98.551635222092003</c:v>
                </c:pt>
                <c:pt idx="843">
                  <c:v>102.93930233488369</c:v>
                </c:pt>
                <c:pt idx="844">
                  <c:v>105.91750106480033</c:v>
                </c:pt>
                <c:pt idx="845">
                  <c:v>107.04527484855555</c:v>
                </c:pt>
                <c:pt idx="846">
                  <c:v>107.80044199531247</c:v>
                </c:pt>
                <c:pt idx="847">
                  <c:v>108.55826350813889</c:v>
                </c:pt>
                <c:pt idx="848">
                  <c:v>110.46443014175868</c:v>
                </c:pt>
                <c:pt idx="849">
                  <c:v>114.32653277280036</c:v>
                </c:pt>
                <c:pt idx="850">
                  <c:v>119.84495983117532</c:v>
                </c:pt>
                <c:pt idx="851">
                  <c:v>123.86632442638367</c:v>
                </c:pt>
                <c:pt idx="852">
                  <c:v>126.31099557634201</c:v>
                </c:pt>
                <c:pt idx="853">
                  <c:v>128.7795560209253</c:v>
                </c:pt>
                <c:pt idx="854">
                  <c:v>131.27200576013365</c:v>
                </c:pt>
                <c:pt idx="855">
                  <c:v>132.9469107499531</c:v>
                </c:pt>
                <c:pt idx="856">
                  <c:v>133.36729597620138</c:v>
                </c:pt>
                <c:pt idx="857">
                  <c:v>133.78834479396701</c:v>
                </c:pt>
                <c:pt idx="858">
                  <c:v>138.03533050507815</c:v>
                </c:pt>
                <c:pt idx="859">
                  <c:v>143.655618861368</c:v>
                </c:pt>
                <c:pt idx="860">
                  <c:v>148.05523062147216</c:v>
                </c:pt>
                <c:pt idx="861">
                  <c:v>150.7268500703681</c:v>
                </c:pt>
                <c:pt idx="862">
                  <c:v>157.05353159688886</c:v>
                </c:pt>
                <c:pt idx="863">
                  <c:v>167.72972372395307</c:v>
                </c:pt>
                <c:pt idx="864">
                  <c:v>173.43926513932809</c:v>
                </c:pt>
                <c:pt idx="865">
                  <c:v>175.8464433685555</c:v>
                </c:pt>
                <c:pt idx="866">
                  <c:v>178.75695576370137</c:v>
                </c:pt>
                <c:pt idx="867">
                  <c:v>184.64964843786802</c:v>
                </c:pt>
                <c:pt idx="868">
                  <c:v>191.64523021388885</c:v>
                </c:pt>
                <c:pt idx="869">
                  <c:v>194.68315218036798</c:v>
                </c:pt>
                <c:pt idx="870">
                  <c:v>194.17517287382813</c:v>
                </c:pt>
                <c:pt idx="871">
                  <c:v>192.65521650331252</c:v>
                </c:pt>
                <c:pt idx="872">
                  <c:v>190.63789829053465</c:v>
                </c:pt>
                <c:pt idx="873">
                  <c:v>188.63119754203476</c:v>
                </c:pt>
                <c:pt idx="874">
                  <c:v>185.64105416480552</c:v>
                </c:pt>
                <c:pt idx="875">
                  <c:v>181.20063152638369</c:v>
                </c:pt>
                <c:pt idx="876">
                  <c:v>175.36368053967539</c:v>
                </c:pt>
                <c:pt idx="877">
                  <c:v>168.67467804467532</c:v>
                </c:pt>
                <c:pt idx="878">
                  <c:v>164.44328673422223</c:v>
                </c:pt>
                <c:pt idx="879">
                  <c:v>162.57992175347218</c:v>
                </c:pt>
                <c:pt idx="880">
                  <c:v>162.57992175347218</c:v>
                </c:pt>
                <c:pt idx="881">
                  <c:v>157.96796070781249</c:v>
                </c:pt>
                <c:pt idx="882">
                  <c:v>153.42235881388891</c:v>
                </c:pt>
                <c:pt idx="883">
                  <c:v>153.42235881388891</c:v>
                </c:pt>
                <c:pt idx="884">
                  <c:v>153.42235881388891</c:v>
                </c:pt>
                <c:pt idx="885">
                  <c:v>153.8739328414531</c:v>
                </c:pt>
                <c:pt idx="886">
                  <c:v>155.23263647324998</c:v>
                </c:pt>
                <c:pt idx="887">
                  <c:v>156.14175685203469</c:v>
                </c:pt>
                <c:pt idx="888">
                  <c:v>156.59731242870311</c:v>
                </c:pt>
                <c:pt idx="889">
                  <c:v>155.6868648668837</c:v>
                </c:pt>
                <c:pt idx="890">
                  <c:v>153.8739328414531</c:v>
                </c:pt>
                <c:pt idx="891">
                  <c:v>150.2799211834253</c:v>
                </c:pt>
                <c:pt idx="892">
                  <c:v>145.4075004672014</c:v>
                </c:pt>
                <c:pt idx="893">
                  <c:v>139.32236625299998</c:v>
                </c:pt>
                <c:pt idx="894">
                  <c:v>134.21005720325002</c:v>
                </c:pt>
                <c:pt idx="895">
                  <c:v>130.0227947287014</c:v>
                </c:pt>
                <c:pt idx="896">
                  <c:v>127.95404817332812</c:v>
                </c:pt>
                <c:pt idx="897">
                  <c:v>127.13119469180033</c:v>
                </c:pt>
                <c:pt idx="898">
                  <c:v>127.13119469180033</c:v>
                </c:pt>
                <c:pt idx="899">
                  <c:v>126.72076333831244</c:v>
                </c:pt>
                <c:pt idx="900">
                  <c:v>125.49345082695309</c:v>
                </c:pt>
                <c:pt idx="901">
                  <c:v>123.05674277520309</c:v>
                </c:pt>
                <c:pt idx="902">
                  <c:v>118.25499455557809</c:v>
                </c:pt>
                <c:pt idx="903">
                  <c:v>98.913624394812487</c:v>
                </c:pt>
                <c:pt idx="904">
                  <c:v>80.642627351550331</c:v>
                </c:pt>
                <c:pt idx="905">
                  <c:v>66.890356745758652</c:v>
                </c:pt>
                <c:pt idx="906">
                  <c:v>59.367883304953104</c:v>
                </c:pt>
                <c:pt idx="907">
                  <c:v>56.868465854812499</c:v>
                </c:pt>
                <c:pt idx="908">
                  <c:v>56.594070762383673</c:v>
                </c:pt>
                <c:pt idx="909">
                  <c:v>58.80781206430035</c:v>
                </c:pt>
                <c:pt idx="910">
                  <c:v>66.295778746203126</c:v>
                </c:pt>
                <c:pt idx="911">
                  <c:v>77.725147245472201</c:v>
                </c:pt>
                <c:pt idx="912">
                  <c:v>87.659112260368033</c:v>
                </c:pt>
                <c:pt idx="913">
                  <c:v>92.149304262592011</c:v>
                </c:pt>
                <c:pt idx="914">
                  <c:v>96.75164323125</c:v>
                </c:pt>
                <c:pt idx="915">
                  <c:v>107.80044199531247</c:v>
                </c:pt>
                <c:pt idx="916">
                  <c:v>112.00130809596703</c:v>
                </c:pt>
                <c:pt idx="917">
                  <c:v>116.28246877022224</c:v>
                </c:pt>
                <c:pt idx="918">
                  <c:v>115.49810359670138</c:v>
                </c:pt>
                <c:pt idx="919">
                  <c:v>115.88995438770311</c:v>
                </c:pt>
                <c:pt idx="920">
                  <c:v>117.46399346688369</c:v>
                </c:pt>
                <c:pt idx="921">
                  <c:v>121.44554257105031</c:v>
                </c:pt>
                <c:pt idx="922">
                  <c:v>128.7795560209253</c:v>
                </c:pt>
                <c:pt idx="923">
                  <c:v>135.47917598020311</c:v>
                </c:pt>
                <c:pt idx="924">
                  <c:v>140.61537432457808</c:v>
                </c:pt>
                <c:pt idx="925">
                  <c:v>136.32857312242533</c:v>
                </c:pt>
                <c:pt idx="926">
                  <c:v>130.43853481432814</c:v>
                </c:pt>
                <c:pt idx="927">
                  <c:v>127.54228963680553</c:v>
                </c:pt>
                <c:pt idx="928">
                  <c:v>124.67856044363363</c:v>
                </c:pt>
                <c:pt idx="929">
                  <c:v>123.05674277520309</c:v>
                </c:pt>
                <c:pt idx="930">
                  <c:v>121.44554257105031</c:v>
                </c:pt>
                <c:pt idx="931">
                  <c:v>120.24411012886803</c:v>
                </c:pt>
                <c:pt idx="932">
                  <c:v>118.65149048720137</c:v>
                </c:pt>
                <c:pt idx="933">
                  <c:v>117.06948830981248</c:v>
                </c:pt>
                <c:pt idx="934">
                  <c:v>113.93733634786805</c:v>
                </c:pt>
                <c:pt idx="935">
                  <c:v>109.69997271375867</c:v>
                </c:pt>
                <c:pt idx="936">
                  <c:v>106.29276206786804</c:v>
                </c:pt>
                <c:pt idx="937">
                  <c:v>104.05114992222222</c:v>
                </c:pt>
                <c:pt idx="938">
                  <c:v>102.20138856757812</c:v>
                </c:pt>
                <c:pt idx="939">
                  <c:v>100.36821700086803</c:v>
                </c:pt>
                <c:pt idx="940">
                  <c:v>98.190309640888884</c:v>
                </c:pt>
                <c:pt idx="941">
                  <c:v>97.110314446383683</c:v>
                </c:pt>
                <c:pt idx="942">
                  <c:v>96.75164323125</c:v>
                </c:pt>
                <c:pt idx="943">
                  <c:v>96.393635607633669</c:v>
                </c:pt>
                <c:pt idx="944">
                  <c:v>96.393635607633669</c:v>
                </c:pt>
                <c:pt idx="945">
                  <c:v>96.75164323125</c:v>
                </c:pt>
                <c:pt idx="946">
                  <c:v>97.469649253034717</c:v>
                </c:pt>
                <c:pt idx="947">
                  <c:v>100.36821700086803</c:v>
                </c:pt>
                <c:pt idx="948">
                  <c:v>103.30925460581247</c:v>
                </c:pt>
                <c:pt idx="949">
                  <c:v>104.79569960470138</c:v>
                </c:pt>
                <c:pt idx="950">
                  <c:v>104.42309296770313</c:v>
                </c:pt>
                <c:pt idx="951">
                  <c:v>100.73352413117533</c:v>
                </c:pt>
                <c:pt idx="952">
                  <c:v>92.149304262592011</c:v>
                </c:pt>
                <c:pt idx="953">
                  <c:v>77.725147245472201</c:v>
                </c:pt>
                <c:pt idx="954">
                  <c:v>61.634711928258682</c:v>
                </c:pt>
                <c:pt idx="955">
                  <c:v>47.408305183312478</c:v>
                </c:pt>
                <c:pt idx="956">
                  <c:v>35.045927010633669</c:v>
                </c:pt>
                <c:pt idx="957">
                  <c:v>24.547577410222221</c:v>
                </c:pt>
                <c:pt idx="958">
                  <c:v>20.903464592633682</c:v>
                </c:pt>
                <c:pt idx="959">
                  <c:v>22.429393286805553</c:v>
                </c:pt>
                <c:pt idx="960">
                  <c:v>28.484334086967014</c:v>
                </c:pt>
                <c:pt idx="961">
                  <c:v>39.721261046201384</c:v>
                </c:pt>
                <c:pt idx="962">
                  <c:v>54.154376548805537</c:v>
                </c:pt>
                <c:pt idx="963">
                  <c:v>68.08747584307811</c:v>
                </c:pt>
                <c:pt idx="964">
                  <c:v>79.664161659201369</c:v>
                </c:pt>
                <c:pt idx="965">
                  <c:v>86.638840302425351</c:v>
                </c:pt>
                <c:pt idx="966">
                  <c:v>90.062972532008672</c:v>
                </c:pt>
                <c:pt idx="967">
                  <c:v>90.409035508312499</c:v>
                </c:pt>
                <c:pt idx="968">
                  <c:v>90.062972532008672</c:v>
                </c:pt>
                <c:pt idx="969">
                  <c:v>88.68535654196701</c:v>
                </c:pt>
                <c:pt idx="970">
                  <c:v>85.961976954717002</c:v>
                </c:pt>
                <c:pt idx="971">
                  <c:v>80.315808529249992</c:v>
                </c:pt>
                <c:pt idx="972">
                  <c:v>69.903062234578115</c:v>
                </c:pt>
                <c:pt idx="973">
                  <c:v>54.691885677868058</c:v>
                </c:pt>
                <c:pt idx="974">
                  <c:v>41.344737693425344</c:v>
                </c:pt>
                <c:pt idx="975">
                  <c:v>29.861618281250006</c:v>
                </c:pt>
                <c:pt idx="976">
                  <c:v>20.242527441342009</c:v>
                </c:pt>
                <c:pt idx="977">
                  <c:v>12.359060215092015</c:v>
                </c:pt>
                <c:pt idx="978">
                  <c:v>8.4939714222222236</c:v>
                </c:pt>
                <c:pt idx="979">
                  <c:v>5.7812092992499995</c:v>
                </c:pt>
                <c:pt idx="980">
                  <c:v>3.7987296411336793</c:v>
                </c:pt>
                <c:pt idx="981">
                  <c:v>2.5694263552222223</c:v>
                </c:pt>
                <c:pt idx="982">
                  <c:v>1.7200292129999999</c:v>
                </c:pt>
                <c:pt idx="983">
                  <c:v>1.0036821700086804</c:v>
                </c:pt>
                <c:pt idx="984">
                  <c:v>0.3397588568888889</c:v>
                </c:pt>
                <c:pt idx="985">
                  <c:v>4.0147286800347223E-2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2.1234928555555557E-2</c:v>
                </c:pt>
                <c:pt idx="1028">
                  <c:v>0.43000730324999997</c:v>
                </c:pt>
                <c:pt idx="1029">
                  <c:v>2.4539614312013884</c:v>
                </c:pt>
                <c:pt idx="1030">
                  <c:v>7.072558392034721</c:v>
                </c:pt>
                <c:pt idx="1031">
                  <c:v>13.27183034722222</c:v>
                </c:pt>
                <c:pt idx="1032">
                  <c:v>19.753792288805549</c:v>
                </c:pt>
                <c:pt idx="1033">
                  <c:v>26.385725913312495</c:v>
                </c:pt>
                <c:pt idx="1034">
                  <c:v>33.341823994050344</c:v>
                </c:pt>
                <c:pt idx="1035">
                  <c:v>40.644980438368044</c:v>
                </c:pt>
                <c:pt idx="1036">
                  <c:v>46.907957179222215</c:v>
                </c:pt>
                <c:pt idx="1037">
                  <c:v>52.293997729883685</c:v>
                </c:pt>
                <c:pt idx="1038">
                  <c:v>57.143524538758669</c:v>
                </c:pt>
                <c:pt idx="1039">
                  <c:v>63.07304654213889</c:v>
                </c:pt>
                <c:pt idx="1040">
                  <c:v>70.207982536805545</c:v>
                </c:pt>
                <c:pt idx="1041">
                  <c:v>77.725147245472201</c:v>
                </c:pt>
                <c:pt idx="1042">
                  <c:v>84.61621335750867</c:v>
                </c:pt>
                <c:pt idx="1043">
                  <c:v>89.372837353953116</c:v>
                </c:pt>
                <c:pt idx="1044">
                  <c:v>91.799923328701368</c:v>
                </c:pt>
                <c:pt idx="1045">
                  <c:v>92.499348787999992</c:v>
                </c:pt>
                <c:pt idx="1046">
                  <c:v>92.85005690492531</c:v>
                </c:pt>
                <c:pt idx="1047">
                  <c:v>93.553463913328116</c:v>
                </c:pt>
                <c:pt idx="1048">
                  <c:v>94.259525287800315</c:v>
                </c:pt>
                <c:pt idx="1049">
                  <c:v>93.553463913328116</c:v>
                </c:pt>
                <c:pt idx="1050">
                  <c:v>90.755762076133664</c:v>
                </c:pt>
                <c:pt idx="1051">
                  <c:v>85.287767973078132</c:v>
                </c:pt>
                <c:pt idx="1052">
                  <c:v>79.015169155222196</c:v>
                </c:pt>
                <c:pt idx="1053">
                  <c:v>71.742537920703114</c:v>
                </c:pt>
                <c:pt idx="1054">
                  <c:v>63.653025528312497</c:v>
                </c:pt>
                <c:pt idx="1055">
                  <c:v>53.886617371550329</c:v>
                </c:pt>
                <c:pt idx="1056">
                  <c:v>43.000730324999999</c:v>
                </c:pt>
                <c:pt idx="1057">
                  <c:v>31.271418459883673</c:v>
                </c:pt>
                <c:pt idx="1058">
                  <c:v>21.406135167034719</c:v>
                </c:pt>
                <c:pt idx="1059">
                  <c:v>14.632192957812496</c:v>
                </c:pt>
                <c:pt idx="1060">
                  <c:v>9.2534519138420102</c:v>
                </c:pt>
                <c:pt idx="1061">
                  <c:v>5.9577246428680546</c:v>
                </c:pt>
                <c:pt idx="1062">
                  <c:v>4.7778589249999985</c:v>
                </c:pt>
                <c:pt idx="1063">
                  <c:v>4.8578217028420125</c:v>
                </c:pt>
                <c:pt idx="1064">
                  <c:v>5.4361417102222225</c:v>
                </c:pt>
                <c:pt idx="1065">
                  <c:v>8.0745815832499979</c:v>
                </c:pt>
                <c:pt idx="1066">
                  <c:v>13.139443839508679</c:v>
                </c:pt>
                <c:pt idx="1067">
                  <c:v>18.167808562312494</c:v>
                </c:pt>
                <c:pt idx="1068">
                  <c:v>20.078952132312498</c:v>
                </c:pt>
                <c:pt idx="1069">
                  <c:v>21.070357859249999</c:v>
                </c:pt>
                <c:pt idx="1070">
                  <c:v>23.124837196999998</c:v>
                </c:pt>
                <c:pt idx="1071">
                  <c:v>27.520467407999998</c:v>
                </c:pt>
                <c:pt idx="1072">
                  <c:v>33.552514300812504</c:v>
                </c:pt>
                <c:pt idx="1073">
                  <c:v>41.344737693425344</c:v>
                </c:pt>
                <c:pt idx="1074">
                  <c:v>51.768433248133668</c:v>
                </c:pt>
                <c:pt idx="1075">
                  <c:v>65.703855112717008</c:v>
                </c:pt>
                <c:pt idx="1076">
                  <c:v>80.642627351550331</c:v>
                </c:pt>
                <c:pt idx="1077">
                  <c:v>94.259525287800315</c:v>
                </c:pt>
                <c:pt idx="1078">
                  <c:v>105.54290365324998</c:v>
                </c:pt>
                <c:pt idx="1079">
                  <c:v>115.10691639721699</c:v>
                </c:pt>
                <c:pt idx="1080">
                  <c:v>124.27211063924999</c:v>
                </c:pt>
                <c:pt idx="1081">
                  <c:v>130.0227947287014</c:v>
                </c:pt>
                <c:pt idx="1082">
                  <c:v>131.68973662031249</c:v>
                </c:pt>
                <c:pt idx="1083">
                  <c:v>129.607718234592</c:v>
                </c:pt>
                <c:pt idx="1084">
                  <c:v>123.05674277520309</c:v>
                </c:pt>
                <c:pt idx="1085">
                  <c:v>116.67564674425867</c:v>
                </c:pt>
                <c:pt idx="1086">
                  <c:v>113.93733634786805</c:v>
                </c:pt>
                <c:pt idx="1087">
                  <c:v>113.93733634786805</c:v>
                </c:pt>
                <c:pt idx="1088">
                  <c:v>114.32653277280036</c:v>
                </c:pt>
                <c:pt idx="1089">
                  <c:v>114.71639278924997</c:v>
                </c:pt>
                <c:pt idx="1090">
                  <c:v>114.71639278924997</c:v>
                </c:pt>
                <c:pt idx="1091">
                  <c:v>114.71639278924997</c:v>
                </c:pt>
                <c:pt idx="1092">
                  <c:v>115.88995438770311</c:v>
                </c:pt>
                <c:pt idx="1093">
                  <c:v>119.84495983117532</c:v>
                </c:pt>
                <c:pt idx="1094">
                  <c:v>126.31099557634201</c:v>
                </c:pt>
                <c:pt idx="1095">
                  <c:v>131.68973662031249</c:v>
                </c:pt>
                <c:pt idx="1096">
                  <c:v>134.63243320405039</c:v>
                </c:pt>
                <c:pt idx="1097">
                  <c:v>135.47917598020311</c:v>
                </c:pt>
                <c:pt idx="1098">
                  <c:v>133.78834479396701</c:v>
                </c:pt>
                <c:pt idx="1099">
                  <c:v>128.7795560209253</c:v>
                </c:pt>
                <c:pt idx="1100">
                  <c:v>120.64392401807812</c:v>
                </c:pt>
                <c:pt idx="1101">
                  <c:v>115.10691639721699</c:v>
                </c:pt>
                <c:pt idx="1102">
                  <c:v>113.16093427255554</c:v>
                </c:pt>
                <c:pt idx="1103">
                  <c:v>114.71639278924997</c:v>
                </c:pt>
                <c:pt idx="1104">
                  <c:v>120.24411012886803</c:v>
                </c:pt>
                <c:pt idx="1105">
                  <c:v>128.7795560209253</c:v>
                </c:pt>
                <c:pt idx="1106">
                  <c:v>135.47917598020311</c:v>
                </c:pt>
                <c:pt idx="1107">
                  <c:v>138.03533050507815</c:v>
                </c:pt>
                <c:pt idx="1108">
                  <c:v>137.60764577213888</c:v>
                </c:pt>
                <c:pt idx="1109">
                  <c:v>133.78834479396701</c:v>
                </c:pt>
                <c:pt idx="1110">
                  <c:v>127.54228963680553</c:v>
                </c:pt>
                <c:pt idx="1111">
                  <c:v>124.27211063924999</c:v>
                </c:pt>
                <c:pt idx="1112">
                  <c:v>124.67856044363363</c:v>
                </c:pt>
                <c:pt idx="1113">
                  <c:v>130.0227947287014</c:v>
                </c:pt>
                <c:pt idx="1114">
                  <c:v>141.48069766321703</c:v>
                </c:pt>
                <c:pt idx="1115">
                  <c:v>153.42235881388891</c:v>
                </c:pt>
                <c:pt idx="1116">
                  <c:v>159.80478202786804</c:v>
                </c:pt>
                <c:pt idx="1117">
                  <c:v>161.18936572884201</c:v>
                </c:pt>
                <c:pt idx="1118">
                  <c:v>159.34458131057809</c:v>
                </c:pt>
                <c:pt idx="1119">
                  <c:v>153.8739328414531</c:v>
                </c:pt>
                <c:pt idx="1120">
                  <c:v>148.49884155082816</c:v>
                </c:pt>
                <c:pt idx="1121">
                  <c:v>145.4075004672014</c:v>
                </c:pt>
                <c:pt idx="1122">
                  <c:v>143.21930743870311</c:v>
                </c:pt>
                <c:pt idx="1123">
                  <c:v>139.75270535200869</c:v>
                </c:pt>
                <c:pt idx="1124">
                  <c:v>132.52718911522223</c:v>
                </c:pt>
                <c:pt idx="1125">
                  <c:v>120.64392401807812</c:v>
                </c:pt>
                <c:pt idx="1126">
                  <c:v>103.30925460581247</c:v>
                </c:pt>
                <c:pt idx="1127">
                  <c:v>84.61621335750867</c:v>
                </c:pt>
                <c:pt idx="1128">
                  <c:v>67.787200681472214</c:v>
                </c:pt>
                <c:pt idx="1129">
                  <c:v>53.353089791592012</c:v>
                </c:pt>
                <c:pt idx="1130">
                  <c:v>43.479843400534719</c:v>
                </c:pt>
                <c:pt idx="1131">
                  <c:v>35.913904715341999</c:v>
                </c:pt>
                <c:pt idx="1132">
                  <c:v>29.46479055386806</c:v>
                </c:pt>
                <c:pt idx="1133">
                  <c:v>23.47654070120139</c:v>
                </c:pt>
                <c:pt idx="1134">
                  <c:v>17.551995634201386</c:v>
                </c:pt>
                <c:pt idx="1135">
                  <c:v>12.487465173701388</c:v>
                </c:pt>
                <c:pt idx="1136">
                  <c:v>8.8154815123836805</c:v>
                </c:pt>
                <c:pt idx="1137">
                  <c:v>7.072558392034721</c:v>
                </c:pt>
                <c:pt idx="1138">
                  <c:v>6.6903296780347219</c:v>
                </c:pt>
                <c:pt idx="1139">
                  <c:v>6.7848914692586808</c:v>
                </c:pt>
                <c:pt idx="1140">
                  <c:v>7.072558392034721</c:v>
                </c:pt>
                <c:pt idx="1141">
                  <c:v>7.5652750936753481</c:v>
                </c:pt>
                <c:pt idx="1142">
                  <c:v>8.9239787254722209</c:v>
                </c:pt>
                <c:pt idx="1143">
                  <c:v>12.104241072425349</c:v>
                </c:pt>
                <c:pt idx="1144">
                  <c:v>16.797160283203123</c:v>
                </c:pt>
                <c:pt idx="1145">
                  <c:v>19.753792288805549</c:v>
                </c:pt>
                <c:pt idx="1146">
                  <c:v>20.406766341888893</c:v>
                </c:pt>
                <c:pt idx="1147">
                  <c:v>17.097103649050347</c:v>
                </c:pt>
                <c:pt idx="1148">
                  <c:v>10.045448389812499</c:v>
                </c:pt>
                <c:pt idx="1149">
                  <c:v>6.3187184283125006</c:v>
                </c:pt>
                <c:pt idx="1150">
                  <c:v>4.7778589249999985</c:v>
                </c:pt>
                <c:pt idx="1151">
                  <c:v>4.7778589249999985</c:v>
                </c:pt>
                <c:pt idx="1152">
                  <c:v>4.7778589249999985</c:v>
                </c:pt>
                <c:pt idx="1153">
                  <c:v>6.4106258534670131</c:v>
                </c:pt>
                <c:pt idx="1154">
                  <c:v>11.726989294805554</c:v>
                </c:pt>
                <c:pt idx="1155">
                  <c:v>20.903464592633682</c:v>
                </c:pt>
                <c:pt idx="1156">
                  <c:v>29.46479055386806</c:v>
                </c:pt>
                <c:pt idx="1157">
                  <c:v>37.905674654701379</c:v>
                </c:pt>
                <c:pt idx="1158">
                  <c:v>48.416964289701397</c:v>
                </c:pt>
                <c:pt idx="1159">
                  <c:v>62.495721922034711</c:v>
                </c:pt>
                <c:pt idx="1160">
                  <c:v>79.339333611453114</c:v>
                </c:pt>
                <c:pt idx="1161">
                  <c:v>96.03629157553469</c:v>
                </c:pt>
                <c:pt idx="1162">
                  <c:v>110.84765424303467</c:v>
                </c:pt>
                <c:pt idx="1163">
                  <c:v>125.49345082695309</c:v>
                </c:pt>
                <c:pt idx="1164">
                  <c:v>140.18370804253468</c:v>
                </c:pt>
                <c:pt idx="1165">
                  <c:v>155.23263647324998</c:v>
                </c:pt>
                <c:pt idx="1166">
                  <c:v>170.09708646213883</c:v>
                </c:pt>
                <c:pt idx="1167">
                  <c:v>176.81395980086805</c:v>
                </c:pt>
                <c:pt idx="1168">
                  <c:v>183.16751678384202</c:v>
                </c:pt>
                <c:pt idx="1169">
                  <c:v>192.65521650331252</c:v>
                </c:pt>
                <c:pt idx="1170">
                  <c:v>201.34726999346702</c:v>
                </c:pt>
                <c:pt idx="1171">
                  <c:v>209.70321438007809</c:v>
                </c:pt>
                <c:pt idx="1172">
                  <c:v>217.6911972703125</c:v>
                </c:pt>
                <c:pt idx="1173">
                  <c:v>224.734889431342</c:v>
                </c:pt>
                <c:pt idx="1174">
                  <c:v>231.33629784605029</c:v>
                </c:pt>
                <c:pt idx="1175">
                  <c:v>237.47153321981241</c:v>
                </c:pt>
                <c:pt idx="1176">
                  <c:v>242.5509944894531</c:v>
                </c:pt>
                <c:pt idx="1177">
                  <c:v>247.11119539675863</c:v>
                </c:pt>
                <c:pt idx="1178">
                  <c:v>251.7138661611753</c:v>
                </c:pt>
                <c:pt idx="1179">
                  <c:v>257.52692785325866</c:v>
                </c:pt>
                <c:pt idx="1180">
                  <c:v>263.40634869707799</c:v>
                </c:pt>
                <c:pt idx="1181">
                  <c:v>269.35212869263358</c:v>
                </c:pt>
                <c:pt idx="1182">
                  <c:v>274.76006776336806</c:v>
                </c:pt>
                <c:pt idx="1183">
                  <c:v>279.00340372113368</c:v>
                </c:pt>
                <c:pt idx="1184">
                  <c:v>282.66642889696692</c:v>
                </c:pt>
                <c:pt idx="1185">
                  <c:v>285.73719864355547</c:v>
                </c:pt>
                <c:pt idx="1186">
                  <c:v>287.58762358971694</c:v>
                </c:pt>
                <c:pt idx="1187">
                  <c:v>287.58762358971694</c:v>
                </c:pt>
                <c:pt idx="1188">
                  <c:v>287.58762358971694</c:v>
                </c:pt>
                <c:pt idx="1189">
                  <c:v>287.58762358971694</c:v>
                </c:pt>
                <c:pt idx="1190">
                  <c:v>287.58762358971694</c:v>
                </c:pt>
                <c:pt idx="1191">
                  <c:v>287.58762358971694</c:v>
                </c:pt>
                <c:pt idx="1192">
                  <c:v>287.58762358971694</c:v>
                </c:pt>
                <c:pt idx="1193">
                  <c:v>287.58762358971694</c:v>
                </c:pt>
                <c:pt idx="1194">
                  <c:v>287.58762358971694</c:v>
                </c:pt>
                <c:pt idx="1195">
                  <c:v>287.58762358971694</c:v>
                </c:pt>
                <c:pt idx="1196">
                  <c:v>288.2057590881389</c:v>
                </c:pt>
                <c:pt idx="1197">
                  <c:v>288.2057590881389</c:v>
                </c:pt>
                <c:pt idx="1198">
                  <c:v>288.82455817807806</c:v>
                </c:pt>
                <c:pt idx="1199">
                  <c:v>291.3063904530087</c:v>
                </c:pt>
                <c:pt idx="1200">
                  <c:v>294.42361160581248</c:v>
                </c:pt>
                <c:pt idx="1201">
                  <c:v>299.44567220920135</c:v>
                </c:pt>
                <c:pt idx="1202">
                  <c:v>304.51020266970136</c:v>
                </c:pt>
                <c:pt idx="1203">
                  <c:v>308.33647135880557</c:v>
                </c:pt>
                <c:pt idx="1204">
                  <c:v>310.9005889818888</c:v>
                </c:pt>
                <c:pt idx="1205">
                  <c:v>312.18662934253467</c:v>
                </c:pt>
                <c:pt idx="1206">
                  <c:v>312.83064491013369</c:v>
                </c:pt>
                <c:pt idx="1207">
                  <c:v>313.47532406924995</c:v>
                </c:pt>
                <c:pt idx="1208">
                  <c:v>314.12066681988364</c:v>
                </c:pt>
                <c:pt idx="1209">
                  <c:v>314.76667316203475</c:v>
                </c:pt>
                <c:pt idx="1210">
                  <c:v>314.76667316203475</c:v>
                </c:pt>
                <c:pt idx="1211">
                  <c:v>314.76667316203475</c:v>
                </c:pt>
                <c:pt idx="1212">
                  <c:v>314.76667316203475</c:v>
                </c:pt>
                <c:pt idx="1213">
                  <c:v>314.12066681988364</c:v>
                </c:pt>
                <c:pt idx="1214">
                  <c:v>314.12066681988364</c:v>
                </c:pt>
                <c:pt idx="1215">
                  <c:v>314.12066681988364</c:v>
                </c:pt>
                <c:pt idx="1216">
                  <c:v>314.12066681988364</c:v>
                </c:pt>
                <c:pt idx="1217">
                  <c:v>313.47532406924995</c:v>
                </c:pt>
                <c:pt idx="1218">
                  <c:v>312.83064491013369</c:v>
                </c:pt>
                <c:pt idx="1219">
                  <c:v>312.18662934253467</c:v>
                </c:pt>
                <c:pt idx="1220">
                  <c:v>311.54327736645308</c:v>
                </c:pt>
                <c:pt idx="1221">
                  <c:v>310.258564188842</c:v>
                </c:pt>
                <c:pt idx="1222">
                  <c:v>308.33647135880557</c:v>
                </c:pt>
                <c:pt idx="1223">
                  <c:v>306.42035085242532</c:v>
                </c:pt>
                <c:pt idx="1224">
                  <c:v>303.8748137918281</c:v>
                </c:pt>
                <c:pt idx="1225">
                  <c:v>302.60602681063364</c:v>
                </c:pt>
                <c:pt idx="1226">
                  <c:v>301.33989419550863</c:v>
                </c:pt>
                <c:pt idx="1227">
                  <c:v>300.70782327522215</c:v>
                </c:pt>
                <c:pt idx="1228">
                  <c:v>299.44567220920135</c:v>
                </c:pt>
                <c:pt idx="1229">
                  <c:v>298.81559206346697</c:v>
                </c:pt>
                <c:pt idx="1230">
                  <c:v>297.55742254655036</c:v>
                </c:pt>
                <c:pt idx="1231">
                  <c:v>296.3019073957031</c:v>
                </c:pt>
                <c:pt idx="1232">
                  <c:v>295.67514520755549</c:v>
                </c:pt>
                <c:pt idx="1233">
                  <c:v>295.67514520755549</c:v>
                </c:pt>
                <c:pt idx="1234">
                  <c:v>295.0490466109253</c:v>
                </c:pt>
                <c:pt idx="1235">
                  <c:v>295.0490466109253</c:v>
                </c:pt>
                <c:pt idx="1236">
                  <c:v>293.79884019221691</c:v>
                </c:pt>
                <c:pt idx="1237">
                  <c:v>292.55128813957816</c:v>
                </c:pt>
                <c:pt idx="1238">
                  <c:v>289.44402085953476</c:v>
                </c:pt>
                <c:pt idx="1239">
                  <c:v>285.73719864355547</c:v>
                </c:pt>
                <c:pt idx="1240">
                  <c:v>280.83193014722218</c:v>
                </c:pt>
                <c:pt idx="1241">
                  <c:v>276.57465876759198</c:v>
                </c:pt>
                <c:pt idx="1242">
                  <c:v>272.34990337231244</c:v>
                </c:pt>
                <c:pt idx="1243">
                  <c:v>268.75456453124997</c:v>
                </c:pt>
                <c:pt idx="1244">
                  <c:v>264.59019596405028</c:v>
                </c:pt>
                <c:pt idx="1245">
                  <c:v>261.04661726134202</c:v>
                </c:pt>
                <c:pt idx="1246">
                  <c:v>257.52692785325866</c:v>
                </c:pt>
                <c:pt idx="1247">
                  <c:v>253.45081695786806</c:v>
                </c:pt>
                <c:pt idx="1248">
                  <c:v>249.40722204682805</c:v>
                </c:pt>
                <c:pt idx="1249">
                  <c:v>245.39614312013885</c:v>
                </c:pt>
                <c:pt idx="1250">
                  <c:v>241.41758017780029</c:v>
                </c:pt>
                <c:pt idx="1251">
                  <c:v>238.03326343925869</c:v>
                </c:pt>
                <c:pt idx="1252">
                  <c:v>234.67283599534198</c:v>
                </c:pt>
                <c:pt idx="1253">
                  <c:v>231.33629784605029</c:v>
                </c:pt>
                <c:pt idx="1254">
                  <c:v>228.02364899138368</c:v>
                </c:pt>
                <c:pt idx="1255">
                  <c:v>224.734889431342</c:v>
                </c:pt>
                <c:pt idx="1256">
                  <c:v>221.47001916592538</c:v>
                </c:pt>
                <c:pt idx="1257">
                  <c:v>218.2290381951336</c:v>
                </c:pt>
                <c:pt idx="1258">
                  <c:v>215.01194651896699</c:v>
                </c:pt>
                <c:pt idx="1259">
                  <c:v>211.81874413742537</c:v>
                </c:pt>
                <c:pt idx="1260">
                  <c:v>209.17599091953474</c:v>
                </c:pt>
                <c:pt idx="1261">
                  <c:v>207.07373299253467</c:v>
                </c:pt>
                <c:pt idx="1262">
                  <c:v>205.50400725821697</c:v>
                </c:pt>
                <c:pt idx="1263">
                  <c:v>205.50400725821697</c:v>
                </c:pt>
                <c:pt idx="1264">
                  <c:v>206.02658557813891</c:v>
                </c:pt>
                <c:pt idx="1265">
                  <c:v>207.59830208700862</c:v>
                </c:pt>
                <c:pt idx="1266">
                  <c:v>209.17599091953474</c:v>
                </c:pt>
                <c:pt idx="1267">
                  <c:v>210.23110143213887</c:v>
                </c:pt>
                <c:pt idx="1268">
                  <c:v>211.28886631081247</c:v>
                </c:pt>
                <c:pt idx="1269">
                  <c:v>211.28886631081247</c:v>
                </c:pt>
                <c:pt idx="1270">
                  <c:v>210.23110143213887</c:v>
                </c:pt>
                <c:pt idx="1271">
                  <c:v>208.64943105050864</c:v>
                </c:pt>
                <c:pt idx="1272">
                  <c:v>206.54982748957815</c:v>
                </c:pt>
                <c:pt idx="1273">
                  <c:v>204.46084139292532</c:v>
                </c:pt>
                <c:pt idx="1274">
                  <c:v>202.90106953136802</c:v>
                </c:pt>
                <c:pt idx="1275">
                  <c:v>201.34726999346702</c:v>
                </c:pt>
                <c:pt idx="1276">
                  <c:v>200.31472159245308</c:v>
                </c:pt>
                <c:pt idx="1277">
                  <c:v>200.31472159245308</c:v>
                </c:pt>
                <c:pt idx="1278">
                  <c:v>200.83066399720138</c:v>
                </c:pt>
                <c:pt idx="1279">
                  <c:v>201.34726999346702</c:v>
                </c:pt>
                <c:pt idx="1280">
                  <c:v>202.38247276055031</c:v>
                </c:pt>
                <c:pt idx="1281">
                  <c:v>203.42032989370313</c:v>
                </c:pt>
                <c:pt idx="1282">
                  <c:v>203.42032989370313</c:v>
                </c:pt>
                <c:pt idx="1283">
                  <c:v>203.94025384755557</c:v>
                </c:pt>
                <c:pt idx="1284">
                  <c:v>203.94025384755557</c:v>
                </c:pt>
                <c:pt idx="1285">
                  <c:v>203.94025384755557</c:v>
                </c:pt>
                <c:pt idx="1286">
                  <c:v>202.90106953136802</c:v>
                </c:pt>
                <c:pt idx="1287">
                  <c:v>201.86453958125</c:v>
                </c:pt>
                <c:pt idx="1288">
                  <c:v>200.31472159245308</c:v>
                </c:pt>
                <c:pt idx="1289">
                  <c:v>198.25758788863365</c:v>
                </c:pt>
                <c:pt idx="1290">
                  <c:v>196.21107164909199</c:v>
                </c:pt>
                <c:pt idx="1291">
                  <c:v>194.68315218036798</c:v>
                </c:pt>
                <c:pt idx="1292">
                  <c:v>192.65521650331252</c:v>
                </c:pt>
                <c:pt idx="1293">
                  <c:v>190.1352277161337</c:v>
                </c:pt>
                <c:pt idx="1294">
                  <c:v>187.63182871688886</c:v>
                </c:pt>
                <c:pt idx="1295">
                  <c:v>185.14501950557812</c:v>
                </c:pt>
                <c:pt idx="1296">
                  <c:v>183.66089707699999</c:v>
                </c:pt>
                <c:pt idx="1297">
                  <c:v>183.16751678384202</c:v>
                </c:pt>
                <c:pt idx="1298">
                  <c:v>183.66089707699999</c:v>
                </c:pt>
                <c:pt idx="1299">
                  <c:v>184.64964843786802</c:v>
                </c:pt>
                <c:pt idx="1300">
                  <c:v>186.13775241555038</c:v>
                </c:pt>
                <c:pt idx="1301">
                  <c:v>187.13313969159199</c:v>
                </c:pt>
                <c:pt idx="1302">
                  <c:v>188.13118133370307</c:v>
                </c:pt>
                <c:pt idx="1303">
                  <c:v>189.13187734188367</c:v>
                </c:pt>
                <c:pt idx="1304">
                  <c:v>190.63789829053465</c:v>
                </c:pt>
                <c:pt idx="1305">
                  <c:v>191.1412324564532</c:v>
                </c:pt>
                <c:pt idx="1306">
                  <c:v>191.64523021388885</c:v>
                </c:pt>
                <c:pt idx="1307">
                  <c:v>191.64523021388885</c:v>
                </c:pt>
                <c:pt idx="1308">
                  <c:v>191.64523021388885</c:v>
                </c:pt>
                <c:pt idx="1309">
                  <c:v>191.1412324564532</c:v>
                </c:pt>
                <c:pt idx="1310">
                  <c:v>191.1412324564532</c:v>
                </c:pt>
                <c:pt idx="1311">
                  <c:v>190.63789829053465</c:v>
                </c:pt>
                <c:pt idx="1312">
                  <c:v>190.1352277161337</c:v>
                </c:pt>
                <c:pt idx="1313">
                  <c:v>189.13187734188367</c:v>
                </c:pt>
                <c:pt idx="1314">
                  <c:v>187.63182871688886</c:v>
                </c:pt>
                <c:pt idx="1315">
                  <c:v>186.63511425781246</c:v>
                </c:pt>
                <c:pt idx="1316">
                  <c:v>185.14501950557812</c:v>
                </c:pt>
                <c:pt idx="1317">
                  <c:v>182.18274697207812</c:v>
                </c:pt>
                <c:pt idx="1318">
                  <c:v>180.22117044675866</c:v>
                </c:pt>
                <c:pt idx="1319">
                  <c:v>178.270211385717</c:v>
                </c:pt>
                <c:pt idx="1320">
                  <c:v>179.24436373320313</c:v>
                </c:pt>
                <c:pt idx="1321">
                  <c:v>181.69135745347216</c:v>
                </c:pt>
                <c:pt idx="1322">
                  <c:v>186.13775241555038</c:v>
                </c:pt>
                <c:pt idx="1323">
                  <c:v>192.14989156284196</c:v>
                </c:pt>
                <c:pt idx="1324">
                  <c:v>200.31472159245308</c:v>
                </c:pt>
                <c:pt idx="1325">
                  <c:v>208.12353477299999</c:v>
                </c:pt>
                <c:pt idx="1326">
                  <c:v>213.9448913590503</c:v>
                </c:pt>
                <c:pt idx="1327">
                  <c:v>216.61750619522215</c:v>
                </c:pt>
                <c:pt idx="1328">
                  <c:v>217.6911972703125</c:v>
                </c:pt>
                <c:pt idx="1329">
                  <c:v>217.6911972703125</c:v>
                </c:pt>
                <c:pt idx="1330">
                  <c:v>217.6911972703125</c:v>
                </c:pt>
                <c:pt idx="1331">
                  <c:v>217.6911972703125</c:v>
                </c:pt>
                <c:pt idx="1332">
                  <c:v>217.6911972703125</c:v>
                </c:pt>
                <c:pt idx="1333">
                  <c:v>217.15401993700871</c:v>
                </c:pt>
                <c:pt idx="1334">
                  <c:v>215.54646948620132</c:v>
                </c:pt>
                <c:pt idx="1335">
                  <c:v>213.9448913590503</c:v>
                </c:pt>
                <c:pt idx="1336">
                  <c:v>212.34928555555553</c:v>
                </c:pt>
                <c:pt idx="1337">
                  <c:v>211.81874413742537</c:v>
                </c:pt>
                <c:pt idx="1338">
                  <c:v>211.28886631081247</c:v>
                </c:pt>
                <c:pt idx="1339">
                  <c:v>211.28886631081247</c:v>
                </c:pt>
                <c:pt idx="1340">
                  <c:v>211.28886631081247</c:v>
                </c:pt>
                <c:pt idx="1341">
                  <c:v>211.81874413742537</c:v>
                </c:pt>
                <c:pt idx="1342">
                  <c:v>212.34928555555553</c:v>
                </c:pt>
                <c:pt idx="1343">
                  <c:v>214.47808714325004</c:v>
                </c:pt>
                <c:pt idx="1344">
                  <c:v>216.61750619522215</c:v>
                </c:pt>
                <c:pt idx="1345">
                  <c:v>218.76754271147223</c:v>
                </c:pt>
                <c:pt idx="1346">
                  <c:v>220.38703780959202</c:v>
                </c:pt>
                <c:pt idx="1347">
                  <c:v>220.92819669199997</c:v>
                </c:pt>
                <c:pt idx="1348">
                  <c:v>220.92819669199997</c:v>
                </c:pt>
                <c:pt idx="1349">
                  <c:v>219.8465425187014</c:v>
                </c:pt>
                <c:pt idx="1350">
                  <c:v>216.08165604495315</c:v>
                </c:pt>
                <c:pt idx="1351">
                  <c:v>210.23110143213887</c:v>
                </c:pt>
                <c:pt idx="1352">
                  <c:v>202.90106953136802</c:v>
                </c:pt>
                <c:pt idx="1353">
                  <c:v>195.70110156799998</c:v>
                </c:pt>
                <c:pt idx="1354">
                  <c:v>188.13118133370307</c:v>
                </c:pt>
                <c:pt idx="1355">
                  <c:v>180.71056919081249</c:v>
                </c:pt>
                <c:pt idx="1356">
                  <c:v>172.4810389882586</c:v>
                </c:pt>
                <c:pt idx="1357">
                  <c:v>163.51027706081248</c:v>
                </c:pt>
                <c:pt idx="1358">
                  <c:v>154.32617046053474</c:v>
                </c:pt>
                <c:pt idx="1359">
                  <c:v>144.96853467846699</c:v>
                </c:pt>
                <c:pt idx="1360">
                  <c:v>135.05547279636804</c:v>
                </c:pt>
                <c:pt idx="1361">
                  <c:v>125.90189140588889</c:v>
                </c:pt>
                <c:pt idx="1362">
                  <c:v>120.24411012886803</c:v>
                </c:pt>
                <c:pt idx="1363">
                  <c:v>118.65149048720137</c:v>
                </c:pt>
                <c:pt idx="1364">
                  <c:v>121.04440149880557</c:v>
                </c:pt>
                <c:pt idx="1365">
                  <c:v>126.72076333831244</c:v>
                </c:pt>
                <c:pt idx="1366">
                  <c:v>130.0227947287014</c:v>
                </c:pt>
                <c:pt idx="1367">
                  <c:v>130.43853481432814</c:v>
                </c:pt>
                <c:pt idx="1368">
                  <c:v>127.13119469180033</c:v>
                </c:pt>
                <c:pt idx="1369">
                  <c:v>119.44647312500003</c:v>
                </c:pt>
                <c:pt idx="1370">
                  <c:v>113.16093427255554</c:v>
                </c:pt>
                <c:pt idx="1371">
                  <c:v>110.84765424303467</c:v>
                </c:pt>
                <c:pt idx="1372">
                  <c:v>110.84765424303467</c:v>
                </c:pt>
                <c:pt idx="1373">
                  <c:v>110.84765424303467</c:v>
                </c:pt>
                <c:pt idx="1374">
                  <c:v>108.93816965182812</c:v>
                </c:pt>
                <c:pt idx="1375">
                  <c:v>104.79569960470138</c:v>
                </c:pt>
                <c:pt idx="1376">
                  <c:v>97.829647651203103</c:v>
                </c:pt>
                <c:pt idx="1377">
                  <c:v>85.624540668138877</c:v>
                </c:pt>
                <c:pt idx="1378">
                  <c:v>68.690016940842014</c:v>
                </c:pt>
                <c:pt idx="1379">
                  <c:v>53.619521785812509</c:v>
                </c:pt>
                <c:pt idx="1380">
                  <c:v>40.413055203050341</c:v>
                </c:pt>
                <c:pt idx="1381">
                  <c:v>29.070617192555559</c:v>
                </c:pt>
                <c:pt idx="1382">
                  <c:v>24.728406098703122</c:v>
                </c:pt>
                <c:pt idx="1383">
                  <c:v>28.484334086967014</c:v>
                </c:pt>
                <c:pt idx="1384">
                  <c:v>35.913904715341999</c:v>
                </c:pt>
                <c:pt idx="1385">
                  <c:v>42.050467272138889</c:v>
                </c:pt>
                <c:pt idx="1386">
                  <c:v>44.689238940925343</c:v>
                </c:pt>
                <c:pt idx="1387">
                  <c:v>46.907957179222215</c:v>
                </c:pt>
                <c:pt idx="1388">
                  <c:v>51.506646394534727</c:v>
                </c:pt>
                <c:pt idx="1389">
                  <c:v>59.930608911675343</c:v>
                </c:pt>
                <c:pt idx="1390">
                  <c:v>71.742537920703114</c:v>
                </c:pt>
                <c:pt idx="1391">
                  <c:v>83.613858370534729</c:v>
                </c:pt>
                <c:pt idx="1392">
                  <c:v>92.499348787999992</c:v>
                </c:pt>
                <c:pt idx="1393">
                  <c:v>97.829647651203103</c:v>
                </c:pt>
                <c:pt idx="1394">
                  <c:v>100.00357346207812</c:v>
                </c:pt>
                <c:pt idx="1395">
                  <c:v>100.00357346207812</c:v>
                </c:pt>
                <c:pt idx="1396">
                  <c:v>99.276277159050352</c:v>
                </c:pt>
                <c:pt idx="1397">
                  <c:v>97.110314446383683</c:v>
                </c:pt>
                <c:pt idx="1398">
                  <c:v>93.906162804805561</c:v>
                </c:pt>
                <c:pt idx="1399">
                  <c:v>90.062972532008672</c:v>
                </c:pt>
                <c:pt idx="1400">
                  <c:v>85.287767973078132</c:v>
                </c:pt>
                <c:pt idx="1401">
                  <c:v>79.989653298467005</c:v>
                </c:pt>
                <c:pt idx="1402">
                  <c:v>74.546543877312487</c:v>
                </c:pt>
                <c:pt idx="1403">
                  <c:v>67.787200681472214</c:v>
                </c:pt>
                <c:pt idx="1404">
                  <c:v>57.972682139701391</c:v>
                </c:pt>
                <c:pt idx="1405">
                  <c:v>44.203489950217012</c:v>
                </c:pt>
                <c:pt idx="1406">
                  <c:v>32.298326332999991</c:v>
                </c:pt>
                <c:pt idx="1407">
                  <c:v>25.274873713250003</c:v>
                </c:pt>
                <c:pt idx="1408">
                  <c:v>24.009072893883673</c:v>
                </c:pt>
                <c:pt idx="1409">
                  <c:v>24.728406098703122</c:v>
                </c:pt>
                <c:pt idx="1410">
                  <c:v>25.092054250217007</c:v>
                </c:pt>
                <c:pt idx="1411">
                  <c:v>24.909898378701381</c:v>
                </c:pt>
                <c:pt idx="1412">
                  <c:v>24.367412313258679</c:v>
                </c:pt>
                <c:pt idx="1413">
                  <c:v>23.653387840578119</c:v>
                </c:pt>
                <c:pt idx="1414">
                  <c:v>23.830898571472218</c:v>
                </c:pt>
                <c:pt idx="1415">
                  <c:v>26.385725913312495</c:v>
                </c:pt>
                <c:pt idx="1416">
                  <c:v>32.091617575342013</c:v>
                </c:pt>
                <c:pt idx="1417">
                  <c:v>40.181793559249996</c:v>
                </c:pt>
                <c:pt idx="1418">
                  <c:v>48.925275391999996</c:v>
                </c:pt>
                <c:pt idx="1419">
                  <c:v>55.503126307842003</c:v>
                </c:pt>
                <c:pt idx="1420">
                  <c:v>57.695632681203122</c:v>
                </c:pt>
                <c:pt idx="1421">
                  <c:v>55.503126307842003</c:v>
                </c:pt>
                <c:pt idx="1422">
                  <c:v>48.670788045091996</c:v>
                </c:pt>
                <c:pt idx="1423">
                  <c:v>41.344737693425344</c:v>
                </c:pt>
                <c:pt idx="1424">
                  <c:v>39.035439213008672</c:v>
                </c:pt>
                <c:pt idx="1425">
                  <c:v>39.721261046201384</c:v>
                </c:pt>
                <c:pt idx="1426">
                  <c:v>43.72039532557811</c:v>
                </c:pt>
                <c:pt idx="1427">
                  <c:v>51.768433248133668</c:v>
                </c:pt>
                <c:pt idx="1428">
                  <c:v>57.972682139701391</c:v>
                </c:pt>
                <c:pt idx="1429">
                  <c:v>59.930608911675343</c:v>
                </c:pt>
                <c:pt idx="1430">
                  <c:v>58.250395189717004</c:v>
                </c:pt>
                <c:pt idx="1431">
                  <c:v>53.353089791592012</c:v>
                </c:pt>
                <c:pt idx="1432">
                  <c:v>44.446032649812487</c:v>
                </c:pt>
                <c:pt idx="1433">
                  <c:v>32.50569868217535</c:v>
                </c:pt>
                <c:pt idx="1434">
                  <c:v>22.429393286805553</c:v>
                </c:pt>
                <c:pt idx="1435">
                  <c:v>14.080084815368055</c:v>
                </c:pt>
                <c:pt idx="1436">
                  <c:v>12.104241072425349</c:v>
                </c:pt>
                <c:pt idx="1437">
                  <c:v>12.876661598633682</c:v>
                </c:pt>
                <c:pt idx="1438">
                  <c:v>14.771878972217015</c:v>
                </c:pt>
                <c:pt idx="1439">
                  <c:v>16.058914720138887</c:v>
                </c:pt>
                <c:pt idx="1440">
                  <c:v>16.205236649717015</c:v>
                </c:pt>
                <c:pt idx="1441">
                  <c:v>15.194918564534717</c:v>
                </c:pt>
                <c:pt idx="1442">
                  <c:v>12.746265865472223</c:v>
                </c:pt>
                <c:pt idx="1443">
                  <c:v>11.111508162453122</c:v>
                </c:pt>
                <c:pt idx="1444">
                  <c:v>10.75018258125</c:v>
                </c:pt>
                <c:pt idx="1445">
                  <c:v>11.111508162453122</c:v>
                </c:pt>
                <c:pt idx="1446">
                  <c:v>11.35570984084201</c:v>
                </c:pt>
                <c:pt idx="1447">
                  <c:v>10.631067903883677</c:v>
                </c:pt>
                <c:pt idx="1448">
                  <c:v>7.4654045703125016</c:v>
                </c:pt>
                <c:pt idx="1449">
                  <c:v>3.2519302308281248</c:v>
                </c:pt>
                <c:pt idx="1450">
                  <c:v>0.70207982536805547</c:v>
                </c:pt>
                <c:pt idx="1451">
                  <c:v>4.7778589249999996E-2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0.16058914720138889</c:v>
                </c:pt>
                <c:pt idx="1480">
                  <c:v>0.64235658880555557</c:v>
                </c:pt>
                <c:pt idx="1481">
                  <c:v>1.3168973662031249</c:v>
                </c:pt>
                <c:pt idx="1482">
                  <c:v>2.0707373299253473</c:v>
                </c:pt>
                <c:pt idx="1483">
                  <c:v>2.8083193014722219</c:v>
                </c:pt>
                <c:pt idx="1484">
                  <c:v>3.5887029258888887</c:v>
                </c:pt>
                <c:pt idx="1485">
                  <c:v>4.3879989085503466</c:v>
                </c:pt>
                <c:pt idx="1486">
                  <c:v>5.521413220203125</c:v>
                </c:pt>
                <c:pt idx="1487">
                  <c:v>7.1697745493281229</c:v>
                </c:pt>
                <c:pt idx="1488">
                  <c:v>9.5888974258680566</c:v>
                </c:pt>
                <c:pt idx="1489">
                  <c:v>13.007720923312499</c:v>
                </c:pt>
                <c:pt idx="1490">
                  <c:v>17.704953478953126</c:v>
                </c:pt>
                <c:pt idx="1491">
                  <c:v>23.653387840578119</c:v>
                </c:pt>
                <c:pt idx="1492">
                  <c:v>30.865300451258673</c:v>
                </c:pt>
                <c:pt idx="1493">
                  <c:v>38.581542615133685</c:v>
                </c:pt>
                <c:pt idx="1494">
                  <c:v>46.658778564453115</c:v>
                </c:pt>
                <c:pt idx="1495">
                  <c:v>54.691885677868058</c:v>
                </c:pt>
                <c:pt idx="1496">
                  <c:v>62.208054999258664</c:v>
                </c:pt>
                <c:pt idx="1497">
                  <c:v>69.295212404675354</c:v>
                </c:pt>
                <c:pt idx="1498">
                  <c:v>75.49315717682812</c:v>
                </c:pt>
                <c:pt idx="1499">
                  <c:v>80.642627351550331</c:v>
                </c:pt>
                <c:pt idx="1500">
                  <c:v>84.61621335750867</c:v>
                </c:pt>
                <c:pt idx="1501">
                  <c:v>87.318358016203106</c:v>
                </c:pt>
                <c:pt idx="1502">
                  <c:v>90.062972532008672</c:v>
                </c:pt>
                <c:pt idx="1503">
                  <c:v>92.149304262592011</c:v>
                </c:pt>
                <c:pt idx="1504">
                  <c:v>94.613551362312478</c:v>
                </c:pt>
                <c:pt idx="1505">
                  <c:v>96.75164323125</c:v>
                </c:pt>
                <c:pt idx="1506">
                  <c:v>98.551635222092003</c:v>
                </c:pt>
                <c:pt idx="1507">
                  <c:v>100.36821700086803</c:v>
                </c:pt>
                <c:pt idx="1508">
                  <c:v>102.57001365547221</c:v>
                </c:pt>
                <c:pt idx="1509">
                  <c:v>105.16896983321699</c:v>
                </c:pt>
                <c:pt idx="1510">
                  <c:v>108.55826350813889</c:v>
                </c:pt>
                <c:pt idx="1511">
                  <c:v>113.54880351445313</c:v>
                </c:pt>
                <c:pt idx="1512">
                  <c:v>120.24411012886803</c:v>
                </c:pt>
                <c:pt idx="1513">
                  <c:v>128.7795560209253</c:v>
                </c:pt>
                <c:pt idx="1514">
                  <c:v>138.89269074550865</c:v>
                </c:pt>
                <c:pt idx="1515">
                  <c:v>149.38805418409197</c:v>
                </c:pt>
                <c:pt idx="1516">
                  <c:v>158.88504418480554</c:v>
                </c:pt>
                <c:pt idx="1517">
                  <c:v>165.84777818071703</c:v>
                </c:pt>
                <c:pt idx="1518">
                  <c:v>171.52546720325873</c:v>
                </c:pt>
                <c:pt idx="1519">
                  <c:v>175.36368053967539</c:v>
                </c:pt>
                <c:pt idx="1520">
                  <c:v>178.75695576370137</c:v>
                </c:pt>
                <c:pt idx="1521">
                  <c:v>180.71056919081249</c:v>
                </c:pt>
                <c:pt idx="1522">
                  <c:v>182.18274697207812</c:v>
                </c:pt>
                <c:pt idx="1523">
                  <c:v>181.69135745347216</c:v>
                </c:pt>
                <c:pt idx="1524">
                  <c:v>179.7324352942222</c:v>
                </c:pt>
                <c:pt idx="1525">
                  <c:v>174.400145656467</c:v>
                </c:pt>
                <c:pt idx="1526">
                  <c:v>166.31726917924993</c:v>
                </c:pt>
                <c:pt idx="1527">
                  <c:v>156.14175685203469</c:v>
                </c:pt>
                <c:pt idx="1528">
                  <c:v>145.4075004672014</c:v>
                </c:pt>
                <c:pt idx="1529">
                  <c:v>135.90354275555558</c:v>
                </c:pt>
                <c:pt idx="1530">
                  <c:v>128.36647030136805</c:v>
                </c:pt>
                <c:pt idx="1531">
                  <c:v>123.05674277520309</c:v>
                </c:pt>
                <c:pt idx="1532">
                  <c:v>120.24411012886803</c:v>
                </c:pt>
                <c:pt idx="1533">
                  <c:v>119.44647312500003</c:v>
                </c:pt>
                <c:pt idx="1534">
                  <c:v>121.04440149880557</c:v>
                </c:pt>
                <c:pt idx="1535">
                  <c:v>125.08567383953469</c:v>
                </c:pt>
                <c:pt idx="1536">
                  <c:v>132.52718911522223</c:v>
                </c:pt>
                <c:pt idx="1537">
                  <c:v>142.78365960755553</c:v>
                </c:pt>
                <c:pt idx="1538">
                  <c:v>155.23263647324998</c:v>
                </c:pt>
                <c:pt idx="1539">
                  <c:v>170.09708646213883</c:v>
                </c:pt>
                <c:pt idx="1540">
                  <c:v>186.13775241555038</c:v>
                </c:pt>
                <c:pt idx="1541">
                  <c:v>203.94025384755557</c:v>
                </c:pt>
                <c:pt idx="1542">
                  <c:v>222.01250523136801</c:v>
                </c:pt>
                <c:pt idx="1543">
                  <c:v>239.15871465270314</c:v>
                </c:pt>
                <c:pt idx="1544">
                  <c:v>253.45081695786806</c:v>
                </c:pt>
                <c:pt idx="1545">
                  <c:v>262.81542045086803</c:v>
                </c:pt>
                <c:pt idx="1546">
                  <c:v>268.75456453124997</c:v>
                </c:pt>
                <c:pt idx="1547">
                  <c:v>272.34990337231244</c:v>
                </c:pt>
                <c:pt idx="1548">
                  <c:v>274.76006776336806</c:v>
                </c:pt>
                <c:pt idx="1549">
                  <c:v>277.78770406132804</c:v>
                </c:pt>
                <c:pt idx="1550">
                  <c:v>280.83193014722218</c:v>
                </c:pt>
                <c:pt idx="1551">
                  <c:v>285.12171751120309</c:v>
                </c:pt>
                <c:pt idx="1552">
                  <c:v>289.44402085953476</c:v>
                </c:pt>
                <c:pt idx="1553">
                  <c:v>294.42361160581248</c:v>
                </c:pt>
                <c:pt idx="1554">
                  <c:v>298.81559206346697</c:v>
                </c:pt>
                <c:pt idx="1555">
                  <c:v>303.8748137918281</c:v>
                </c:pt>
                <c:pt idx="1556">
                  <c:v>309.61720298731251</c:v>
                </c:pt>
                <c:pt idx="1557">
                  <c:v>316.70867373759199</c:v>
                </c:pt>
                <c:pt idx="1558">
                  <c:v>324.53639927638358</c:v>
                </c:pt>
                <c:pt idx="1559">
                  <c:v>334.45543348213891</c:v>
                </c:pt>
                <c:pt idx="1560">
                  <c:v>345.20030733124997</c:v>
                </c:pt>
                <c:pt idx="1561">
                  <c:v>356.11506060880549</c:v>
                </c:pt>
                <c:pt idx="1562">
                  <c:v>367.19969331480547</c:v>
                </c:pt>
                <c:pt idx="1563">
                  <c:v>378.45420544924991</c:v>
                </c:pt>
                <c:pt idx="1564">
                  <c:v>390.59826201271699</c:v>
                </c:pt>
                <c:pt idx="1565">
                  <c:v>402.93409652470132</c:v>
                </c:pt>
                <c:pt idx="1566">
                  <c:v>415.46170898520319</c:v>
                </c:pt>
                <c:pt idx="1567">
                  <c:v>428.93527115370307</c:v>
                </c:pt>
                <c:pt idx="1568">
                  <c:v>441.0922677517587</c:v>
                </c:pt>
                <c:pt idx="1569">
                  <c:v>452.64373709022215</c:v>
                </c:pt>
                <c:pt idx="1570">
                  <c:v>463.55981755081245</c:v>
                </c:pt>
                <c:pt idx="1571">
                  <c:v>473.81263828980025</c:v>
                </c:pt>
                <c:pt idx="1572">
                  <c:v>483.3763192380087</c:v>
                </c:pt>
                <c:pt idx="1573">
                  <c:v>492.22697110081236</c:v>
                </c:pt>
                <c:pt idx="1574">
                  <c:v>498.71424177453451</c:v>
                </c:pt>
                <c:pt idx="1575">
                  <c:v>503.60756562355556</c:v>
                </c:pt>
                <c:pt idx="1576">
                  <c:v>506.88305335324975</c:v>
                </c:pt>
                <c:pt idx="1577">
                  <c:v>507.70358426446711</c:v>
                </c:pt>
                <c:pt idx="1578">
                  <c:v>506.88305335324975</c:v>
                </c:pt>
                <c:pt idx="1579">
                  <c:v>504.42544216870311</c:v>
                </c:pt>
                <c:pt idx="1580">
                  <c:v>501.97380330781237</c:v>
                </c:pt>
                <c:pt idx="1581">
                  <c:v>497.90101037000869</c:v>
                </c:pt>
                <c:pt idx="1582">
                  <c:v>494.65472066707804</c:v>
                </c:pt>
                <c:pt idx="1583">
                  <c:v>489.8051938582031</c:v>
                </c:pt>
                <c:pt idx="1584">
                  <c:v>484.17760599522228</c:v>
                </c:pt>
                <c:pt idx="1585">
                  <c:v>477.7858925000001</c:v>
                </c:pt>
                <c:pt idx="1586">
                  <c:v>470.64597956895295</c:v>
                </c:pt>
                <c:pt idx="1587">
                  <c:v>462.77578417305011</c:v>
                </c:pt>
                <c:pt idx="1588">
                  <c:v>454.97194792888359</c:v>
                </c:pt>
                <c:pt idx="1589">
                  <c:v>448.00523238386813</c:v>
                </c:pt>
                <c:pt idx="1590">
                  <c:v>442.62383697382813</c:v>
                </c:pt>
                <c:pt idx="1591">
                  <c:v>438.03709240582816</c:v>
                </c:pt>
                <c:pt idx="1592">
                  <c:v>434.99253452417531</c:v>
                </c:pt>
                <c:pt idx="1593">
                  <c:v>431.95859410680026</c:v>
                </c:pt>
                <c:pt idx="1594">
                  <c:v>430.44560544721702</c:v>
                </c:pt>
                <c:pt idx="1595">
                  <c:v>428.93527115370307</c:v>
                </c:pt>
                <c:pt idx="1596">
                  <c:v>425.92256566488362</c:v>
                </c:pt>
                <c:pt idx="1597">
                  <c:v>422.92047764034197</c:v>
                </c:pt>
                <c:pt idx="1598">
                  <c:v>417.69237187081251</c:v>
                </c:pt>
                <c:pt idx="1599">
                  <c:v>411.75720933953477</c:v>
                </c:pt>
                <c:pt idx="1600">
                  <c:v>405.13091624292531</c:v>
                </c:pt>
                <c:pt idx="1601">
                  <c:v>397.83140955195302</c:v>
                </c:pt>
                <c:pt idx="1602">
                  <c:v>390.59826201271699</c:v>
                </c:pt>
                <c:pt idx="1603">
                  <c:v>384.85952257057812</c:v>
                </c:pt>
                <c:pt idx="1604">
                  <c:v>380.58333883270302</c:v>
                </c:pt>
                <c:pt idx="1605">
                  <c:v>377.03810115120126</c:v>
                </c:pt>
                <c:pt idx="1606">
                  <c:v>375.62465121922224</c:v>
                </c:pt>
                <c:pt idx="1607">
                  <c:v>374.21385565331246</c:v>
                </c:pt>
                <c:pt idx="1608">
                  <c:v>374.21385565331246</c:v>
                </c:pt>
                <c:pt idx="1609">
                  <c:v>374.21385565331246</c:v>
                </c:pt>
                <c:pt idx="1610">
                  <c:v>375.62465121922224</c:v>
                </c:pt>
                <c:pt idx="1611">
                  <c:v>376.3310443894531</c:v>
                </c:pt>
                <c:pt idx="1612">
                  <c:v>378.45420544924991</c:v>
                </c:pt>
                <c:pt idx="1613">
                  <c:v>381.29437714355549</c:v>
                </c:pt>
                <c:pt idx="1614">
                  <c:v>385.57454243053468</c:v>
                </c:pt>
                <c:pt idx="1615">
                  <c:v>390.59826201271699</c:v>
                </c:pt>
                <c:pt idx="1616">
                  <c:v>397.10510863620141</c:v>
                </c:pt>
                <c:pt idx="1617">
                  <c:v>405.13091624292531</c:v>
                </c:pt>
                <c:pt idx="1618">
                  <c:v>413.97791835238365</c:v>
                </c:pt>
                <c:pt idx="1619">
                  <c:v>423.67000425920133</c:v>
                </c:pt>
                <c:pt idx="1620">
                  <c:v>431.95859410680026</c:v>
                </c:pt>
                <c:pt idx="1621">
                  <c:v>439.56335289575861</c:v>
                </c:pt>
                <c:pt idx="1622">
                  <c:v>445.69493851617528</c:v>
                </c:pt>
                <c:pt idx="1623">
                  <c:v>450.32149857521688</c:v>
                </c:pt>
                <c:pt idx="1624">
                  <c:v>451.86899399370304</c:v>
                </c:pt>
                <c:pt idx="1625">
                  <c:v>451.09491448870125</c:v>
                </c:pt>
                <c:pt idx="1626">
                  <c:v>448.00523238386813</c:v>
                </c:pt>
                <c:pt idx="1627">
                  <c:v>440.32747852799997</c:v>
                </c:pt>
                <c:pt idx="1628">
                  <c:v>429.69010650470136</c:v>
                </c:pt>
                <c:pt idx="1629">
                  <c:v>416.20459968888889</c:v>
                </c:pt>
                <c:pt idx="1630">
                  <c:v>402.20315046832809</c:v>
                </c:pt>
                <c:pt idx="1631">
                  <c:v>389.159595603078</c:v>
                </c:pt>
                <c:pt idx="1632">
                  <c:v>379.87296411336803</c:v>
                </c:pt>
                <c:pt idx="1633">
                  <c:v>373.5094532576336</c:v>
                </c:pt>
                <c:pt idx="1634">
                  <c:v>371.40022761970124</c:v>
                </c:pt>
                <c:pt idx="1635">
                  <c:v>370.69847959009201</c:v>
                </c:pt>
                <c:pt idx="1636">
                  <c:v>370.69847959009201</c:v>
                </c:pt>
                <c:pt idx="1637">
                  <c:v>369.99739515199997</c:v>
                </c:pt>
                <c:pt idx="1638">
                  <c:v>367.8981233868281</c:v>
                </c:pt>
                <c:pt idx="1639">
                  <c:v>365.108384647842</c:v>
                </c:pt>
                <c:pt idx="1640">
                  <c:v>361.63614203325</c:v>
                </c:pt>
                <c:pt idx="1641">
                  <c:v>358.87029258888884</c:v>
                </c:pt>
                <c:pt idx="1642">
                  <c:v>357.49134941581246</c:v>
                </c:pt>
                <c:pt idx="1643">
                  <c:v>358.18048920659191</c:v>
                </c:pt>
                <c:pt idx="1644">
                  <c:v>361.63614203325</c:v>
                </c:pt>
                <c:pt idx="1645">
                  <c:v>366.50192683430026</c:v>
                </c:pt>
                <c:pt idx="1646">
                  <c:v>373.5094532576336</c:v>
                </c:pt>
                <c:pt idx="1647">
                  <c:v>381.29437714355549</c:v>
                </c:pt>
                <c:pt idx="1648">
                  <c:v>390.59826201271699</c:v>
                </c:pt>
                <c:pt idx="1649">
                  <c:v>400.74324913013373</c:v>
                </c:pt>
                <c:pt idx="1650">
                  <c:v>411.01830018495298</c:v>
                </c:pt>
                <c:pt idx="1651">
                  <c:v>421.4234151771754</c:v>
                </c:pt>
                <c:pt idx="1652">
                  <c:v>430.44560544721702</c:v>
                </c:pt>
                <c:pt idx="1653">
                  <c:v>438.79989085503468</c:v>
                </c:pt>
                <c:pt idx="1654">
                  <c:v>446.46437288055552</c:v>
                </c:pt>
                <c:pt idx="1655">
                  <c:v>452.64373709022215</c:v>
                </c:pt>
                <c:pt idx="1656">
                  <c:v>458.86557115699986</c:v>
                </c:pt>
                <c:pt idx="1657">
                  <c:v>465.12987508088895</c:v>
                </c:pt>
                <c:pt idx="1658">
                  <c:v>471.43664886188895</c:v>
                </c:pt>
                <c:pt idx="1659">
                  <c:v>477.7858925000001</c:v>
                </c:pt>
                <c:pt idx="1660">
                  <c:v>484.17760599522228</c:v>
                </c:pt>
                <c:pt idx="1661">
                  <c:v>490.6117893475556</c:v>
                </c:pt>
                <c:pt idx="1662">
                  <c:v>496.27653833550863</c:v>
                </c:pt>
                <c:pt idx="1663">
                  <c:v>502.79035266992526</c:v>
                </c:pt>
                <c:pt idx="1664">
                  <c:v>508.52477876720133</c:v>
                </c:pt>
                <c:pt idx="1665">
                  <c:v>513.46588120547221</c:v>
                </c:pt>
                <c:pt idx="1666">
                  <c:v>518.430872938368</c:v>
                </c:pt>
                <c:pt idx="1667">
                  <c:v>521.75413925731254</c:v>
                </c:pt>
                <c:pt idx="1668">
                  <c:v>525.08802304053461</c:v>
                </c:pt>
                <c:pt idx="1669">
                  <c:v>527.59540358888364</c:v>
                </c:pt>
                <c:pt idx="1670">
                  <c:v>530.10875646088891</c:v>
                </c:pt>
                <c:pt idx="1671">
                  <c:v>531.78764299981242</c:v>
                </c:pt>
                <c:pt idx="1672">
                  <c:v>532.62808165655031</c:v>
                </c:pt>
                <c:pt idx="1673">
                  <c:v>533.4691839048055</c:v>
                </c:pt>
                <c:pt idx="1674">
                  <c:v>534.31094974457812</c:v>
                </c:pt>
                <c:pt idx="1675">
                  <c:v>534.31094974457812</c:v>
                </c:pt>
                <c:pt idx="1676">
                  <c:v>534.31094974457812</c:v>
                </c:pt>
                <c:pt idx="1677">
                  <c:v>533.4691839048055</c:v>
                </c:pt>
                <c:pt idx="1678">
                  <c:v>531.78764299981242</c:v>
                </c:pt>
                <c:pt idx="1679">
                  <c:v>529.27030857870295</c:v>
                </c:pt>
                <c:pt idx="1680">
                  <c:v>526.75894648124995</c:v>
                </c:pt>
                <c:pt idx="1681">
                  <c:v>524.25355670745296</c:v>
                </c:pt>
                <c:pt idx="1682">
                  <c:v>523.41975396588884</c:v>
                </c:pt>
                <c:pt idx="1683">
                  <c:v>523.41975396588884</c:v>
                </c:pt>
                <c:pt idx="1684">
                  <c:v>525.08802304053461</c:v>
                </c:pt>
                <c:pt idx="1685">
                  <c:v>528.43252428803476</c:v>
                </c:pt>
                <c:pt idx="1686">
                  <c:v>531.78764299981242</c:v>
                </c:pt>
                <c:pt idx="1687">
                  <c:v>535.15337917586805</c:v>
                </c:pt>
                <c:pt idx="1688">
                  <c:v>538.52973281620154</c:v>
                </c:pt>
                <c:pt idx="1689">
                  <c:v>540.22189118547215</c:v>
                </c:pt>
                <c:pt idx="1690">
                  <c:v>541.91670392081244</c:v>
                </c:pt>
                <c:pt idx="1691">
                  <c:v>542.76510567575872</c:v>
                </c:pt>
                <c:pt idx="1692">
                  <c:v>543.61417102222231</c:v>
                </c:pt>
                <c:pt idx="1693">
                  <c:v>544.46389996020298</c:v>
                </c:pt>
                <c:pt idx="1694">
                  <c:v>545.3142924897013</c:v>
                </c:pt>
                <c:pt idx="1695">
                  <c:v>546.16534861071705</c:v>
                </c:pt>
                <c:pt idx="1696">
                  <c:v>547.01706832324987</c:v>
                </c:pt>
                <c:pt idx="1697">
                  <c:v>547.86945162730024</c:v>
                </c:pt>
                <c:pt idx="1698">
                  <c:v>548.72249852286791</c:v>
                </c:pt>
                <c:pt idx="1699">
                  <c:v>548.72249852286791</c:v>
                </c:pt>
                <c:pt idx="1700">
                  <c:v>547.86945162730024</c:v>
                </c:pt>
                <c:pt idx="1701">
                  <c:v>546.16534861071705</c:v>
                </c:pt>
                <c:pt idx="1702">
                  <c:v>544.46389996020298</c:v>
                </c:pt>
                <c:pt idx="1703">
                  <c:v>542.76510567575872</c:v>
                </c:pt>
                <c:pt idx="1704">
                  <c:v>540.22189118547215</c:v>
                </c:pt>
                <c:pt idx="1705">
                  <c:v>538.52973281620154</c:v>
                </c:pt>
                <c:pt idx="1706">
                  <c:v>536.84022881300007</c:v>
                </c:pt>
                <c:pt idx="1707">
                  <c:v>535.15337917586805</c:v>
                </c:pt>
                <c:pt idx="1708">
                  <c:v>534.31094974457812</c:v>
                </c:pt>
                <c:pt idx="1709">
                  <c:v>533.4691839048055</c:v>
                </c:pt>
                <c:pt idx="1710">
                  <c:v>532.62808165655031</c:v>
                </c:pt>
                <c:pt idx="1711">
                  <c:v>533.4691839048055</c:v>
                </c:pt>
                <c:pt idx="1712">
                  <c:v>534.31094974457812</c:v>
                </c:pt>
                <c:pt idx="1713">
                  <c:v>535.99647219867518</c:v>
                </c:pt>
                <c:pt idx="1714">
                  <c:v>538.52973281620154</c:v>
                </c:pt>
                <c:pt idx="1715">
                  <c:v>541.06896575738358</c:v>
                </c:pt>
                <c:pt idx="1716">
                  <c:v>544.46389996020298</c:v>
                </c:pt>
                <c:pt idx="1717">
                  <c:v>547.86945162730024</c:v>
                </c:pt>
                <c:pt idx="1718">
                  <c:v>552.1413220203126</c:v>
                </c:pt>
                <c:pt idx="1719">
                  <c:v>556.4297822012586</c:v>
                </c:pt>
                <c:pt idx="1720">
                  <c:v>561.59783293846692</c:v>
                </c:pt>
                <c:pt idx="1721">
                  <c:v>565.92279065286812</c:v>
                </c:pt>
                <c:pt idx="1722">
                  <c:v>569.39470147170118</c:v>
                </c:pt>
                <c:pt idx="1723">
                  <c:v>571.13463843022214</c:v>
                </c:pt>
                <c:pt idx="1724">
                  <c:v>572.00560229675864</c:v>
                </c:pt>
                <c:pt idx="1725">
                  <c:v>571.13463843022214</c:v>
                </c:pt>
                <c:pt idx="1726">
                  <c:v>566.78977297030019</c:v>
                </c:pt>
                <c:pt idx="1727">
                  <c:v>559.01082140803476</c:v>
                </c:pt>
                <c:pt idx="1728">
                  <c:v>547.01706832324987</c:v>
                </c:pt>
                <c:pt idx="1729">
                  <c:v>530.94786793459184</c:v>
                </c:pt>
                <c:pt idx="1730">
                  <c:v>510.99234382450862</c:v>
                </c:pt>
                <c:pt idx="1731">
                  <c:v>490.6117893475556</c:v>
                </c:pt>
                <c:pt idx="1732">
                  <c:v>469.85597386753477</c:v>
                </c:pt>
                <c:pt idx="1733">
                  <c:v>450.32149857521688</c:v>
                </c:pt>
                <c:pt idx="1734">
                  <c:v>431.95859410680026</c:v>
                </c:pt>
                <c:pt idx="1735">
                  <c:v>414.71948187303468</c:v>
                </c:pt>
                <c:pt idx="1736">
                  <c:v>397.83140955195302</c:v>
                </c:pt>
                <c:pt idx="1737">
                  <c:v>380.58333883270302</c:v>
                </c:pt>
                <c:pt idx="1738">
                  <c:v>364.41260894188889</c:v>
                </c:pt>
                <c:pt idx="1739">
                  <c:v>348.59291896375862</c:v>
                </c:pt>
                <c:pt idx="1740">
                  <c:v>334.45543348213891</c:v>
                </c:pt>
                <c:pt idx="1741">
                  <c:v>322.57050940620132</c:v>
                </c:pt>
                <c:pt idx="1742">
                  <c:v>313.47532406924995</c:v>
                </c:pt>
                <c:pt idx="1743">
                  <c:v>305.14625513909203</c:v>
                </c:pt>
                <c:pt idx="1744">
                  <c:v>298.18617550924995</c:v>
                </c:pt>
                <c:pt idx="1745">
                  <c:v>291.92850750053469</c:v>
                </c:pt>
                <c:pt idx="1746">
                  <c:v>285.73719864355547</c:v>
                </c:pt>
                <c:pt idx="1747">
                  <c:v>279.61224893831246</c:v>
                </c:pt>
                <c:pt idx="1748">
                  <c:v>274.76006776336806</c:v>
                </c:pt>
                <c:pt idx="1749">
                  <c:v>269.95035644553474</c:v>
                </c:pt>
                <c:pt idx="1750">
                  <c:v>266.37094380088877</c:v>
                </c:pt>
                <c:pt idx="1751">
                  <c:v>263.40634869707799</c:v>
                </c:pt>
                <c:pt idx="1752">
                  <c:v>260.4583433812013</c:v>
                </c:pt>
                <c:pt idx="1753">
                  <c:v>257.52692785325866</c:v>
                </c:pt>
                <c:pt idx="1754">
                  <c:v>254.61210211324999</c:v>
                </c:pt>
                <c:pt idx="1755">
                  <c:v>251.7138661611753</c:v>
                </c:pt>
                <c:pt idx="1756">
                  <c:v>248.83221999703466</c:v>
                </c:pt>
                <c:pt idx="1757">
                  <c:v>245.96716362082807</c:v>
                </c:pt>
                <c:pt idx="1758">
                  <c:v>242.5509944894531</c:v>
                </c:pt>
                <c:pt idx="1759">
                  <c:v>239.72243564670137</c:v>
                </c:pt>
                <c:pt idx="1760">
                  <c:v>236.35006355547225</c:v>
                </c:pt>
                <c:pt idx="1761">
                  <c:v>233.00158075886802</c:v>
                </c:pt>
                <c:pt idx="1762">
                  <c:v>229.67698725688888</c:v>
                </c:pt>
                <c:pt idx="1763">
                  <c:v>226.37628304953469</c:v>
                </c:pt>
                <c:pt idx="1764">
                  <c:v>223.0994681368056</c:v>
                </c:pt>
                <c:pt idx="1765">
                  <c:v>219.30671081932812</c:v>
                </c:pt>
                <c:pt idx="1766">
                  <c:v>214.47808714325004</c:v>
                </c:pt>
                <c:pt idx="1767">
                  <c:v>207.59830208700862</c:v>
                </c:pt>
                <c:pt idx="1768">
                  <c:v>198.77087592731249</c:v>
                </c:pt>
                <c:pt idx="1769">
                  <c:v>187.13313969159199</c:v>
                </c:pt>
                <c:pt idx="1770">
                  <c:v>173.43926513932809</c:v>
                </c:pt>
                <c:pt idx="1771">
                  <c:v>158.42617065055032</c:v>
                </c:pt>
                <c:pt idx="1772">
                  <c:v>144.09259387555036</c:v>
                </c:pt>
                <c:pt idx="1773">
                  <c:v>130.43853481432814</c:v>
                </c:pt>
                <c:pt idx="1774">
                  <c:v>118.25499455557809</c:v>
                </c:pt>
                <c:pt idx="1775">
                  <c:v>107.80044199531247</c:v>
                </c:pt>
                <c:pt idx="1776">
                  <c:v>98.913624394812487</c:v>
                </c:pt>
                <c:pt idx="1777">
                  <c:v>90.409035508312499</c:v>
                </c:pt>
                <c:pt idx="1778">
                  <c:v>81.956538555925349</c:v>
                </c:pt>
                <c:pt idx="1779">
                  <c:v>72.671234249249977</c:v>
                </c:pt>
                <c:pt idx="1780">
                  <c:v>62.784052436328118</c:v>
                </c:pt>
                <c:pt idx="1781">
                  <c:v>52.822216577703117</c:v>
                </c:pt>
                <c:pt idx="1782">
                  <c:v>43.961610842138874</c:v>
                </c:pt>
                <c:pt idx="1783">
                  <c:v>36.571855704805564</c:v>
                </c:pt>
                <c:pt idx="1784">
                  <c:v>30.865300451258673</c:v>
                </c:pt>
                <c:pt idx="1785">
                  <c:v>26.57319051696701</c:v>
                </c:pt>
                <c:pt idx="1786">
                  <c:v>22.949980832175342</c:v>
                </c:pt>
                <c:pt idx="1787">
                  <c:v>19.753792288805549</c:v>
                </c:pt>
                <c:pt idx="1788">
                  <c:v>16.797160283203123</c:v>
                </c:pt>
                <c:pt idx="1789">
                  <c:v>13.94371675855035</c:v>
                </c:pt>
                <c:pt idx="1790">
                  <c:v>10.990402710534719</c:v>
                </c:pt>
                <c:pt idx="1791">
                  <c:v>7.9713931023003459</c:v>
                </c:pt>
                <c:pt idx="1792">
                  <c:v>5.0197380330781245</c:v>
                </c:pt>
                <c:pt idx="1793">
                  <c:v>2.5113620974531248</c:v>
                </c:pt>
                <c:pt idx="1794">
                  <c:v>0.89717573147222218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B5E-4662-8ACB-49F0C98CDF40}"/>
            </c:ext>
          </c:extLst>
        </c:ser>
        <c:ser>
          <c:idx val="3"/>
          <c:order val="2"/>
          <c:tx>
            <c:strRef>
              <c:f>'WLTP Class 3'!$L$15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3'!$L$16:$L$1816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218.00182949999999</c:v>
                </c:pt>
                <c:pt idx="13">
                  <c:v>218.00182949999999</c:v>
                </c:pt>
                <c:pt idx="14">
                  <c:v>218.00182949999999</c:v>
                </c:pt>
                <c:pt idx="15">
                  <c:v>218.00182949999999</c:v>
                </c:pt>
                <c:pt idx="16">
                  <c:v>218.00182949999999</c:v>
                </c:pt>
                <c:pt idx="17">
                  <c:v>218.00182949999999</c:v>
                </c:pt>
                <c:pt idx="18">
                  <c:v>218.00182949999999</c:v>
                </c:pt>
                <c:pt idx="19">
                  <c:v>218.00182949999999</c:v>
                </c:pt>
                <c:pt idx="20">
                  <c:v>218.00182949999999</c:v>
                </c:pt>
                <c:pt idx="21">
                  <c:v>218.00182949999999</c:v>
                </c:pt>
                <c:pt idx="22">
                  <c:v>218.00182949999999</c:v>
                </c:pt>
                <c:pt idx="23">
                  <c:v>218.00182949999999</c:v>
                </c:pt>
                <c:pt idx="24">
                  <c:v>218.00182949999999</c:v>
                </c:pt>
                <c:pt idx="25">
                  <c:v>218.00182949999999</c:v>
                </c:pt>
                <c:pt idx="26">
                  <c:v>218.00182949999999</c:v>
                </c:pt>
                <c:pt idx="27">
                  <c:v>218.00182949999999</c:v>
                </c:pt>
                <c:pt idx="28">
                  <c:v>218.00182949999999</c:v>
                </c:pt>
                <c:pt idx="29">
                  <c:v>218.00182949999999</c:v>
                </c:pt>
                <c:pt idx="30">
                  <c:v>218.00182949999999</c:v>
                </c:pt>
                <c:pt idx="31">
                  <c:v>218.00182949999999</c:v>
                </c:pt>
                <c:pt idx="32">
                  <c:v>218.00182949999999</c:v>
                </c:pt>
                <c:pt idx="33">
                  <c:v>218.00182949999999</c:v>
                </c:pt>
                <c:pt idx="34">
                  <c:v>218.00182949999999</c:v>
                </c:pt>
                <c:pt idx="35">
                  <c:v>218.00182949999999</c:v>
                </c:pt>
                <c:pt idx="36">
                  <c:v>218.00182949999999</c:v>
                </c:pt>
                <c:pt idx="37">
                  <c:v>218.00182949999999</c:v>
                </c:pt>
                <c:pt idx="38">
                  <c:v>218.00182949999999</c:v>
                </c:pt>
                <c:pt idx="39">
                  <c:v>218.00182949999999</c:v>
                </c:pt>
                <c:pt idx="40">
                  <c:v>218.00182949999999</c:v>
                </c:pt>
                <c:pt idx="41">
                  <c:v>218.00182949999999</c:v>
                </c:pt>
                <c:pt idx="42">
                  <c:v>218.00182949999999</c:v>
                </c:pt>
                <c:pt idx="43">
                  <c:v>218.00182949999999</c:v>
                </c:pt>
                <c:pt idx="44">
                  <c:v>218.00182949999999</c:v>
                </c:pt>
                <c:pt idx="45">
                  <c:v>218.00182949999999</c:v>
                </c:pt>
                <c:pt idx="46">
                  <c:v>218.00182949999999</c:v>
                </c:pt>
                <c:pt idx="47">
                  <c:v>218.00182949999999</c:v>
                </c:pt>
                <c:pt idx="48">
                  <c:v>218.00182949999999</c:v>
                </c:pt>
                <c:pt idx="49">
                  <c:v>218.00182949999999</c:v>
                </c:pt>
                <c:pt idx="50">
                  <c:v>218.00182949999999</c:v>
                </c:pt>
                <c:pt idx="51">
                  <c:v>218.00182949999999</c:v>
                </c:pt>
                <c:pt idx="52">
                  <c:v>218.00182949999999</c:v>
                </c:pt>
                <c:pt idx="53">
                  <c:v>218.00182949999999</c:v>
                </c:pt>
                <c:pt idx="54">
                  <c:v>218.00182949999999</c:v>
                </c:pt>
                <c:pt idx="55">
                  <c:v>218.00182949999999</c:v>
                </c:pt>
                <c:pt idx="56">
                  <c:v>218.00182949999999</c:v>
                </c:pt>
                <c:pt idx="57">
                  <c:v>218.00182949999999</c:v>
                </c:pt>
                <c:pt idx="58">
                  <c:v>218.00182949999999</c:v>
                </c:pt>
                <c:pt idx="59">
                  <c:v>218.00182949999999</c:v>
                </c:pt>
                <c:pt idx="60">
                  <c:v>218.00182949999999</c:v>
                </c:pt>
                <c:pt idx="61">
                  <c:v>218.00182949999999</c:v>
                </c:pt>
                <c:pt idx="62">
                  <c:v>218.00182949999999</c:v>
                </c:pt>
                <c:pt idx="63">
                  <c:v>218.00182949999999</c:v>
                </c:pt>
                <c:pt idx="64">
                  <c:v>218.00182949999999</c:v>
                </c:pt>
                <c:pt idx="65">
                  <c:v>218.00182949999999</c:v>
                </c:pt>
                <c:pt idx="66">
                  <c:v>218.00182949999999</c:v>
                </c:pt>
                <c:pt idx="67">
                  <c:v>218.00182949999999</c:v>
                </c:pt>
                <c:pt idx="68">
                  <c:v>218.00182949999999</c:v>
                </c:pt>
                <c:pt idx="69">
                  <c:v>218.00182949999999</c:v>
                </c:pt>
                <c:pt idx="70">
                  <c:v>218.00182949999999</c:v>
                </c:pt>
                <c:pt idx="71">
                  <c:v>218.00182949999999</c:v>
                </c:pt>
                <c:pt idx="72">
                  <c:v>218.00182949999999</c:v>
                </c:pt>
                <c:pt idx="73">
                  <c:v>218.00182949999999</c:v>
                </c:pt>
                <c:pt idx="74">
                  <c:v>218.00182949999999</c:v>
                </c:pt>
                <c:pt idx="75">
                  <c:v>218.00182949999999</c:v>
                </c:pt>
                <c:pt idx="76">
                  <c:v>218.00182949999999</c:v>
                </c:pt>
                <c:pt idx="77">
                  <c:v>218.00182949999999</c:v>
                </c:pt>
                <c:pt idx="78">
                  <c:v>218.00182949999999</c:v>
                </c:pt>
                <c:pt idx="79">
                  <c:v>218.00182949999999</c:v>
                </c:pt>
                <c:pt idx="80">
                  <c:v>218.00182949999999</c:v>
                </c:pt>
                <c:pt idx="81">
                  <c:v>218.00182949999999</c:v>
                </c:pt>
                <c:pt idx="82">
                  <c:v>218.00182949999999</c:v>
                </c:pt>
                <c:pt idx="83">
                  <c:v>218.00182949999999</c:v>
                </c:pt>
                <c:pt idx="84">
                  <c:v>218.00182949999999</c:v>
                </c:pt>
                <c:pt idx="85">
                  <c:v>218.00182949999999</c:v>
                </c:pt>
                <c:pt idx="86">
                  <c:v>218.00182949999999</c:v>
                </c:pt>
                <c:pt idx="87">
                  <c:v>218.00182949999999</c:v>
                </c:pt>
                <c:pt idx="88">
                  <c:v>218.00182949999999</c:v>
                </c:pt>
                <c:pt idx="89">
                  <c:v>218.00182949999999</c:v>
                </c:pt>
                <c:pt idx="90">
                  <c:v>218.00182949999999</c:v>
                </c:pt>
                <c:pt idx="91">
                  <c:v>218.00182949999999</c:v>
                </c:pt>
                <c:pt idx="92">
                  <c:v>218.00182949999999</c:v>
                </c:pt>
                <c:pt idx="93">
                  <c:v>218.00182949999999</c:v>
                </c:pt>
                <c:pt idx="94">
                  <c:v>218.00182949999999</c:v>
                </c:pt>
                <c:pt idx="95">
                  <c:v>218.00182949999999</c:v>
                </c:pt>
                <c:pt idx="96">
                  <c:v>218.00182949999999</c:v>
                </c:pt>
                <c:pt idx="97">
                  <c:v>218.00182949999999</c:v>
                </c:pt>
                <c:pt idx="98">
                  <c:v>218.00182949999999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218.00182949999999</c:v>
                </c:pt>
                <c:pt idx="139">
                  <c:v>218.00182949999999</c:v>
                </c:pt>
                <c:pt idx="140">
                  <c:v>218.00182949999999</c:v>
                </c:pt>
                <c:pt idx="141">
                  <c:v>218.00182949999999</c:v>
                </c:pt>
                <c:pt idx="142">
                  <c:v>218.00182949999999</c:v>
                </c:pt>
                <c:pt idx="143">
                  <c:v>218.00182949999999</c:v>
                </c:pt>
                <c:pt idx="144">
                  <c:v>218.00182949999999</c:v>
                </c:pt>
                <c:pt idx="145">
                  <c:v>218.00182949999999</c:v>
                </c:pt>
                <c:pt idx="146">
                  <c:v>218.00182949999999</c:v>
                </c:pt>
                <c:pt idx="147">
                  <c:v>218.00182949999999</c:v>
                </c:pt>
                <c:pt idx="148">
                  <c:v>218.00182949999999</c:v>
                </c:pt>
                <c:pt idx="149">
                  <c:v>218.00182949999999</c:v>
                </c:pt>
                <c:pt idx="150">
                  <c:v>218.00182949999999</c:v>
                </c:pt>
                <c:pt idx="151">
                  <c:v>218.00182949999999</c:v>
                </c:pt>
                <c:pt idx="152">
                  <c:v>218.00182949999999</c:v>
                </c:pt>
                <c:pt idx="153">
                  <c:v>218.00182949999999</c:v>
                </c:pt>
                <c:pt idx="154">
                  <c:v>218.00182949999999</c:v>
                </c:pt>
                <c:pt idx="155">
                  <c:v>218.00182949999999</c:v>
                </c:pt>
                <c:pt idx="156">
                  <c:v>218.00182949999999</c:v>
                </c:pt>
                <c:pt idx="157">
                  <c:v>218.00182949999999</c:v>
                </c:pt>
                <c:pt idx="158">
                  <c:v>218.00182949999999</c:v>
                </c:pt>
                <c:pt idx="159">
                  <c:v>218.00182949999999</c:v>
                </c:pt>
                <c:pt idx="160">
                  <c:v>218.00182949999999</c:v>
                </c:pt>
                <c:pt idx="161">
                  <c:v>218.00182949999999</c:v>
                </c:pt>
                <c:pt idx="162">
                  <c:v>218.00182949999999</c:v>
                </c:pt>
                <c:pt idx="163">
                  <c:v>218.00182949999999</c:v>
                </c:pt>
                <c:pt idx="164">
                  <c:v>218.00182949999999</c:v>
                </c:pt>
                <c:pt idx="165">
                  <c:v>218.00182949999999</c:v>
                </c:pt>
                <c:pt idx="166">
                  <c:v>218.00182949999999</c:v>
                </c:pt>
                <c:pt idx="167">
                  <c:v>218.00182949999999</c:v>
                </c:pt>
                <c:pt idx="168">
                  <c:v>218.00182949999999</c:v>
                </c:pt>
                <c:pt idx="169">
                  <c:v>218.00182949999999</c:v>
                </c:pt>
                <c:pt idx="170">
                  <c:v>218.00182949999999</c:v>
                </c:pt>
                <c:pt idx="171">
                  <c:v>218.00182949999999</c:v>
                </c:pt>
                <c:pt idx="172">
                  <c:v>218.00182949999999</c:v>
                </c:pt>
                <c:pt idx="173">
                  <c:v>218.00182949999999</c:v>
                </c:pt>
                <c:pt idx="174">
                  <c:v>218.00182949999999</c:v>
                </c:pt>
                <c:pt idx="175">
                  <c:v>218.00182949999999</c:v>
                </c:pt>
                <c:pt idx="176">
                  <c:v>218.00182949999999</c:v>
                </c:pt>
                <c:pt idx="177">
                  <c:v>218.00182949999999</c:v>
                </c:pt>
                <c:pt idx="178">
                  <c:v>218.00182949999999</c:v>
                </c:pt>
                <c:pt idx="179">
                  <c:v>218.00182949999999</c:v>
                </c:pt>
                <c:pt idx="180">
                  <c:v>218.00182949999999</c:v>
                </c:pt>
                <c:pt idx="181">
                  <c:v>218.00182949999999</c:v>
                </c:pt>
                <c:pt idx="182">
                  <c:v>218.00182949999999</c:v>
                </c:pt>
                <c:pt idx="183">
                  <c:v>218.00182949999999</c:v>
                </c:pt>
                <c:pt idx="184">
                  <c:v>218.00182949999999</c:v>
                </c:pt>
                <c:pt idx="185">
                  <c:v>218.00182949999999</c:v>
                </c:pt>
                <c:pt idx="186">
                  <c:v>218.00182949999999</c:v>
                </c:pt>
                <c:pt idx="187">
                  <c:v>218.00182949999999</c:v>
                </c:pt>
                <c:pt idx="188">
                  <c:v>218.00182949999999</c:v>
                </c:pt>
                <c:pt idx="189">
                  <c:v>218.00182949999999</c:v>
                </c:pt>
                <c:pt idx="190">
                  <c:v>218.00182949999999</c:v>
                </c:pt>
                <c:pt idx="191">
                  <c:v>218.00182949999999</c:v>
                </c:pt>
                <c:pt idx="192">
                  <c:v>218.00182949999999</c:v>
                </c:pt>
                <c:pt idx="193">
                  <c:v>218.00182949999999</c:v>
                </c:pt>
                <c:pt idx="194">
                  <c:v>218.00182949999999</c:v>
                </c:pt>
                <c:pt idx="195">
                  <c:v>218.00182949999999</c:v>
                </c:pt>
                <c:pt idx="196">
                  <c:v>218.00182949999999</c:v>
                </c:pt>
                <c:pt idx="197">
                  <c:v>218.00182949999999</c:v>
                </c:pt>
                <c:pt idx="198">
                  <c:v>218.00182949999999</c:v>
                </c:pt>
                <c:pt idx="199">
                  <c:v>218.00182949999999</c:v>
                </c:pt>
                <c:pt idx="200">
                  <c:v>218.00182949999999</c:v>
                </c:pt>
                <c:pt idx="201">
                  <c:v>218.00182949999999</c:v>
                </c:pt>
                <c:pt idx="202">
                  <c:v>218.00182949999999</c:v>
                </c:pt>
                <c:pt idx="203">
                  <c:v>218.00182949999999</c:v>
                </c:pt>
                <c:pt idx="204">
                  <c:v>218.00182949999999</c:v>
                </c:pt>
                <c:pt idx="205">
                  <c:v>218.00182949999999</c:v>
                </c:pt>
                <c:pt idx="206">
                  <c:v>218.00182949999999</c:v>
                </c:pt>
                <c:pt idx="207">
                  <c:v>218.00182949999999</c:v>
                </c:pt>
                <c:pt idx="208">
                  <c:v>218.00182949999999</c:v>
                </c:pt>
                <c:pt idx="209">
                  <c:v>218.00182949999999</c:v>
                </c:pt>
                <c:pt idx="210">
                  <c:v>218.00182949999999</c:v>
                </c:pt>
                <c:pt idx="211">
                  <c:v>218.00182949999999</c:v>
                </c:pt>
                <c:pt idx="212">
                  <c:v>218.00182949999999</c:v>
                </c:pt>
                <c:pt idx="213">
                  <c:v>218.00182949999999</c:v>
                </c:pt>
                <c:pt idx="214">
                  <c:v>218.00182949999999</c:v>
                </c:pt>
                <c:pt idx="215">
                  <c:v>218.00182949999999</c:v>
                </c:pt>
                <c:pt idx="216">
                  <c:v>218.00182949999999</c:v>
                </c:pt>
                <c:pt idx="217">
                  <c:v>218.00182949999999</c:v>
                </c:pt>
                <c:pt idx="218">
                  <c:v>218.00182949999999</c:v>
                </c:pt>
                <c:pt idx="219">
                  <c:v>218.00182949999999</c:v>
                </c:pt>
                <c:pt idx="220">
                  <c:v>218.00182949999999</c:v>
                </c:pt>
                <c:pt idx="221">
                  <c:v>218.00182949999999</c:v>
                </c:pt>
                <c:pt idx="222">
                  <c:v>218.00182949999999</c:v>
                </c:pt>
                <c:pt idx="223">
                  <c:v>218.00182949999999</c:v>
                </c:pt>
                <c:pt idx="224">
                  <c:v>218.00182949999999</c:v>
                </c:pt>
                <c:pt idx="225">
                  <c:v>218.00182949999999</c:v>
                </c:pt>
                <c:pt idx="226">
                  <c:v>218.00182949999999</c:v>
                </c:pt>
                <c:pt idx="227">
                  <c:v>218.00182949999999</c:v>
                </c:pt>
                <c:pt idx="228">
                  <c:v>218.00182949999999</c:v>
                </c:pt>
                <c:pt idx="229">
                  <c:v>218.00182949999999</c:v>
                </c:pt>
                <c:pt idx="230">
                  <c:v>218.00182949999999</c:v>
                </c:pt>
                <c:pt idx="231">
                  <c:v>218.00182949999999</c:v>
                </c:pt>
                <c:pt idx="232">
                  <c:v>218.00182949999999</c:v>
                </c:pt>
                <c:pt idx="233">
                  <c:v>218.00182949999999</c:v>
                </c:pt>
                <c:pt idx="234">
                  <c:v>218.00182949999999</c:v>
                </c:pt>
                <c:pt idx="235">
                  <c:v>218.00182949999999</c:v>
                </c:pt>
                <c:pt idx="236">
                  <c:v>218.00182949999999</c:v>
                </c:pt>
                <c:pt idx="237">
                  <c:v>218.00182949999999</c:v>
                </c:pt>
                <c:pt idx="238">
                  <c:v>218.00182949999999</c:v>
                </c:pt>
                <c:pt idx="239">
                  <c:v>218.00182949999999</c:v>
                </c:pt>
                <c:pt idx="240">
                  <c:v>218.00182949999999</c:v>
                </c:pt>
                <c:pt idx="241">
                  <c:v>218.00182949999999</c:v>
                </c:pt>
                <c:pt idx="242">
                  <c:v>218.00182949999999</c:v>
                </c:pt>
                <c:pt idx="243">
                  <c:v>218.00182949999999</c:v>
                </c:pt>
                <c:pt idx="244">
                  <c:v>218.00182949999999</c:v>
                </c:pt>
                <c:pt idx="245">
                  <c:v>218.00182949999999</c:v>
                </c:pt>
                <c:pt idx="246">
                  <c:v>218.00182949999999</c:v>
                </c:pt>
                <c:pt idx="247">
                  <c:v>218.00182949999999</c:v>
                </c:pt>
                <c:pt idx="248">
                  <c:v>218.00182949999999</c:v>
                </c:pt>
                <c:pt idx="249">
                  <c:v>218.00182949999999</c:v>
                </c:pt>
                <c:pt idx="250">
                  <c:v>218.00182949999999</c:v>
                </c:pt>
                <c:pt idx="251">
                  <c:v>218.00182949999999</c:v>
                </c:pt>
                <c:pt idx="252">
                  <c:v>218.00182949999999</c:v>
                </c:pt>
                <c:pt idx="253">
                  <c:v>218.00182949999999</c:v>
                </c:pt>
                <c:pt idx="254">
                  <c:v>218.00182949999999</c:v>
                </c:pt>
                <c:pt idx="255">
                  <c:v>218.00182949999999</c:v>
                </c:pt>
                <c:pt idx="256">
                  <c:v>218.00182949999999</c:v>
                </c:pt>
                <c:pt idx="257">
                  <c:v>218.00182949999999</c:v>
                </c:pt>
                <c:pt idx="258">
                  <c:v>218.00182949999999</c:v>
                </c:pt>
                <c:pt idx="259">
                  <c:v>218.00182949999999</c:v>
                </c:pt>
                <c:pt idx="260">
                  <c:v>218.00182949999999</c:v>
                </c:pt>
                <c:pt idx="261">
                  <c:v>218.00182949999999</c:v>
                </c:pt>
                <c:pt idx="262">
                  <c:v>218.00182949999999</c:v>
                </c:pt>
                <c:pt idx="263">
                  <c:v>218.00182949999999</c:v>
                </c:pt>
                <c:pt idx="264">
                  <c:v>218.00182949999999</c:v>
                </c:pt>
                <c:pt idx="265">
                  <c:v>218.00182949999999</c:v>
                </c:pt>
                <c:pt idx="266">
                  <c:v>218.00182949999999</c:v>
                </c:pt>
                <c:pt idx="267">
                  <c:v>218.00182949999999</c:v>
                </c:pt>
                <c:pt idx="268">
                  <c:v>218.00182949999999</c:v>
                </c:pt>
                <c:pt idx="269">
                  <c:v>218.00182949999999</c:v>
                </c:pt>
                <c:pt idx="270">
                  <c:v>218.00182949999999</c:v>
                </c:pt>
                <c:pt idx="271">
                  <c:v>218.00182949999999</c:v>
                </c:pt>
                <c:pt idx="272">
                  <c:v>218.00182949999999</c:v>
                </c:pt>
                <c:pt idx="273">
                  <c:v>218.00182949999999</c:v>
                </c:pt>
                <c:pt idx="274">
                  <c:v>218.00182949999999</c:v>
                </c:pt>
                <c:pt idx="275">
                  <c:v>218.00182949999999</c:v>
                </c:pt>
                <c:pt idx="276">
                  <c:v>218.00182949999999</c:v>
                </c:pt>
                <c:pt idx="277">
                  <c:v>218.00182949999999</c:v>
                </c:pt>
                <c:pt idx="278">
                  <c:v>218.00182949999999</c:v>
                </c:pt>
                <c:pt idx="279">
                  <c:v>218.00182949999999</c:v>
                </c:pt>
                <c:pt idx="280">
                  <c:v>218.00182949999999</c:v>
                </c:pt>
                <c:pt idx="281">
                  <c:v>218.00182949999999</c:v>
                </c:pt>
                <c:pt idx="282">
                  <c:v>218.00182949999999</c:v>
                </c:pt>
                <c:pt idx="283">
                  <c:v>218.00182949999999</c:v>
                </c:pt>
                <c:pt idx="284">
                  <c:v>218.00182949999999</c:v>
                </c:pt>
                <c:pt idx="285">
                  <c:v>218.00182949999999</c:v>
                </c:pt>
                <c:pt idx="286">
                  <c:v>218.00182949999999</c:v>
                </c:pt>
                <c:pt idx="287">
                  <c:v>218.00182949999999</c:v>
                </c:pt>
                <c:pt idx="288">
                  <c:v>218.00182949999999</c:v>
                </c:pt>
                <c:pt idx="289">
                  <c:v>218.00182949999999</c:v>
                </c:pt>
                <c:pt idx="290">
                  <c:v>218.00182949999999</c:v>
                </c:pt>
                <c:pt idx="291">
                  <c:v>218.00182949999999</c:v>
                </c:pt>
                <c:pt idx="292">
                  <c:v>218.00182949999999</c:v>
                </c:pt>
                <c:pt idx="293">
                  <c:v>218.00182949999999</c:v>
                </c:pt>
                <c:pt idx="294">
                  <c:v>218.00182949999999</c:v>
                </c:pt>
                <c:pt idx="295">
                  <c:v>218.00182949999999</c:v>
                </c:pt>
                <c:pt idx="296">
                  <c:v>218.00182949999999</c:v>
                </c:pt>
                <c:pt idx="297">
                  <c:v>218.00182949999999</c:v>
                </c:pt>
                <c:pt idx="298">
                  <c:v>218.00182949999999</c:v>
                </c:pt>
                <c:pt idx="299">
                  <c:v>218.00182949999999</c:v>
                </c:pt>
                <c:pt idx="300">
                  <c:v>218.00182949999999</c:v>
                </c:pt>
                <c:pt idx="301">
                  <c:v>218.00182949999999</c:v>
                </c:pt>
                <c:pt idx="302">
                  <c:v>218.00182949999999</c:v>
                </c:pt>
                <c:pt idx="303">
                  <c:v>218.00182949999999</c:v>
                </c:pt>
                <c:pt idx="304">
                  <c:v>218.00182949999999</c:v>
                </c:pt>
                <c:pt idx="305">
                  <c:v>218.00182949999999</c:v>
                </c:pt>
                <c:pt idx="306">
                  <c:v>218.00182949999999</c:v>
                </c:pt>
                <c:pt idx="307">
                  <c:v>218.00182949999999</c:v>
                </c:pt>
                <c:pt idx="308">
                  <c:v>218.00182949999999</c:v>
                </c:pt>
                <c:pt idx="309">
                  <c:v>218.00182949999999</c:v>
                </c:pt>
                <c:pt idx="310">
                  <c:v>218.00182949999999</c:v>
                </c:pt>
                <c:pt idx="311">
                  <c:v>218.00182949999999</c:v>
                </c:pt>
                <c:pt idx="312">
                  <c:v>218.00182949999999</c:v>
                </c:pt>
                <c:pt idx="313">
                  <c:v>218.00182949999999</c:v>
                </c:pt>
                <c:pt idx="314">
                  <c:v>218.00182949999999</c:v>
                </c:pt>
                <c:pt idx="315">
                  <c:v>218.00182949999999</c:v>
                </c:pt>
                <c:pt idx="316">
                  <c:v>218.00182949999999</c:v>
                </c:pt>
                <c:pt idx="317">
                  <c:v>218.00182949999999</c:v>
                </c:pt>
                <c:pt idx="318">
                  <c:v>218.00182949999999</c:v>
                </c:pt>
                <c:pt idx="319">
                  <c:v>218.00182949999999</c:v>
                </c:pt>
                <c:pt idx="320">
                  <c:v>218.00182949999999</c:v>
                </c:pt>
                <c:pt idx="321">
                  <c:v>218.00182949999999</c:v>
                </c:pt>
                <c:pt idx="322">
                  <c:v>218.00182949999999</c:v>
                </c:pt>
                <c:pt idx="323">
                  <c:v>218.00182949999999</c:v>
                </c:pt>
                <c:pt idx="324">
                  <c:v>218.00182949999999</c:v>
                </c:pt>
                <c:pt idx="325">
                  <c:v>218.00182949999999</c:v>
                </c:pt>
                <c:pt idx="326">
                  <c:v>218.00182949999999</c:v>
                </c:pt>
                <c:pt idx="327">
                  <c:v>218.00182949999999</c:v>
                </c:pt>
                <c:pt idx="328">
                  <c:v>218.00182949999999</c:v>
                </c:pt>
                <c:pt idx="329">
                  <c:v>218.00182949999999</c:v>
                </c:pt>
                <c:pt idx="330">
                  <c:v>218.00182949999999</c:v>
                </c:pt>
                <c:pt idx="331">
                  <c:v>218.00182949999999</c:v>
                </c:pt>
                <c:pt idx="332">
                  <c:v>218.00182949999999</c:v>
                </c:pt>
                <c:pt idx="333">
                  <c:v>218.00182949999999</c:v>
                </c:pt>
                <c:pt idx="334">
                  <c:v>218.00182949999999</c:v>
                </c:pt>
                <c:pt idx="335">
                  <c:v>218.00182949999999</c:v>
                </c:pt>
                <c:pt idx="336">
                  <c:v>218.00182949999999</c:v>
                </c:pt>
                <c:pt idx="337">
                  <c:v>218.00182949999999</c:v>
                </c:pt>
                <c:pt idx="338">
                  <c:v>218.00182949999999</c:v>
                </c:pt>
                <c:pt idx="339">
                  <c:v>218.00182949999999</c:v>
                </c:pt>
                <c:pt idx="340">
                  <c:v>218.00182949999999</c:v>
                </c:pt>
                <c:pt idx="341">
                  <c:v>218.00182949999999</c:v>
                </c:pt>
                <c:pt idx="342">
                  <c:v>218.00182949999999</c:v>
                </c:pt>
                <c:pt idx="343">
                  <c:v>218.00182949999999</c:v>
                </c:pt>
                <c:pt idx="344">
                  <c:v>218.00182949999999</c:v>
                </c:pt>
                <c:pt idx="345">
                  <c:v>218.00182949999999</c:v>
                </c:pt>
                <c:pt idx="346">
                  <c:v>218.00182949999999</c:v>
                </c:pt>
                <c:pt idx="347">
                  <c:v>218.00182949999999</c:v>
                </c:pt>
                <c:pt idx="348">
                  <c:v>218.00182949999999</c:v>
                </c:pt>
                <c:pt idx="349">
                  <c:v>218.00182949999999</c:v>
                </c:pt>
                <c:pt idx="350">
                  <c:v>218.00182949999999</c:v>
                </c:pt>
                <c:pt idx="351">
                  <c:v>218.00182949999999</c:v>
                </c:pt>
                <c:pt idx="352">
                  <c:v>218.00182949999999</c:v>
                </c:pt>
                <c:pt idx="353">
                  <c:v>218.00182949999999</c:v>
                </c:pt>
                <c:pt idx="354">
                  <c:v>218.00182949999999</c:v>
                </c:pt>
                <c:pt idx="355">
                  <c:v>218.00182949999999</c:v>
                </c:pt>
                <c:pt idx="356">
                  <c:v>218.00182949999999</c:v>
                </c:pt>
                <c:pt idx="357">
                  <c:v>218.00182949999999</c:v>
                </c:pt>
                <c:pt idx="358">
                  <c:v>218.00182949999999</c:v>
                </c:pt>
                <c:pt idx="359">
                  <c:v>218.00182949999999</c:v>
                </c:pt>
                <c:pt idx="360">
                  <c:v>218.00182949999999</c:v>
                </c:pt>
                <c:pt idx="361">
                  <c:v>218.00182949999999</c:v>
                </c:pt>
                <c:pt idx="362">
                  <c:v>218.00182949999999</c:v>
                </c:pt>
                <c:pt idx="363">
                  <c:v>218.00182949999999</c:v>
                </c:pt>
                <c:pt idx="364">
                  <c:v>218.00182949999999</c:v>
                </c:pt>
                <c:pt idx="365">
                  <c:v>218.00182949999999</c:v>
                </c:pt>
                <c:pt idx="366">
                  <c:v>218.00182949999999</c:v>
                </c:pt>
                <c:pt idx="367">
                  <c:v>218.00182949999999</c:v>
                </c:pt>
                <c:pt idx="368">
                  <c:v>218.00182949999999</c:v>
                </c:pt>
                <c:pt idx="369">
                  <c:v>218.00182949999999</c:v>
                </c:pt>
                <c:pt idx="370">
                  <c:v>218.00182949999999</c:v>
                </c:pt>
                <c:pt idx="371">
                  <c:v>218.00182949999999</c:v>
                </c:pt>
                <c:pt idx="372">
                  <c:v>218.00182949999999</c:v>
                </c:pt>
                <c:pt idx="373">
                  <c:v>218.00182949999999</c:v>
                </c:pt>
                <c:pt idx="374">
                  <c:v>218.00182949999999</c:v>
                </c:pt>
                <c:pt idx="375">
                  <c:v>218.00182949999999</c:v>
                </c:pt>
                <c:pt idx="376">
                  <c:v>218.00182949999999</c:v>
                </c:pt>
                <c:pt idx="377">
                  <c:v>218.00182949999999</c:v>
                </c:pt>
                <c:pt idx="378">
                  <c:v>218.00182949999999</c:v>
                </c:pt>
                <c:pt idx="379">
                  <c:v>218.00182949999999</c:v>
                </c:pt>
                <c:pt idx="380">
                  <c:v>218.00182949999999</c:v>
                </c:pt>
                <c:pt idx="381">
                  <c:v>218.00182949999999</c:v>
                </c:pt>
                <c:pt idx="382">
                  <c:v>218.00182949999999</c:v>
                </c:pt>
                <c:pt idx="383">
                  <c:v>218.00182949999999</c:v>
                </c:pt>
                <c:pt idx="384">
                  <c:v>218.00182949999999</c:v>
                </c:pt>
                <c:pt idx="385">
                  <c:v>218.00182949999999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218.00182949999999</c:v>
                </c:pt>
                <c:pt idx="393">
                  <c:v>218.00182949999999</c:v>
                </c:pt>
                <c:pt idx="394">
                  <c:v>218.00182949999999</c:v>
                </c:pt>
                <c:pt idx="395">
                  <c:v>218.00182949999999</c:v>
                </c:pt>
                <c:pt idx="396">
                  <c:v>218.00182949999999</c:v>
                </c:pt>
                <c:pt idx="397">
                  <c:v>218.00182949999999</c:v>
                </c:pt>
                <c:pt idx="398">
                  <c:v>218.00182949999999</c:v>
                </c:pt>
                <c:pt idx="399">
                  <c:v>218.00182949999999</c:v>
                </c:pt>
                <c:pt idx="400">
                  <c:v>218.00182949999999</c:v>
                </c:pt>
                <c:pt idx="401">
                  <c:v>218.00182949999999</c:v>
                </c:pt>
                <c:pt idx="402">
                  <c:v>218.00182949999999</c:v>
                </c:pt>
                <c:pt idx="403">
                  <c:v>218.00182949999999</c:v>
                </c:pt>
                <c:pt idx="404">
                  <c:v>218.00182949999999</c:v>
                </c:pt>
                <c:pt idx="405">
                  <c:v>218.00182949999999</c:v>
                </c:pt>
                <c:pt idx="406">
                  <c:v>218.00182949999999</c:v>
                </c:pt>
                <c:pt idx="407">
                  <c:v>218.00182949999999</c:v>
                </c:pt>
                <c:pt idx="408">
                  <c:v>218.00182949999999</c:v>
                </c:pt>
                <c:pt idx="409">
                  <c:v>218.00182949999999</c:v>
                </c:pt>
                <c:pt idx="410">
                  <c:v>218.00182949999999</c:v>
                </c:pt>
                <c:pt idx="411">
                  <c:v>218.00182949999999</c:v>
                </c:pt>
                <c:pt idx="412">
                  <c:v>218.00182949999999</c:v>
                </c:pt>
                <c:pt idx="413">
                  <c:v>218.00182949999999</c:v>
                </c:pt>
                <c:pt idx="414">
                  <c:v>218.00182949999999</c:v>
                </c:pt>
                <c:pt idx="415">
                  <c:v>218.00182949999999</c:v>
                </c:pt>
                <c:pt idx="416">
                  <c:v>218.00182949999999</c:v>
                </c:pt>
                <c:pt idx="417">
                  <c:v>218.00182949999999</c:v>
                </c:pt>
                <c:pt idx="418">
                  <c:v>218.00182949999999</c:v>
                </c:pt>
                <c:pt idx="419">
                  <c:v>218.00182949999999</c:v>
                </c:pt>
                <c:pt idx="420">
                  <c:v>218.00182949999999</c:v>
                </c:pt>
                <c:pt idx="421">
                  <c:v>218.00182949999999</c:v>
                </c:pt>
                <c:pt idx="422">
                  <c:v>218.00182949999999</c:v>
                </c:pt>
                <c:pt idx="423">
                  <c:v>218.00182949999999</c:v>
                </c:pt>
                <c:pt idx="424">
                  <c:v>218.00182949999999</c:v>
                </c:pt>
                <c:pt idx="425">
                  <c:v>218.00182949999999</c:v>
                </c:pt>
                <c:pt idx="426">
                  <c:v>218.00182949999999</c:v>
                </c:pt>
                <c:pt idx="427">
                  <c:v>218.00182949999999</c:v>
                </c:pt>
                <c:pt idx="428">
                  <c:v>218.00182949999999</c:v>
                </c:pt>
                <c:pt idx="429">
                  <c:v>218.00182949999999</c:v>
                </c:pt>
                <c:pt idx="430">
                  <c:v>218.00182949999999</c:v>
                </c:pt>
                <c:pt idx="431">
                  <c:v>218.00182949999999</c:v>
                </c:pt>
                <c:pt idx="432">
                  <c:v>218.00182949999999</c:v>
                </c:pt>
                <c:pt idx="433">
                  <c:v>218.00182949999999</c:v>
                </c:pt>
                <c:pt idx="434">
                  <c:v>218.00182949999999</c:v>
                </c:pt>
                <c:pt idx="435">
                  <c:v>218.00182949999999</c:v>
                </c:pt>
                <c:pt idx="436">
                  <c:v>218.00182949999999</c:v>
                </c:pt>
                <c:pt idx="437">
                  <c:v>218.00182949999999</c:v>
                </c:pt>
                <c:pt idx="438">
                  <c:v>218.00182949999999</c:v>
                </c:pt>
                <c:pt idx="439">
                  <c:v>218.00182949999999</c:v>
                </c:pt>
                <c:pt idx="440">
                  <c:v>218.00182949999999</c:v>
                </c:pt>
                <c:pt idx="441">
                  <c:v>218.00182949999999</c:v>
                </c:pt>
                <c:pt idx="442">
                  <c:v>218.00182949999999</c:v>
                </c:pt>
                <c:pt idx="443">
                  <c:v>218.00182949999999</c:v>
                </c:pt>
                <c:pt idx="444">
                  <c:v>218.00182949999999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218.00182949999999</c:v>
                </c:pt>
                <c:pt idx="513">
                  <c:v>218.00182949999999</c:v>
                </c:pt>
                <c:pt idx="514">
                  <c:v>218.00182949999999</c:v>
                </c:pt>
                <c:pt idx="515">
                  <c:v>218.00182949999999</c:v>
                </c:pt>
                <c:pt idx="516">
                  <c:v>218.00182949999999</c:v>
                </c:pt>
                <c:pt idx="517">
                  <c:v>218.00182949999999</c:v>
                </c:pt>
                <c:pt idx="518">
                  <c:v>218.00182949999999</c:v>
                </c:pt>
                <c:pt idx="519">
                  <c:v>218.00182949999999</c:v>
                </c:pt>
                <c:pt idx="520">
                  <c:v>218.00182949999999</c:v>
                </c:pt>
                <c:pt idx="521">
                  <c:v>218.00182949999999</c:v>
                </c:pt>
                <c:pt idx="522">
                  <c:v>218.00182949999999</c:v>
                </c:pt>
                <c:pt idx="523">
                  <c:v>218.00182949999999</c:v>
                </c:pt>
                <c:pt idx="524">
                  <c:v>218.00182949999999</c:v>
                </c:pt>
                <c:pt idx="525">
                  <c:v>218.00182949999999</c:v>
                </c:pt>
                <c:pt idx="526">
                  <c:v>218.00182949999999</c:v>
                </c:pt>
                <c:pt idx="527">
                  <c:v>218.00182949999999</c:v>
                </c:pt>
                <c:pt idx="528">
                  <c:v>218.00182949999999</c:v>
                </c:pt>
                <c:pt idx="529">
                  <c:v>218.00182949999999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218.00182949999999</c:v>
                </c:pt>
                <c:pt idx="534">
                  <c:v>218.00182949999999</c:v>
                </c:pt>
                <c:pt idx="535">
                  <c:v>218.00182949999999</c:v>
                </c:pt>
                <c:pt idx="536">
                  <c:v>218.00182949999999</c:v>
                </c:pt>
                <c:pt idx="537">
                  <c:v>218.00182949999999</c:v>
                </c:pt>
                <c:pt idx="538">
                  <c:v>218.00182949999999</c:v>
                </c:pt>
                <c:pt idx="539">
                  <c:v>218.00182949999999</c:v>
                </c:pt>
                <c:pt idx="540">
                  <c:v>218.00182949999999</c:v>
                </c:pt>
                <c:pt idx="541">
                  <c:v>218.00182949999999</c:v>
                </c:pt>
                <c:pt idx="542">
                  <c:v>218.00182949999999</c:v>
                </c:pt>
                <c:pt idx="543">
                  <c:v>218.00182949999999</c:v>
                </c:pt>
                <c:pt idx="544">
                  <c:v>218.00182949999999</c:v>
                </c:pt>
                <c:pt idx="545">
                  <c:v>218.00182949999999</c:v>
                </c:pt>
                <c:pt idx="546">
                  <c:v>218.00182949999999</c:v>
                </c:pt>
                <c:pt idx="547">
                  <c:v>218.00182949999999</c:v>
                </c:pt>
                <c:pt idx="548">
                  <c:v>218.00182949999999</c:v>
                </c:pt>
                <c:pt idx="549">
                  <c:v>218.00182949999999</c:v>
                </c:pt>
                <c:pt idx="550">
                  <c:v>218.00182949999999</c:v>
                </c:pt>
                <c:pt idx="551">
                  <c:v>218.00182949999999</c:v>
                </c:pt>
                <c:pt idx="552">
                  <c:v>218.00182949999999</c:v>
                </c:pt>
                <c:pt idx="553">
                  <c:v>218.00182949999999</c:v>
                </c:pt>
                <c:pt idx="554">
                  <c:v>218.00182949999999</c:v>
                </c:pt>
                <c:pt idx="555">
                  <c:v>218.00182949999999</c:v>
                </c:pt>
                <c:pt idx="556">
                  <c:v>218.00182949999999</c:v>
                </c:pt>
                <c:pt idx="557">
                  <c:v>218.00182949999999</c:v>
                </c:pt>
                <c:pt idx="558">
                  <c:v>218.00182949999999</c:v>
                </c:pt>
                <c:pt idx="559">
                  <c:v>218.00182949999999</c:v>
                </c:pt>
                <c:pt idx="560">
                  <c:v>218.00182949999999</c:v>
                </c:pt>
                <c:pt idx="561">
                  <c:v>218.00182949999999</c:v>
                </c:pt>
                <c:pt idx="562">
                  <c:v>218.00182949999999</c:v>
                </c:pt>
                <c:pt idx="563">
                  <c:v>218.00182949999999</c:v>
                </c:pt>
                <c:pt idx="564">
                  <c:v>218.00182949999999</c:v>
                </c:pt>
                <c:pt idx="565">
                  <c:v>218.00182949999999</c:v>
                </c:pt>
                <c:pt idx="566">
                  <c:v>218.00182949999999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218.00182949999999</c:v>
                </c:pt>
                <c:pt idx="602">
                  <c:v>218.00182949999999</c:v>
                </c:pt>
                <c:pt idx="603">
                  <c:v>218.00182949999999</c:v>
                </c:pt>
                <c:pt idx="604">
                  <c:v>218.00182949999999</c:v>
                </c:pt>
                <c:pt idx="605">
                  <c:v>218.00182949999999</c:v>
                </c:pt>
                <c:pt idx="606">
                  <c:v>218.00182949999999</c:v>
                </c:pt>
                <c:pt idx="607">
                  <c:v>218.00182949999999</c:v>
                </c:pt>
                <c:pt idx="608">
                  <c:v>218.00182949999999</c:v>
                </c:pt>
                <c:pt idx="609">
                  <c:v>218.00182949999999</c:v>
                </c:pt>
                <c:pt idx="610">
                  <c:v>218.00182949999999</c:v>
                </c:pt>
                <c:pt idx="611">
                  <c:v>218.00182949999999</c:v>
                </c:pt>
                <c:pt idx="612">
                  <c:v>218.00182949999999</c:v>
                </c:pt>
                <c:pt idx="613">
                  <c:v>218.00182949999999</c:v>
                </c:pt>
                <c:pt idx="614">
                  <c:v>218.00182949999999</c:v>
                </c:pt>
                <c:pt idx="615">
                  <c:v>218.00182949999999</c:v>
                </c:pt>
                <c:pt idx="616">
                  <c:v>218.00182949999999</c:v>
                </c:pt>
                <c:pt idx="617">
                  <c:v>218.00182949999999</c:v>
                </c:pt>
                <c:pt idx="618">
                  <c:v>218.00182949999999</c:v>
                </c:pt>
                <c:pt idx="619">
                  <c:v>218.00182949999999</c:v>
                </c:pt>
                <c:pt idx="620">
                  <c:v>218.00182949999999</c:v>
                </c:pt>
                <c:pt idx="621">
                  <c:v>218.00182949999999</c:v>
                </c:pt>
                <c:pt idx="622">
                  <c:v>218.00182949999999</c:v>
                </c:pt>
                <c:pt idx="623">
                  <c:v>218.00182949999999</c:v>
                </c:pt>
                <c:pt idx="624">
                  <c:v>218.00182949999999</c:v>
                </c:pt>
                <c:pt idx="625">
                  <c:v>218.00182949999999</c:v>
                </c:pt>
                <c:pt idx="626">
                  <c:v>218.00182949999999</c:v>
                </c:pt>
                <c:pt idx="627">
                  <c:v>218.00182949999999</c:v>
                </c:pt>
                <c:pt idx="628">
                  <c:v>218.00182949999999</c:v>
                </c:pt>
                <c:pt idx="629">
                  <c:v>218.00182949999999</c:v>
                </c:pt>
                <c:pt idx="630">
                  <c:v>218.00182949999999</c:v>
                </c:pt>
                <c:pt idx="631">
                  <c:v>218.00182949999999</c:v>
                </c:pt>
                <c:pt idx="632">
                  <c:v>218.00182949999999</c:v>
                </c:pt>
                <c:pt idx="633">
                  <c:v>218.00182949999999</c:v>
                </c:pt>
                <c:pt idx="634">
                  <c:v>218.00182949999999</c:v>
                </c:pt>
                <c:pt idx="635">
                  <c:v>218.00182949999999</c:v>
                </c:pt>
                <c:pt idx="636">
                  <c:v>218.00182949999999</c:v>
                </c:pt>
                <c:pt idx="637">
                  <c:v>218.00182949999999</c:v>
                </c:pt>
                <c:pt idx="638">
                  <c:v>218.00182949999999</c:v>
                </c:pt>
                <c:pt idx="639">
                  <c:v>218.00182949999999</c:v>
                </c:pt>
                <c:pt idx="640">
                  <c:v>218.00182949999999</c:v>
                </c:pt>
                <c:pt idx="641">
                  <c:v>218.00182949999999</c:v>
                </c:pt>
                <c:pt idx="642">
                  <c:v>218.00182949999999</c:v>
                </c:pt>
                <c:pt idx="643">
                  <c:v>218.00182949999999</c:v>
                </c:pt>
                <c:pt idx="644">
                  <c:v>218.00182949999999</c:v>
                </c:pt>
                <c:pt idx="645">
                  <c:v>218.00182949999999</c:v>
                </c:pt>
                <c:pt idx="646">
                  <c:v>218.00182949999999</c:v>
                </c:pt>
                <c:pt idx="647">
                  <c:v>218.00182949999999</c:v>
                </c:pt>
                <c:pt idx="648">
                  <c:v>218.00182949999999</c:v>
                </c:pt>
                <c:pt idx="649">
                  <c:v>218.00182949999999</c:v>
                </c:pt>
                <c:pt idx="650">
                  <c:v>218.00182949999999</c:v>
                </c:pt>
                <c:pt idx="651">
                  <c:v>218.00182949999999</c:v>
                </c:pt>
                <c:pt idx="652">
                  <c:v>218.00182949999999</c:v>
                </c:pt>
                <c:pt idx="653">
                  <c:v>218.00182949999999</c:v>
                </c:pt>
                <c:pt idx="654">
                  <c:v>218.00182949999999</c:v>
                </c:pt>
                <c:pt idx="655">
                  <c:v>218.00182949999999</c:v>
                </c:pt>
                <c:pt idx="656">
                  <c:v>218.00182949999999</c:v>
                </c:pt>
                <c:pt idx="657">
                  <c:v>218.00182949999999</c:v>
                </c:pt>
                <c:pt idx="658">
                  <c:v>218.00182949999999</c:v>
                </c:pt>
                <c:pt idx="659">
                  <c:v>218.00182949999999</c:v>
                </c:pt>
                <c:pt idx="660">
                  <c:v>218.00182949999999</c:v>
                </c:pt>
                <c:pt idx="661">
                  <c:v>218.00182949999999</c:v>
                </c:pt>
                <c:pt idx="662">
                  <c:v>218.00182949999999</c:v>
                </c:pt>
                <c:pt idx="663">
                  <c:v>218.00182949999999</c:v>
                </c:pt>
                <c:pt idx="664">
                  <c:v>218.00182949999999</c:v>
                </c:pt>
                <c:pt idx="665">
                  <c:v>218.00182949999999</c:v>
                </c:pt>
                <c:pt idx="666">
                  <c:v>218.00182949999999</c:v>
                </c:pt>
                <c:pt idx="667">
                  <c:v>218.00182949999999</c:v>
                </c:pt>
                <c:pt idx="668">
                  <c:v>218.00182949999999</c:v>
                </c:pt>
                <c:pt idx="669">
                  <c:v>218.00182949999999</c:v>
                </c:pt>
                <c:pt idx="670">
                  <c:v>218.00182949999999</c:v>
                </c:pt>
                <c:pt idx="671">
                  <c:v>218.00182949999999</c:v>
                </c:pt>
                <c:pt idx="672">
                  <c:v>218.00182949999999</c:v>
                </c:pt>
                <c:pt idx="673">
                  <c:v>218.00182949999999</c:v>
                </c:pt>
                <c:pt idx="674">
                  <c:v>218.00182949999999</c:v>
                </c:pt>
                <c:pt idx="675">
                  <c:v>218.00182949999999</c:v>
                </c:pt>
                <c:pt idx="676">
                  <c:v>218.00182949999999</c:v>
                </c:pt>
                <c:pt idx="677">
                  <c:v>218.00182949999999</c:v>
                </c:pt>
                <c:pt idx="678">
                  <c:v>218.00182949999999</c:v>
                </c:pt>
                <c:pt idx="679">
                  <c:v>218.00182949999999</c:v>
                </c:pt>
                <c:pt idx="680">
                  <c:v>218.00182949999999</c:v>
                </c:pt>
                <c:pt idx="681">
                  <c:v>218.00182949999999</c:v>
                </c:pt>
                <c:pt idx="682">
                  <c:v>218.00182949999999</c:v>
                </c:pt>
                <c:pt idx="683">
                  <c:v>218.00182949999999</c:v>
                </c:pt>
                <c:pt idx="684">
                  <c:v>218.00182949999999</c:v>
                </c:pt>
                <c:pt idx="685">
                  <c:v>218.00182949999999</c:v>
                </c:pt>
                <c:pt idx="686">
                  <c:v>218.00182949999999</c:v>
                </c:pt>
                <c:pt idx="687">
                  <c:v>218.00182949999999</c:v>
                </c:pt>
                <c:pt idx="688">
                  <c:v>218.00182949999999</c:v>
                </c:pt>
                <c:pt idx="689">
                  <c:v>218.00182949999999</c:v>
                </c:pt>
                <c:pt idx="690">
                  <c:v>218.00182949999999</c:v>
                </c:pt>
                <c:pt idx="691">
                  <c:v>218.00182949999999</c:v>
                </c:pt>
                <c:pt idx="692">
                  <c:v>218.00182949999999</c:v>
                </c:pt>
                <c:pt idx="693">
                  <c:v>218.00182949999999</c:v>
                </c:pt>
                <c:pt idx="694">
                  <c:v>218.00182949999999</c:v>
                </c:pt>
                <c:pt idx="695">
                  <c:v>218.00182949999999</c:v>
                </c:pt>
                <c:pt idx="696">
                  <c:v>218.00182949999999</c:v>
                </c:pt>
                <c:pt idx="697">
                  <c:v>218.00182949999999</c:v>
                </c:pt>
                <c:pt idx="698">
                  <c:v>218.00182949999999</c:v>
                </c:pt>
                <c:pt idx="699">
                  <c:v>218.00182949999999</c:v>
                </c:pt>
                <c:pt idx="700">
                  <c:v>218.00182949999999</c:v>
                </c:pt>
                <c:pt idx="701">
                  <c:v>218.00182949999999</c:v>
                </c:pt>
                <c:pt idx="702">
                  <c:v>218.00182949999999</c:v>
                </c:pt>
                <c:pt idx="703">
                  <c:v>218.00182949999999</c:v>
                </c:pt>
                <c:pt idx="704">
                  <c:v>218.00182949999999</c:v>
                </c:pt>
                <c:pt idx="705">
                  <c:v>218.00182949999999</c:v>
                </c:pt>
                <c:pt idx="706">
                  <c:v>218.00182949999999</c:v>
                </c:pt>
                <c:pt idx="707">
                  <c:v>218.00182949999999</c:v>
                </c:pt>
                <c:pt idx="708">
                  <c:v>218.00182949999999</c:v>
                </c:pt>
                <c:pt idx="709">
                  <c:v>218.00182949999999</c:v>
                </c:pt>
                <c:pt idx="710">
                  <c:v>218.00182949999999</c:v>
                </c:pt>
                <c:pt idx="711">
                  <c:v>218.00182949999999</c:v>
                </c:pt>
                <c:pt idx="712">
                  <c:v>218.00182949999999</c:v>
                </c:pt>
                <c:pt idx="713">
                  <c:v>218.00182949999999</c:v>
                </c:pt>
                <c:pt idx="714">
                  <c:v>218.00182949999999</c:v>
                </c:pt>
                <c:pt idx="715">
                  <c:v>218.00182949999999</c:v>
                </c:pt>
                <c:pt idx="716">
                  <c:v>218.00182949999999</c:v>
                </c:pt>
                <c:pt idx="717">
                  <c:v>218.00182949999999</c:v>
                </c:pt>
                <c:pt idx="718">
                  <c:v>218.00182949999999</c:v>
                </c:pt>
                <c:pt idx="719">
                  <c:v>218.00182949999999</c:v>
                </c:pt>
                <c:pt idx="720">
                  <c:v>218.00182949999999</c:v>
                </c:pt>
                <c:pt idx="721">
                  <c:v>218.00182949999999</c:v>
                </c:pt>
                <c:pt idx="722">
                  <c:v>218.00182949999999</c:v>
                </c:pt>
                <c:pt idx="723">
                  <c:v>218.00182949999999</c:v>
                </c:pt>
                <c:pt idx="724">
                  <c:v>218.00182949999999</c:v>
                </c:pt>
                <c:pt idx="725">
                  <c:v>218.00182949999999</c:v>
                </c:pt>
                <c:pt idx="726">
                  <c:v>218.00182949999999</c:v>
                </c:pt>
                <c:pt idx="727">
                  <c:v>218.00182949999999</c:v>
                </c:pt>
                <c:pt idx="728">
                  <c:v>218.00182949999999</c:v>
                </c:pt>
                <c:pt idx="729">
                  <c:v>218.00182949999999</c:v>
                </c:pt>
                <c:pt idx="730">
                  <c:v>218.00182949999999</c:v>
                </c:pt>
                <c:pt idx="731">
                  <c:v>218.00182949999999</c:v>
                </c:pt>
                <c:pt idx="732">
                  <c:v>218.00182949999999</c:v>
                </c:pt>
                <c:pt idx="733">
                  <c:v>218.00182949999999</c:v>
                </c:pt>
                <c:pt idx="734">
                  <c:v>218.00182949999999</c:v>
                </c:pt>
                <c:pt idx="735">
                  <c:v>218.00182949999999</c:v>
                </c:pt>
                <c:pt idx="736">
                  <c:v>218.00182949999999</c:v>
                </c:pt>
                <c:pt idx="737">
                  <c:v>218.00182949999999</c:v>
                </c:pt>
                <c:pt idx="738">
                  <c:v>218.00182949999999</c:v>
                </c:pt>
                <c:pt idx="739">
                  <c:v>218.00182949999999</c:v>
                </c:pt>
                <c:pt idx="740">
                  <c:v>218.00182949999999</c:v>
                </c:pt>
                <c:pt idx="741">
                  <c:v>218.00182949999999</c:v>
                </c:pt>
                <c:pt idx="742">
                  <c:v>218.00182949999999</c:v>
                </c:pt>
                <c:pt idx="743">
                  <c:v>218.00182949999999</c:v>
                </c:pt>
                <c:pt idx="744">
                  <c:v>218.00182949999999</c:v>
                </c:pt>
                <c:pt idx="745">
                  <c:v>218.00182949999999</c:v>
                </c:pt>
                <c:pt idx="746">
                  <c:v>218.00182949999999</c:v>
                </c:pt>
                <c:pt idx="747">
                  <c:v>218.00182949999999</c:v>
                </c:pt>
                <c:pt idx="748">
                  <c:v>218.00182949999999</c:v>
                </c:pt>
                <c:pt idx="749">
                  <c:v>218.00182949999999</c:v>
                </c:pt>
                <c:pt idx="750">
                  <c:v>218.00182949999999</c:v>
                </c:pt>
                <c:pt idx="751">
                  <c:v>218.00182949999999</c:v>
                </c:pt>
                <c:pt idx="752">
                  <c:v>218.00182949999999</c:v>
                </c:pt>
                <c:pt idx="753">
                  <c:v>218.00182949999999</c:v>
                </c:pt>
                <c:pt idx="754">
                  <c:v>218.00182949999999</c:v>
                </c:pt>
                <c:pt idx="755">
                  <c:v>218.00182949999999</c:v>
                </c:pt>
                <c:pt idx="756">
                  <c:v>218.00182949999999</c:v>
                </c:pt>
                <c:pt idx="757">
                  <c:v>218.00182949999999</c:v>
                </c:pt>
                <c:pt idx="758">
                  <c:v>218.00182949999999</c:v>
                </c:pt>
                <c:pt idx="759">
                  <c:v>218.00182949999999</c:v>
                </c:pt>
                <c:pt idx="760">
                  <c:v>218.00182949999999</c:v>
                </c:pt>
                <c:pt idx="761">
                  <c:v>218.00182949999999</c:v>
                </c:pt>
                <c:pt idx="762">
                  <c:v>218.00182949999999</c:v>
                </c:pt>
                <c:pt idx="763">
                  <c:v>218.00182949999999</c:v>
                </c:pt>
                <c:pt idx="764">
                  <c:v>218.00182949999999</c:v>
                </c:pt>
                <c:pt idx="765">
                  <c:v>218.00182949999999</c:v>
                </c:pt>
                <c:pt idx="766">
                  <c:v>218.00182949999999</c:v>
                </c:pt>
                <c:pt idx="767">
                  <c:v>218.00182949999999</c:v>
                </c:pt>
                <c:pt idx="768">
                  <c:v>218.00182949999999</c:v>
                </c:pt>
                <c:pt idx="769">
                  <c:v>218.00182949999999</c:v>
                </c:pt>
                <c:pt idx="770">
                  <c:v>218.00182949999999</c:v>
                </c:pt>
                <c:pt idx="771">
                  <c:v>218.00182949999999</c:v>
                </c:pt>
                <c:pt idx="772">
                  <c:v>218.00182949999999</c:v>
                </c:pt>
                <c:pt idx="773">
                  <c:v>218.00182949999999</c:v>
                </c:pt>
                <c:pt idx="774">
                  <c:v>218.00182949999999</c:v>
                </c:pt>
                <c:pt idx="775">
                  <c:v>218.00182949999999</c:v>
                </c:pt>
                <c:pt idx="776">
                  <c:v>218.00182949999999</c:v>
                </c:pt>
                <c:pt idx="777">
                  <c:v>218.00182949999999</c:v>
                </c:pt>
                <c:pt idx="778">
                  <c:v>218.00182949999999</c:v>
                </c:pt>
                <c:pt idx="779">
                  <c:v>218.00182949999999</c:v>
                </c:pt>
                <c:pt idx="780">
                  <c:v>218.00182949999999</c:v>
                </c:pt>
                <c:pt idx="781">
                  <c:v>218.00182949999999</c:v>
                </c:pt>
                <c:pt idx="782">
                  <c:v>218.00182949999999</c:v>
                </c:pt>
                <c:pt idx="783">
                  <c:v>218.00182949999999</c:v>
                </c:pt>
                <c:pt idx="784">
                  <c:v>218.00182949999999</c:v>
                </c:pt>
                <c:pt idx="785">
                  <c:v>218.00182949999999</c:v>
                </c:pt>
                <c:pt idx="786">
                  <c:v>218.00182949999999</c:v>
                </c:pt>
                <c:pt idx="787">
                  <c:v>218.00182949999999</c:v>
                </c:pt>
                <c:pt idx="788">
                  <c:v>218.00182949999999</c:v>
                </c:pt>
                <c:pt idx="789">
                  <c:v>218.00182949999999</c:v>
                </c:pt>
                <c:pt idx="790">
                  <c:v>218.00182949999999</c:v>
                </c:pt>
                <c:pt idx="791">
                  <c:v>218.00182949999999</c:v>
                </c:pt>
                <c:pt idx="792">
                  <c:v>218.00182949999999</c:v>
                </c:pt>
                <c:pt idx="793">
                  <c:v>218.00182949999999</c:v>
                </c:pt>
                <c:pt idx="794">
                  <c:v>218.00182949999999</c:v>
                </c:pt>
                <c:pt idx="795">
                  <c:v>218.00182949999999</c:v>
                </c:pt>
                <c:pt idx="796">
                  <c:v>218.00182949999999</c:v>
                </c:pt>
                <c:pt idx="797">
                  <c:v>218.00182949999999</c:v>
                </c:pt>
                <c:pt idx="798">
                  <c:v>218.00182949999999</c:v>
                </c:pt>
                <c:pt idx="799">
                  <c:v>218.00182949999999</c:v>
                </c:pt>
                <c:pt idx="800">
                  <c:v>218.00182949999999</c:v>
                </c:pt>
                <c:pt idx="801">
                  <c:v>218.00182949999999</c:v>
                </c:pt>
                <c:pt idx="802">
                  <c:v>218.00182949999999</c:v>
                </c:pt>
                <c:pt idx="803">
                  <c:v>218.00182949999999</c:v>
                </c:pt>
                <c:pt idx="804">
                  <c:v>218.00182949999999</c:v>
                </c:pt>
                <c:pt idx="805">
                  <c:v>218.00182949999999</c:v>
                </c:pt>
                <c:pt idx="806">
                  <c:v>218.00182949999999</c:v>
                </c:pt>
                <c:pt idx="807">
                  <c:v>218.00182949999999</c:v>
                </c:pt>
                <c:pt idx="808">
                  <c:v>218.00182949999999</c:v>
                </c:pt>
                <c:pt idx="809">
                  <c:v>218.00182949999999</c:v>
                </c:pt>
                <c:pt idx="810">
                  <c:v>218.00182949999999</c:v>
                </c:pt>
                <c:pt idx="811">
                  <c:v>218.00182949999999</c:v>
                </c:pt>
                <c:pt idx="812">
                  <c:v>218.00182949999999</c:v>
                </c:pt>
                <c:pt idx="813">
                  <c:v>218.00182949999999</c:v>
                </c:pt>
                <c:pt idx="814">
                  <c:v>218.00182949999999</c:v>
                </c:pt>
                <c:pt idx="815">
                  <c:v>218.00182949999999</c:v>
                </c:pt>
                <c:pt idx="816">
                  <c:v>218.00182949999999</c:v>
                </c:pt>
                <c:pt idx="817">
                  <c:v>218.00182949999999</c:v>
                </c:pt>
                <c:pt idx="818">
                  <c:v>218.00182949999999</c:v>
                </c:pt>
                <c:pt idx="819">
                  <c:v>218.00182949999999</c:v>
                </c:pt>
                <c:pt idx="820">
                  <c:v>218.00182949999999</c:v>
                </c:pt>
                <c:pt idx="821">
                  <c:v>218.00182949999999</c:v>
                </c:pt>
                <c:pt idx="822">
                  <c:v>218.00182949999999</c:v>
                </c:pt>
                <c:pt idx="823">
                  <c:v>218.00182949999999</c:v>
                </c:pt>
                <c:pt idx="824">
                  <c:v>218.00182949999999</c:v>
                </c:pt>
                <c:pt idx="825">
                  <c:v>218.00182949999999</c:v>
                </c:pt>
                <c:pt idx="826">
                  <c:v>218.00182949999999</c:v>
                </c:pt>
                <c:pt idx="827">
                  <c:v>218.00182949999999</c:v>
                </c:pt>
                <c:pt idx="828">
                  <c:v>218.00182949999999</c:v>
                </c:pt>
                <c:pt idx="829">
                  <c:v>218.00182949999999</c:v>
                </c:pt>
                <c:pt idx="830">
                  <c:v>218.00182949999999</c:v>
                </c:pt>
                <c:pt idx="831">
                  <c:v>218.00182949999999</c:v>
                </c:pt>
                <c:pt idx="832">
                  <c:v>218.00182949999999</c:v>
                </c:pt>
                <c:pt idx="833">
                  <c:v>218.00182949999999</c:v>
                </c:pt>
                <c:pt idx="834">
                  <c:v>218.00182949999999</c:v>
                </c:pt>
                <c:pt idx="835">
                  <c:v>218.00182949999999</c:v>
                </c:pt>
                <c:pt idx="836">
                  <c:v>218.00182949999999</c:v>
                </c:pt>
                <c:pt idx="837">
                  <c:v>218.00182949999999</c:v>
                </c:pt>
                <c:pt idx="838">
                  <c:v>218.00182949999999</c:v>
                </c:pt>
                <c:pt idx="839">
                  <c:v>218.00182949999999</c:v>
                </c:pt>
                <c:pt idx="840">
                  <c:v>218.00182949999999</c:v>
                </c:pt>
                <c:pt idx="841">
                  <c:v>218.00182949999999</c:v>
                </c:pt>
                <c:pt idx="842">
                  <c:v>218.00182949999999</c:v>
                </c:pt>
                <c:pt idx="843">
                  <c:v>218.00182949999999</c:v>
                </c:pt>
                <c:pt idx="844">
                  <c:v>218.00182949999999</c:v>
                </c:pt>
                <c:pt idx="845">
                  <c:v>218.00182949999999</c:v>
                </c:pt>
                <c:pt idx="846">
                  <c:v>218.00182949999999</c:v>
                </c:pt>
                <c:pt idx="847">
                  <c:v>218.00182949999999</c:v>
                </c:pt>
                <c:pt idx="848">
                  <c:v>218.00182949999999</c:v>
                </c:pt>
                <c:pt idx="849">
                  <c:v>218.00182949999999</c:v>
                </c:pt>
                <c:pt idx="850">
                  <c:v>218.00182949999999</c:v>
                </c:pt>
                <c:pt idx="851">
                  <c:v>218.00182949999999</c:v>
                </c:pt>
                <c:pt idx="852">
                  <c:v>218.00182949999999</c:v>
                </c:pt>
                <c:pt idx="853">
                  <c:v>218.00182949999999</c:v>
                </c:pt>
                <c:pt idx="854">
                  <c:v>218.00182949999999</c:v>
                </c:pt>
                <c:pt idx="855">
                  <c:v>218.00182949999999</c:v>
                </c:pt>
                <c:pt idx="856">
                  <c:v>218.00182949999999</c:v>
                </c:pt>
                <c:pt idx="857">
                  <c:v>218.00182949999999</c:v>
                </c:pt>
                <c:pt idx="858">
                  <c:v>218.00182949999999</c:v>
                </c:pt>
                <c:pt idx="859">
                  <c:v>218.00182949999999</c:v>
                </c:pt>
                <c:pt idx="860">
                  <c:v>218.00182949999999</c:v>
                </c:pt>
                <c:pt idx="861">
                  <c:v>218.00182949999999</c:v>
                </c:pt>
                <c:pt idx="862">
                  <c:v>218.00182949999999</c:v>
                </c:pt>
                <c:pt idx="863">
                  <c:v>218.00182949999999</c:v>
                </c:pt>
                <c:pt idx="864">
                  <c:v>218.00182949999999</c:v>
                </c:pt>
                <c:pt idx="865">
                  <c:v>218.00182949999999</c:v>
                </c:pt>
                <c:pt idx="866">
                  <c:v>218.00182949999999</c:v>
                </c:pt>
                <c:pt idx="867">
                  <c:v>218.00182949999999</c:v>
                </c:pt>
                <c:pt idx="868">
                  <c:v>218.00182949999999</c:v>
                </c:pt>
                <c:pt idx="869">
                  <c:v>218.00182949999999</c:v>
                </c:pt>
                <c:pt idx="870">
                  <c:v>218.00182949999999</c:v>
                </c:pt>
                <c:pt idx="871">
                  <c:v>218.00182949999999</c:v>
                </c:pt>
                <c:pt idx="872">
                  <c:v>218.00182949999999</c:v>
                </c:pt>
                <c:pt idx="873">
                  <c:v>218.00182949999999</c:v>
                </c:pt>
                <c:pt idx="874">
                  <c:v>218.00182949999999</c:v>
                </c:pt>
                <c:pt idx="875">
                  <c:v>218.00182949999999</c:v>
                </c:pt>
                <c:pt idx="876">
                  <c:v>218.00182949999999</c:v>
                </c:pt>
                <c:pt idx="877">
                  <c:v>218.00182949999999</c:v>
                </c:pt>
                <c:pt idx="878">
                  <c:v>218.00182949999999</c:v>
                </c:pt>
                <c:pt idx="879">
                  <c:v>218.00182949999999</c:v>
                </c:pt>
                <c:pt idx="880">
                  <c:v>218.00182949999999</c:v>
                </c:pt>
                <c:pt idx="881">
                  <c:v>218.00182949999999</c:v>
                </c:pt>
                <c:pt idx="882">
                  <c:v>218.00182949999999</c:v>
                </c:pt>
                <c:pt idx="883">
                  <c:v>218.00182949999999</c:v>
                </c:pt>
                <c:pt idx="884">
                  <c:v>218.00182949999999</c:v>
                </c:pt>
                <c:pt idx="885">
                  <c:v>218.00182949999999</c:v>
                </c:pt>
                <c:pt idx="886">
                  <c:v>218.00182949999999</c:v>
                </c:pt>
                <c:pt idx="887">
                  <c:v>218.00182949999999</c:v>
                </c:pt>
                <c:pt idx="888">
                  <c:v>218.00182949999999</c:v>
                </c:pt>
                <c:pt idx="889">
                  <c:v>218.00182949999999</c:v>
                </c:pt>
                <c:pt idx="890">
                  <c:v>218.00182949999999</c:v>
                </c:pt>
                <c:pt idx="891">
                  <c:v>218.00182949999999</c:v>
                </c:pt>
                <c:pt idx="892">
                  <c:v>218.00182949999999</c:v>
                </c:pt>
                <c:pt idx="893">
                  <c:v>218.00182949999999</c:v>
                </c:pt>
                <c:pt idx="894">
                  <c:v>218.00182949999999</c:v>
                </c:pt>
                <c:pt idx="895">
                  <c:v>218.00182949999999</c:v>
                </c:pt>
                <c:pt idx="896">
                  <c:v>218.00182949999999</c:v>
                </c:pt>
                <c:pt idx="897">
                  <c:v>218.00182949999999</c:v>
                </c:pt>
                <c:pt idx="898">
                  <c:v>218.00182949999999</c:v>
                </c:pt>
                <c:pt idx="899">
                  <c:v>218.00182949999999</c:v>
                </c:pt>
                <c:pt idx="900">
                  <c:v>218.00182949999999</c:v>
                </c:pt>
                <c:pt idx="901">
                  <c:v>218.00182949999999</c:v>
                </c:pt>
                <c:pt idx="902">
                  <c:v>218.00182949999999</c:v>
                </c:pt>
                <c:pt idx="903">
                  <c:v>218.00182949999999</c:v>
                </c:pt>
                <c:pt idx="904">
                  <c:v>218.00182949999999</c:v>
                </c:pt>
                <c:pt idx="905">
                  <c:v>218.00182949999999</c:v>
                </c:pt>
                <c:pt idx="906">
                  <c:v>218.00182949999999</c:v>
                </c:pt>
                <c:pt idx="907">
                  <c:v>218.00182949999999</c:v>
                </c:pt>
                <c:pt idx="908">
                  <c:v>218.00182949999999</c:v>
                </c:pt>
                <c:pt idx="909">
                  <c:v>218.00182949999999</c:v>
                </c:pt>
                <c:pt idx="910">
                  <c:v>218.00182949999999</c:v>
                </c:pt>
                <c:pt idx="911">
                  <c:v>218.00182949999999</c:v>
                </c:pt>
                <c:pt idx="912">
                  <c:v>218.00182949999999</c:v>
                </c:pt>
                <c:pt idx="913">
                  <c:v>218.00182949999999</c:v>
                </c:pt>
                <c:pt idx="914">
                  <c:v>218.00182949999999</c:v>
                </c:pt>
                <c:pt idx="915">
                  <c:v>218.00182949999999</c:v>
                </c:pt>
                <c:pt idx="916">
                  <c:v>218.00182949999999</c:v>
                </c:pt>
                <c:pt idx="917">
                  <c:v>218.00182949999999</c:v>
                </c:pt>
                <c:pt idx="918">
                  <c:v>218.00182949999999</c:v>
                </c:pt>
                <c:pt idx="919">
                  <c:v>218.00182949999999</c:v>
                </c:pt>
                <c:pt idx="920">
                  <c:v>218.00182949999999</c:v>
                </c:pt>
                <c:pt idx="921">
                  <c:v>218.00182949999999</c:v>
                </c:pt>
                <c:pt idx="922">
                  <c:v>218.00182949999999</c:v>
                </c:pt>
                <c:pt idx="923">
                  <c:v>218.00182949999999</c:v>
                </c:pt>
                <c:pt idx="924">
                  <c:v>218.00182949999999</c:v>
                </c:pt>
                <c:pt idx="925">
                  <c:v>218.00182949999999</c:v>
                </c:pt>
                <c:pt idx="926">
                  <c:v>218.00182949999999</c:v>
                </c:pt>
                <c:pt idx="927">
                  <c:v>218.00182949999999</c:v>
                </c:pt>
                <c:pt idx="928">
                  <c:v>218.00182949999999</c:v>
                </c:pt>
                <c:pt idx="929">
                  <c:v>218.00182949999999</c:v>
                </c:pt>
                <c:pt idx="930">
                  <c:v>218.00182949999999</c:v>
                </c:pt>
                <c:pt idx="931">
                  <c:v>218.00182949999999</c:v>
                </c:pt>
                <c:pt idx="932">
                  <c:v>218.00182949999999</c:v>
                </c:pt>
                <c:pt idx="933">
                  <c:v>218.00182949999999</c:v>
                </c:pt>
                <c:pt idx="934">
                  <c:v>218.00182949999999</c:v>
                </c:pt>
                <c:pt idx="935">
                  <c:v>218.00182949999999</c:v>
                </c:pt>
                <c:pt idx="936">
                  <c:v>218.00182949999999</c:v>
                </c:pt>
                <c:pt idx="937">
                  <c:v>218.00182949999999</c:v>
                </c:pt>
                <c:pt idx="938">
                  <c:v>218.00182949999999</c:v>
                </c:pt>
                <c:pt idx="939">
                  <c:v>218.00182949999999</c:v>
                </c:pt>
                <c:pt idx="940">
                  <c:v>218.00182949999999</c:v>
                </c:pt>
                <c:pt idx="941">
                  <c:v>218.00182949999999</c:v>
                </c:pt>
                <c:pt idx="942">
                  <c:v>218.00182949999999</c:v>
                </c:pt>
                <c:pt idx="943">
                  <c:v>218.00182949999999</c:v>
                </c:pt>
                <c:pt idx="944">
                  <c:v>218.00182949999999</c:v>
                </c:pt>
                <c:pt idx="945">
                  <c:v>218.00182949999999</c:v>
                </c:pt>
                <c:pt idx="946">
                  <c:v>218.00182949999999</c:v>
                </c:pt>
                <c:pt idx="947">
                  <c:v>218.00182949999999</c:v>
                </c:pt>
                <c:pt idx="948">
                  <c:v>218.00182949999999</c:v>
                </c:pt>
                <c:pt idx="949">
                  <c:v>218.00182949999999</c:v>
                </c:pt>
                <c:pt idx="950">
                  <c:v>218.00182949999999</c:v>
                </c:pt>
                <c:pt idx="951">
                  <c:v>218.00182949999999</c:v>
                </c:pt>
                <c:pt idx="952">
                  <c:v>218.00182949999999</c:v>
                </c:pt>
                <c:pt idx="953">
                  <c:v>218.00182949999999</c:v>
                </c:pt>
                <c:pt idx="954">
                  <c:v>218.00182949999999</c:v>
                </c:pt>
                <c:pt idx="955">
                  <c:v>218.00182949999999</c:v>
                </c:pt>
                <c:pt idx="956">
                  <c:v>218.00182949999999</c:v>
                </c:pt>
                <c:pt idx="957">
                  <c:v>218.00182949999999</c:v>
                </c:pt>
                <c:pt idx="958">
                  <c:v>218.00182949999999</c:v>
                </c:pt>
                <c:pt idx="959">
                  <c:v>218.00182949999999</c:v>
                </c:pt>
                <c:pt idx="960">
                  <c:v>218.00182949999999</c:v>
                </c:pt>
                <c:pt idx="961">
                  <c:v>218.00182949999999</c:v>
                </c:pt>
                <c:pt idx="962">
                  <c:v>218.00182949999999</c:v>
                </c:pt>
                <c:pt idx="963">
                  <c:v>218.00182949999999</c:v>
                </c:pt>
                <c:pt idx="964">
                  <c:v>218.00182949999999</c:v>
                </c:pt>
                <c:pt idx="965">
                  <c:v>218.00182949999999</c:v>
                </c:pt>
                <c:pt idx="966">
                  <c:v>218.00182949999999</c:v>
                </c:pt>
                <c:pt idx="967">
                  <c:v>218.00182949999999</c:v>
                </c:pt>
                <c:pt idx="968">
                  <c:v>218.00182949999999</c:v>
                </c:pt>
                <c:pt idx="969">
                  <c:v>218.00182949999999</c:v>
                </c:pt>
                <c:pt idx="970">
                  <c:v>218.00182949999999</c:v>
                </c:pt>
                <c:pt idx="971">
                  <c:v>218.00182949999999</c:v>
                </c:pt>
                <c:pt idx="972">
                  <c:v>218.00182949999999</c:v>
                </c:pt>
                <c:pt idx="973">
                  <c:v>218.00182949999999</c:v>
                </c:pt>
                <c:pt idx="974">
                  <c:v>218.00182949999999</c:v>
                </c:pt>
                <c:pt idx="975">
                  <c:v>218.00182949999999</c:v>
                </c:pt>
                <c:pt idx="976">
                  <c:v>218.00182949999999</c:v>
                </c:pt>
                <c:pt idx="977">
                  <c:v>218.00182949999999</c:v>
                </c:pt>
                <c:pt idx="978">
                  <c:v>218.00182949999999</c:v>
                </c:pt>
                <c:pt idx="979">
                  <c:v>218.00182949999999</c:v>
                </c:pt>
                <c:pt idx="980">
                  <c:v>218.00182949999999</c:v>
                </c:pt>
                <c:pt idx="981">
                  <c:v>218.00182949999999</c:v>
                </c:pt>
                <c:pt idx="982">
                  <c:v>218.00182949999999</c:v>
                </c:pt>
                <c:pt idx="983">
                  <c:v>218.00182949999999</c:v>
                </c:pt>
                <c:pt idx="984">
                  <c:v>218.00182949999999</c:v>
                </c:pt>
                <c:pt idx="985">
                  <c:v>218.00182949999999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218.00182949999999</c:v>
                </c:pt>
                <c:pt idx="1028">
                  <c:v>218.00182949999999</c:v>
                </c:pt>
                <c:pt idx="1029">
                  <c:v>218.00182949999999</c:v>
                </c:pt>
                <c:pt idx="1030">
                  <c:v>218.00182949999999</c:v>
                </c:pt>
                <c:pt idx="1031">
                  <c:v>218.00182949999999</c:v>
                </c:pt>
                <c:pt idx="1032">
                  <c:v>218.00182949999999</c:v>
                </c:pt>
                <c:pt idx="1033">
                  <c:v>218.00182949999999</c:v>
                </c:pt>
                <c:pt idx="1034">
                  <c:v>218.00182949999999</c:v>
                </c:pt>
                <c:pt idx="1035">
                  <c:v>218.00182949999999</c:v>
                </c:pt>
                <c:pt idx="1036">
                  <c:v>218.00182949999999</c:v>
                </c:pt>
                <c:pt idx="1037">
                  <c:v>218.00182949999999</c:v>
                </c:pt>
                <c:pt idx="1038">
                  <c:v>218.00182949999999</c:v>
                </c:pt>
                <c:pt idx="1039">
                  <c:v>218.00182949999999</c:v>
                </c:pt>
                <c:pt idx="1040">
                  <c:v>218.00182949999999</c:v>
                </c:pt>
                <c:pt idx="1041">
                  <c:v>218.00182949999999</c:v>
                </c:pt>
                <c:pt idx="1042">
                  <c:v>218.00182949999999</c:v>
                </c:pt>
                <c:pt idx="1043">
                  <c:v>218.00182949999999</c:v>
                </c:pt>
                <c:pt idx="1044">
                  <c:v>218.00182949999999</c:v>
                </c:pt>
                <c:pt idx="1045">
                  <c:v>218.00182949999999</c:v>
                </c:pt>
                <c:pt idx="1046">
                  <c:v>218.00182949999999</c:v>
                </c:pt>
                <c:pt idx="1047">
                  <c:v>218.00182949999999</c:v>
                </c:pt>
                <c:pt idx="1048">
                  <c:v>218.00182949999999</c:v>
                </c:pt>
                <c:pt idx="1049">
                  <c:v>218.00182949999999</c:v>
                </c:pt>
                <c:pt idx="1050">
                  <c:v>218.00182949999999</c:v>
                </c:pt>
                <c:pt idx="1051">
                  <c:v>218.00182949999999</c:v>
                </c:pt>
                <c:pt idx="1052">
                  <c:v>218.00182949999999</c:v>
                </c:pt>
                <c:pt idx="1053">
                  <c:v>218.00182949999999</c:v>
                </c:pt>
                <c:pt idx="1054">
                  <c:v>218.00182949999999</c:v>
                </c:pt>
                <c:pt idx="1055">
                  <c:v>218.00182949999999</c:v>
                </c:pt>
                <c:pt idx="1056">
                  <c:v>218.00182949999999</c:v>
                </c:pt>
                <c:pt idx="1057">
                  <c:v>218.00182949999999</c:v>
                </c:pt>
                <c:pt idx="1058">
                  <c:v>218.00182949999999</c:v>
                </c:pt>
                <c:pt idx="1059">
                  <c:v>218.00182949999999</c:v>
                </c:pt>
                <c:pt idx="1060">
                  <c:v>218.00182949999999</c:v>
                </c:pt>
                <c:pt idx="1061">
                  <c:v>218.00182949999999</c:v>
                </c:pt>
                <c:pt idx="1062">
                  <c:v>218.00182949999999</c:v>
                </c:pt>
                <c:pt idx="1063">
                  <c:v>218.00182949999999</c:v>
                </c:pt>
                <c:pt idx="1064">
                  <c:v>218.00182949999999</c:v>
                </c:pt>
                <c:pt idx="1065">
                  <c:v>218.00182949999999</c:v>
                </c:pt>
                <c:pt idx="1066">
                  <c:v>218.00182949999999</c:v>
                </c:pt>
                <c:pt idx="1067">
                  <c:v>218.00182949999999</c:v>
                </c:pt>
                <c:pt idx="1068">
                  <c:v>218.00182949999999</c:v>
                </c:pt>
                <c:pt idx="1069">
                  <c:v>218.00182949999999</c:v>
                </c:pt>
                <c:pt idx="1070">
                  <c:v>218.00182949999999</c:v>
                </c:pt>
                <c:pt idx="1071">
                  <c:v>218.00182949999999</c:v>
                </c:pt>
                <c:pt idx="1072">
                  <c:v>218.00182949999999</c:v>
                </c:pt>
                <c:pt idx="1073">
                  <c:v>218.00182949999999</c:v>
                </c:pt>
                <c:pt idx="1074">
                  <c:v>218.00182949999999</c:v>
                </c:pt>
                <c:pt idx="1075">
                  <c:v>218.00182949999999</c:v>
                </c:pt>
                <c:pt idx="1076">
                  <c:v>218.00182949999999</c:v>
                </c:pt>
                <c:pt idx="1077">
                  <c:v>218.00182949999999</c:v>
                </c:pt>
                <c:pt idx="1078">
                  <c:v>218.00182949999999</c:v>
                </c:pt>
                <c:pt idx="1079">
                  <c:v>218.00182949999999</c:v>
                </c:pt>
                <c:pt idx="1080">
                  <c:v>218.00182949999999</c:v>
                </c:pt>
                <c:pt idx="1081">
                  <c:v>218.00182949999999</c:v>
                </c:pt>
                <c:pt idx="1082">
                  <c:v>218.00182949999999</c:v>
                </c:pt>
                <c:pt idx="1083">
                  <c:v>218.00182949999999</c:v>
                </c:pt>
                <c:pt idx="1084">
                  <c:v>218.00182949999999</c:v>
                </c:pt>
                <c:pt idx="1085">
                  <c:v>218.00182949999999</c:v>
                </c:pt>
                <c:pt idx="1086">
                  <c:v>218.00182949999999</c:v>
                </c:pt>
                <c:pt idx="1087">
                  <c:v>218.00182949999999</c:v>
                </c:pt>
                <c:pt idx="1088">
                  <c:v>218.00182949999999</c:v>
                </c:pt>
                <c:pt idx="1089">
                  <c:v>218.00182949999999</c:v>
                </c:pt>
                <c:pt idx="1090">
                  <c:v>218.00182949999999</c:v>
                </c:pt>
                <c:pt idx="1091">
                  <c:v>218.00182949999999</c:v>
                </c:pt>
                <c:pt idx="1092">
                  <c:v>218.00182949999999</c:v>
                </c:pt>
                <c:pt idx="1093">
                  <c:v>218.00182949999999</c:v>
                </c:pt>
                <c:pt idx="1094">
                  <c:v>218.00182949999999</c:v>
                </c:pt>
                <c:pt idx="1095">
                  <c:v>218.00182949999999</c:v>
                </c:pt>
                <c:pt idx="1096">
                  <c:v>218.00182949999999</c:v>
                </c:pt>
                <c:pt idx="1097">
                  <c:v>218.00182949999999</c:v>
                </c:pt>
                <c:pt idx="1098">
                  <c:v>218.00182949999999</c:v>
                </c:pt>
                <c:pt idx="1099">
                  <c:v>218.00182949999999</c:v>
                </c:pt>
                <c:pt idx="1100">
                  <c:v>218.00182949999999</c:v>
                </c:pt>
                <c:pt idx="1101">
                  <c:v>218.00182949999999</c:v>
                </c:pt>
                <c:pt idx="1102">
                  <c:v>218.00182949999999</c:v>
                </c:pt>
                <c:pt idx="1103">
                  <c:v>218.00182949999999</c:v>
                </c:pt>
                <c:pt idx="1104">
                  <c:v>218.00182949999999</c:v>
                </c:pt>
                <c:pt idx="1105">
                  <c:v>218.00182949999999</c:v>
                </c:pt>
                <c:pt idx="1106">
                  <c:v>218.00182949999999</c:v>
                </c:pt>
                <c:pt idx="1107">
                  <c:v>218.00182949999999</c:v>
                </c:pt>
                <c:pt idx="1108">
                  <c:v>218.00182949999999</c:v>
                </c:pt>
                <c:pt idx="1109">
                  <c:v>218.00182949999999</c:v>
                </c:pt>
                <c:pt idx="1110">
                  <c:v>218.00182949999999</c:v>
                </c:pt>
                <c:pt idx="1111">
                  <c:v>218.00182949999999</c:v>
                </c:pt>
                <c:pt idx="1112">
                  <c:v>218.00182949999999</c:v>
                </c:pt>
                <c:pt idx="1113">
                  <c:v>218.00182949999999</c:v>
                </c:pt>
                <c:pt idx="1114">
                  <c:v>218.00182949999999</c:v>
                </c:pt>
                <c:pt idx="1115">
                  <c:v>218.00182949999999</c:v>
                </c:pt>
                <c:pt idx="1116">
                  <c:v>218.00182949999999</c:v>
                </c:pt>
                <c:pt idx="1117">
                  <c:v>218.00182949999999</c:v>
                </c:pt>
                <c:pt idx="1118">
                  <c:v>218.00182949999999</c:v>
                </c:pt>
                <c:pt idx="1119">
                  <c:v>218.00182949999999</c:v>
                </c:pt>
                <c:pt idx="1120">
                  <c:v>218.00182949999999</c:v>
                </c:pt>
                <c:pt idx="1121">
                  <c:v>218.00182949999999</c:v>
                </c:pt>
                <c:pt idx="1122">
                  <c:v>218.00182949999999</c:v>
                </c:pt>
                <c:pt idx="1123">
                  <c:v>218.00182949999999</c:v>
                </c:pt>
                <c:pt idx="1124">
                  <c:v>218.00182949999999</c:v>
                </c:pt>
                <c:pt idx="1125">
                  <c:v>218.00182949999999</c:v>
                </c:pt>
                <c:pt idx="1126">
                  <c:v>218.00182949999999</c:v>
                </c:pt>
                <c:pt idx="1127">
                  <c:v>218.00182949999999</c:v>
                </c:pt>
                <c:pt idx="1128">
                  <c:v>218.00182949999999</c:v>
                </c:pt>
                <c:pt idx="1129">
                  <c:v>218.00182949999999</c:v>
                </c:pt>
                <c:pt idx="1130">
                  <c:v>218.00182949999999</c:v>
                </c:pt>
                <c:pt idx="1131">
                  <c:v>218.00182949999999</c:v>
                </c:pt>
                <c:pt idx="1132">
                  <c:v>218.00182949999999</c:v>
                </c:pt>
                <c:pt idx="1133">
                  <c:v>218.00182949999999</c:v>
                </c:pt>
                <c:pt idx="1134">
                  <c:v>218.00182949999999</c:v>
                </c:pt>
                <c:pt idx="1135">
                  <c:v>218.00182949999999</c:v>
                </c:pt>
                <c:pt idx="1136">
                  <c:v>218.00182949999999</c:v>
                </c:pt>
                <c:pt idx="1137">
                  <c:v>218.00182949999999</c:v>
                </c:pt>
                <c:pt idx="1138">
                  <c:v>218.00182949999999</c:v>
                </c:pt>
                <c:pt idx="1139">
                  <c:v>218.00182949999999</c:v>
                </c:pt>
                <c:pt idx="1140">
                  <c:v>218.00182949999999</c:v>
                </c:pt>
                <c:pt idx="1141">
                  <c:v>218.00182949999999</c:v>
                </c:pt>
                <c:pt idx="1142">
                  <c:v>218.00182949999999</c:v>
                </c:pt>
                <c:pt idx="1143">
                  <c:v>218.00182949999999</c:v>
                </c:pt>
                <c:pt idx="1144">
                  <c:v>218.00182949999999</c:v>
                </c:pt>
                <c:pt idx="1145">
                  <c:v>218.00182949999999</c:v>
                </c:pt>
                <c:pt idx="1146">
                  <c:v>218.00182949999999</c:v>
                </c:pt>
                <c:pt idx="1147">
                  <c:v>218.00182949999999</c:v>
                </c:pt>
                <c:pt idx="1148">
                  <c:v>218.00182949999999</c:v>
                </c:pt>
                <c:pt idx="1149">
                  <c:v>218.00182949999999</c:v>
                </c:pt>
                <c:pt idx="1150">
                  <c:v>218.00182949999999</c:v>
                </c:pt>
                <c:pt idx="1151">
                  <c:v>218.00182949999999</c:v>
                </c:pt>
                <c:pt idx="1152">
                  <c:v>218.00182949999999</c:v>
                </c:pt>
                <c:pt idx="1153">
                  <c:v>218.00182949999999</c:v>
                </c:pt>
                <c:pt idx="1154">
                  <c:v>218.00182949999999</c:v>
                </c:pt>
                <c:pt idx="1155">
                  <c:v>218.00182949999999</c:v>
                </c:pt>
                <c:pt idx="1156">
                  <c:v>218.00182949999999</c:v>
                </c:pt>
                <c:pt idx="1157">
                  <c:v>218.00182949999999</c:v>
                </c:pt>
                <c:pt idx="1158">
                  <c:v>218.00182949999999</c:v>
                </c:pt>
                <c:pt idx="1159">
                  <c:v>218.00182949999999</c:v>
                </c:pt>
                <c:pt idx="1160">
                  <c:v>218.00182949999999</c:v>
                </c:pt>
                <c:pt idx="1161">
                  <c:v>218.00182949999999</c:v>
                </c:pt>
                <c:pt idx="1162">
                  <c:v>218.00182949999999</c:v>
                </c:pt>
                <c:pt idx="1163">
                  <c:v>218.00182949999999</c:v>
                </c:pt>
                <c:pt idx="1164">
                  <c:v>218.00182949999999</c:v>
                </c:pt>
                <c:pt idx="1165">
                  <c:v>218.00182949999999</c:v>
                </c:pt>
                <c:pt idx="1166">
                  <c:v>218.00182949999999</c:v>
                </c:pt>
                <c:pt idx="1167">
                  <c:v>218.00182949999999</c:v>
                </c:pt>
                <c:pt idx="1168">
                  <c:v>218.00182949999999</c:v>
                </c:pt>
                <c:pt idx="1169">
                  <c:v>218.00182949999999</c:v>
                </c:pt>
                <c:pt idx="1170">
                  <c:v>218.00182949999999</c:v>
                </c:pt>
                <c:pt idx="1171">
                  <c:v>218.00182949999999</c:v>
                </c:pt>
                <c:pt idx="1172">
                  <c:v>218.00182949999999</c:v>
                </c:pt>
                <c:pt idx="1173">
                  <c:v>218.00182949999999</c:v>
                </c:pt>
                <c:pt idx="1174">
                  <c:v>218.00182949999999</c:v>
                </c:pt>
                <c:pt idx="1175">
                  <c:v>218.00182949999999</c:v>
                </c:pt>
                <c:pt idx="1176">
                  <c:v>218.00182949999999</c:v>
                </c:pt>
                <c:pt idx="1177">
                  <c:v>218.00182949999999</c:v>
                </c:pt>
                <c:pt idx="1178">
                  <c:v>218.00182949999999</c:v>
                </c:pt>
                <c:pt idx="1179">
                  <c:v>218.00182949999999</c:v>
                </c:pt>
                <c:pt idx="1180">
                  <c:v>218.00182949999999</c:v>
                </c:pt>
                <c:pt idx="1181">
                  <c:v>218.00182949999999</c:v>
                </c:pt>
                <c:pt idx="1182">
                  <c:v>218.00182949999999</c:v>
                </c:pt>
                <c:pt idx="1183">
                  <c:v>218.00182949999999</c:v>
                </c:pt>
                <c:pt idx="1184">
                  <c:v>218.00182949999999</c:v>
                </c:pt>
                <c:pt idx="1185">
                  <c:v>218.00182949999999</c:v>
                </c:pt>
                <c:pt idx="1186">
                  <c:v>218.00182949999999</c:v>
                </c:pt>
                <c:pt idx="1187">
                  <c:v>218.00182949999999</c:v>
                </c:pt>
                <c:pt idx="1188">
                  <c:v>218.00182949999999</c:v>
                </c:pt>
                <c:pt idx="1189">
                  <c:v>218.00182949999999</c:v>
                </c:pt>
                <c:pt idx="1190">
                  <c:v>218.00182949999999</c:v>
                </c:pt>
                <c:pt idx="1191">
                  <c:v>218.00182949999999</c:v>
                </c:pt>
                <c:pt idx="1192">
                  <c:v>218.00182949999999</c:v>
                </c:pt>
                <c:pt idx="1193">
                  <c:v>218.00182949999999</c:v>
                </c:pt>
                <c:pt idx="1194">
                  <c:v>218.00182949999999</c:v>
                </c:pt>
                <c:pt idx="1195">
                  <c:v>218.00182949999999</c:v>
                </c:pt>
                <c:pt idx="1196">
                  <c:v>218.00182949999999</c:v>
                </c:pt>
                <c:pt idx="1197">
                  <c:v>218.00182949999999</c:v>
                </c:pt>
                <c:pt idx="1198">
                  <c:v>218.00182949999999</c:v>
                </c:pt>
                <c:pt idx="1199">
                  <c:v>218.00182949999999</c:v>
                </c:pt>
                <c:pt idx="1200">
                  <c:v>218.00182949999999</c:v>
                </c:pt>
                <c:pt idx="1201">
                  <c:v>218.00182949999999</c:v>
                </c:pt>
                <c:pt idx="1202">
                  <c:v>218.00182949999999</c:v>
                </c:pt>
                <c:pt idx="1203">
                  <c:v>218.00182949999999</c:v>
                </c:pt>
                <c:pt idx="1204">
                  <c:v>218.00182949999999</c:v>
                </c:pt>
                <c:pt idx="1205">
                  <c:v>218.00182949999999</c:v>
                </c:pt>
                <c:pt idx="1206">
                  <c:v>218.00182949999999</c:v>
                </c:pt>
                <c:pt idx="1207">
                  <c:v>218.00182949999999</c:v>
                </c:pt>
                <c:pt idx="1208">
                  <c:v>218.00182949999999</c:v>
                </c:pt>
                <c:pt idx="1209">
                  <c:v>218.00182949999999</c:v>
                </c:pt>
                <c:pt idx="1210">
                  <c:v>218.00182949999999</c:v>
                </c:pt>
                <c:pt idx="1211">
                  <c:v>218.00182949999999</c:v>
                </c:pt>
                <c:pt idx="1212">
                  <c:v>218.00182949999999</c:v>
                </c:pt>
                <c:pt idx="1213">
                  <c:v>218.00182949999999</c:v>
                </c:pt>
                <c:pt idx="1214">
                  <c:v>218.00182949999999</c:v>
                </c:pt>
                <c:pt idx="1215">
                  <c:v>218.00182949999999</c:v>
                </c:pt>
                <c:pt idx="1216">
                  <c:v>218.00182949999999</c:v>
                </c:pt>
                <c:pt idx="1217">
                  <c:v>218.00182949999999</c:v>
                </c:pt>
                <c:pt idx="1218">
                  <c:v>218.00182949999999</c:v>
                </c:pt>
                <c:pt idx="1219">
                  <c:v>218.00182949999999</c:v>
                </c:pt>
                <c:pt idx="1220">
                  <c:v>218.00182949999999</c:v>
                </c:pt>
                <c:pt idx="1221">
                  <c:v>218.00182949999999</c:v>
                </c:pt>
                <c:pt idx="1222">
                  <c:v>218.00182949999999</c:v>
                </c:pt>
                <c:pt idx="1223">
                  <c:v>218.00182949999999</c:v>
                </c:pt>
                <c:pt idx="1224">
                  <c:v>218.00182949999999</c:v>
                </c:pt>
                <c:pt idx="1225">
                  <c:v>218.00182949999999</c:v>
                </c:pt>
                <c:pt idx="1226">
                  <c:v>218.00182949999999</c:v>
                </c:pt>
                <c:pt idx="1227">
                  <c:v>218.00182949999999</c:v>
                </c:pt>
                <c:pt idx="1228">
                  <c:v>218.00182949999999</c:v>
                </c:pt>
                <c:pt idx="1229">
                  <c:v>218.00182949999999</c:v>
                </c:pt>
                <c:pt idx="1230">
                  <c:v>218.00182949999999</c:v>
                </c:pt>
                <c:pt idx="1231">
                  <c:v>218.00182949999999</c:v>
                </c:pt>
                <c:pt idx="1232">
                  <c:v>218.00182949999999</c:v>
                </c:pt>
                <c:pt idx="1233">
                  <c:v>218.00182949999999</c:v>
                </c:pt>
                <c:pt idx="1234">
                  <c:v>218.00182949999999</c:v>
                </c:pt>
                <c:pt idx="1235">
                  <c:v>218.00182949999999</c:v>
                </c:pt>
                <c:pt idx="1236">
                  <c:v>218.00182949999999</c:v>
                </c:pt>
                <c:pt idx="1237">
                  <c:v>218.00182949999999</c:v>
                </c:pt>
                <c:pt idx="1238">
                  <c:v>218.00182949999999</c:v>
                </c:pt>
                <c:pt idx="1239">
                  <c:v>218.00182949999999</c:v>
                </c:pt>
                <c:pt idx="1240">
                  <c:v>218.00182949999999</c:v>
                </c:pt>
                <c:pt idx="1241">
                  <c:v>218.00182949999999</c:v>
                </c:pt>
                <c:pt idx="1242">
                  <c:v>218.00182949999999</c:v>
                </c:pt>
                <c:pt idx="1243">
                  <c:v>218.00182949999999</c:v>
                </c:pt>
                <c:pt idx="1244">
                  <c:v>218.00182949999999</c:v>
                </c:pt>
                <c:pt idx="1245">
                  <c:v>218.00182949999999</c:v>
                </c:pt>
                <c:pt idx="1246">
                  <c:v>218.00182949999999</c:v>
                </c:pt>
                <c:pt idx="1247">
                  <c:v>218.00182949999999</c:v>
                </c:pt>
                <c:pt idx="1248">
                  <c:v>218.00182949999999</c:v>
                </c:pt>
                <c:pt idx="1249">
                  <c:v>218.00182949999999</c:v>
                </c:pt>
                <c:pt idx="1250">
                  <c:v>218.00182949999999</c:v>
                </c:pt>
                <c:pt idx="1251">
                  <c:v>218.00182949999999</c:v>
                </c:pt>
                <c:pt idx="1252">
                  <c:v>218.00182949999999</c:v>
                </c:pt>
                <c:pt idx="1253">
                  <c:v>218.00182949999999</c:v>
                </c:pt>
                <c:pt idx="1254">
                  <c:v>218.00182949999999</c:v>
                </c:pt>
                <c:pt idx="1255">
                  <c:v>218.00182949999999</c:v>
                </c:pt>
                <c:pt idx="1256">
                  <c:v>218.00182949999999</c:v>
                </c:pt>
                <c:pt idx="1257">
                  <c:v>218.00182949999999</c:v>
                </c:pt>
                <c:pt idx="1258">
                  <c:v>218.00182949999999</c:v>
                </c:pt>
                <c:pt idx="1259">
                  <c:v>218.00182949999999</c:v>
                </c:pt>
                <c:pt idx="1260">
                  <c:v>218.00182949999999</c:v>
                </c:pt>
                <c:pt idx="1261">
                  <c:v>218.00182949999999</c:v>
                </c:pt>
                <c:pt idx="1262">
                  <c:v>218.00182949999999</c:v>
                </c:pt>
                <c:pt idx="1263">
                  <c:v>218.00182949999999</c:v>
                </c:pt>
                <c:pt idx="1264">
                  <c:v>218.00182949999999</c:v>
                </c:pt>
                <c:pt idx="1265">
                  <c:v>218.00182949999999</c:v>
                </c:pt>
                <c:pt idx="1266">
                  <c:v>218.00182949999999</c:v>
                </c:pt>
                <c:pt idx="1267">
                  <c:v>218.00182949999999</c:v>
                </c:pt>
                <c:pt idx="1268">
                  <c:v>218.00182949999999</c:v>
                </c:pt>
                <c:pt idx="1269">
                  <c:v>218.00182949999999</c:v>
                </c:pt>
                <c:pt idx="1270">
                  <c:v>218.00182949999999</c:v>
                </c:pt>
                <c:pt idx="1271">
                  <c:v>218.00182949999999</c:v>
                </c:pt>
                <c:pt idx="1272">
                  <c:v>218.00182949999999</c:v>
                </c:pt>
                <c:pt idx="1273">
                  <c:v>218.00182949999999</c:v>
                </c:pt>
                <c:pt idx="1274">
                  <c:v>218.00182949999999</c:v>
                </c:pt>
                <c:pt idx="1275">
                  <c:v>218.00182949999999</c:v>
                </c:pt>
                <c:pt idx="1276">
                  <c:v>218.00182949999999</c:v>
                </c:pt>
                <c:pt idx="1277">
                  <c:v>218.00182949999999</c:v>
                </c:pt>
                <c:pt idx="1278">
                  <c:v>218.00182949999999</c:v>
                </c:pt>
                <c:pt idx="1279">
                  <c:v>218.00182949999999</c:v>
                </c:pt>
                <c:pt idx="1280">
                  <c:v>218.00182949999999</c:v>
                </c:pt>
                <c:pt idx="1281">
                  <c:v>218.00182949999999</c:v>
                </c:pt>
                <c:pt idx="1282">
                  <c:v>218.00182949999999</c:v>
                </c:pt>
                <c:pt idx="1283">
                  <c:v>218.00182949999999</c:v>
                </c:pt>
                <c:pt idx="1284">
                  <c:v>218.00182949999999</c:v>
                </c:pt>
                <c:pt idx="1285">
                  <c:v>218.00182949999999</c:v>
                </c:pt>
                <c:pt idx="1286">
                  <c:v>218.00182949999999</c:v>
                </c:pt>
                <c:pt idx="1287">
                  <c:v>218.00182949999999</c:v>
                </c:pt>
                <c:pt idx="1288">
                  <c:v>218.00182949999999</c:v>
                </c:pt>
                <c:pt idx="1289">
                  <c:v>218.00182949999999</c:v>
                </c:pt>
                <c:pt idx="1290">
                  <c:v>218.00182949999999</c:v>
                </c:pt>
                <c:pt idx="1291">
                  <c:v>218.00182949999999</c:v>
                </c:pt>
                <c:pt idx="1292">
                  <c:v>218.00182949999999</c:v>
                </c:pt>
                <c:pt idx="1293">
                  <c:v>218.00182949999999</c:v>
                </c:pt>
                <c:pt idx="1294">
                  <c:v>218.00182949999999</c:v>
                </c:pt>
                <c:pt idx="1295">
                  <c:v>218.00182949999999</c:v>
                </c:pt>
                <c:pt idx="1296">
                  <c:v>218.00182949999999</c:v>
                </c:pt>
                <c:pt idx="1297">
                  <c:v>218.00182949999999</c:v>
                </c:pt>
                <c:pt idx="1298">
                  <c:v>218.00182949999999</c:v>
                </c:pt>
                <c:pt idx="1299">
                  <c:v>218.00182949999999</c:v>
                </c:pt>
                <c:pt idx="1300">
                  <c:v>218.00182949999999</c:v>
                </c:pt>
                <c:pt idx="1301">
                  <c:v>218.00182949999999</c:v>
                </c:pt>
                <c:pt idx="1302">
                  <c:v>218.00182949999999</c:v>
                </c:pt>
                <c:pt idx="1303">
                  <c:v>218.00182949999999</c:v>
                </c:pt>
                <c:pt idx="1304">
                  <c:v>218.00182949999999</c:v>
                </c:pt>
                <c:pt idx="1305">
                  <c:v>218.00182949999999</c:v>
                </c:pt>
                <c:pt idx="1306">
                  <c:v>218.00182949999999</c:v>
                </c:pt>
                <c:pt idx="1307">
                  <c:v>218.00182949999999</c:v>
                </c:pt>
                <c:pt idx="1308">
                  <c:v>218.00182949999999</c:v>
                </c:pt>
                <c:pt idx="1309">
                  <c:v>218.00182949999999</c:v>
                </c:pt>
                <c:pt idx="1310">
                  <c:v>218.00182949999999</c:v>
                </c:pt>
                <c:pt idx="1311">
                  <c:v>218.00182949999999</c:v>
                </c:pt>
                <c:pt idx="1312">
                  <c:v>218.00182949999999</c:v>
                </c:pt>
                <c:pt idx="1313">
                  <c:v>218.00182949999999</c:v>
                </c:pt>
                <c:pt idx="1314">
                  <c:v>218.00182949999999</c:v>
                </c:pt>
                <c:pt idx="1315">
                  <c:v>218.00182949999999</c:v>
                </c:pt>
                <c:pt idx="1316">
                  <c:v>218.00182949999999</c:v>
                </c:pt>
                <c:pt idx="1317">
                  <c:v>218.00182949999999</c:v>
                </c:pt>
                <c:pt idx="1318">
                  <c:v>218.00182949999999</c:v>
                </c:pt>
                <c:pt idx="1319">
                  <c:v>218.00182949999999</c:v>
                </c:pt>
                <c:pt idx="1320">
                  <c:v>218.00182949999999</c:v>
                </c:pt>
                <c:pt idx="1321">
                  <c:v>218.00182949999999</c:v>
                </c:pt>
                <c:pt idx="1322">
                  <c:v>218.00182949999999</c:v>
                </c:pt>
                <c:pt idx="1323">
                  <c:v>218.00182949999999</c:v>
                </c:pt>
                <c:pt idx="1324">
                  <c:v>218.00182949999999</c:v>
                </c:pt>
                <c:pt idx="1325">
                  <c:v>218.00182949999999</c:v>
                </c:pt>
                <c:pt idx="1326">
                  <c:v>218.00182949999999</c:v>
                </c:pt>
                <c:pt idx="1327">
                  <c:v>218.00182949999999</c:v>
                </c:pt>
                <c:pt idx="1328">
                  <c:v>218.00182949999999</c:v>
                </c:pt>
                <c:pt idx="1329">
                  <c:v>218.00182949999999</c:v>
                </c:pt>
                <c:pt idx="1330">
                  <c:v>218.00182949999999</c:v>
                </c:pt>
                <c:pt idx="1331">
                  <c:v>218.00182949999999</c:v>
                </c:pt>
                <c:pt idx="1332">
                  <c:v>218.00182949999999</c:v>
                </c:pt>
                <c:pt idx="1333">
                  <c:v>218.00182949999999</c:v>
                </c:pt>
                <c:pt idx="1334">
                  <c:v>218.00182949999999</c:v>
                </c:pt>
                <c:pt idx="1335">
                  <c:v>218.00182949999999</c:v>
                </c:pt>
                <c:pt idx="1336">
                  <c:v>218.00182949999999</c:v>
                </c:pt>
                <c:pt idx="1337">
                  <c:v>218.00182949999999</c:v>
                </c:pt>
                <c:pt idx="1338">
                  <c:v>218.00182949999999</c:v>
                </c:pt>
                <c:pt idx="1339">
                  <c:v>218.00182949999999</c:v>
                </c:pt>
                <c:pt idx="1340">
                  <c:v>218.00182949999999</c:v>
                </c:pt>
                <c:pt idx="1341">
                  <c:v>218.00182949999999</c:v>
                </c:pt>
                <c:pt idx="1342">
                  <c:v>218.00182949999999</c:v>
                </c:pt>
                <c:pt idx="1343">
                  <c:v>218.00182949999999</c:v>
                </c:pt>
                <c:pt idx="1344">
                  <c:v>218.00182949999999</c:v>
                </c:pt>
                <c:pt idx="1345">
                  <c:v>218.00182949999999</c:v>
                </c:pt>
                <c:pt idx="1346">
                  <c:v>218.00182949999999</c:v>
                </c:pt>
                <c:pt idx="1347">
                  <c:v>218.00182949999999</c:v>
                </c:pt>
                <c:pt idx="1348">
                  <c:v>218.00182949999999</c:v>
                </c:pt>
                <c:pt idx="1349">
                  <c:v>218.00182949999999</c:v>
                </c:pt>
                <c:pt idx="1350">
                  <c:v>218.00182949999999</c:v>
                </c:pt>
                <c:pt idx="1351">
                  <c:v>218.00182949999999</c:v>
                </c:pt>
                <c:pt idx="1352">
                  <c:v>218.00182949999999</c:v>
                </c:pt>
                <c:pt idx="1353">
                  <c:v>218.00182949999999</c:v>
                </c:pt>
                <c:pt idx="1354">
                  <c:v>218.00182949999999</c:v>
                </c:pt>
                <c:pt idx="1355">
                  <c:v>218.00182949999999</c:v>
                </c:pt>
                <c:pt idx="1356">
                  <c:v>218.00182949999999</c:v>
                </c:pt>
                <c:pt idx="1357">
                  <c:v>218.00182949999999</c:v>
                </c:pt>
                <c:pt idx="1358">
                  <c:v>218.00182949999999</c:v>
                </c:pt>
                <c:pt idx="1359">
                  <c:v>218.00182949999999</c:v>
                </c:pt>
                <c:pt idx="1360">
                  <c:v>218.00182949999999</c:v>
                </c:pt>
                <c:pt idx="1361">
                  <c:v>218.00182949999999</c:v>
                </c:pt>
                <c:pt idx="1362">
                  <c:v>218.00182949999999</c:v>
                </c:pt>
                <c:pt idx="1363">
                  <c:v>218.00182949999999</c:v>
                </c:pt>
                <c:pt idx="1364">
                  <c:v>218.00182949999999</c:v>
                </c:pt>
                <c:pt idx="1365">
                  <c:v>218.00182949999999</c:v>
                </c:pt>
                <c:pt idx="1366">
                  <c:v>218.00182949999999</c:v>
                </c:pt>
                <c:pt idx="1367">
                  <c:v>218.00182949999999</c:v>
                </c:pt>
                <c:pt idx="1368">
                  <c:v>218.00182949999999</c:v>
                </c:pt>
                <c:pt idx="1369">
                  <c:v>218.00182949999999</c:v>
                </c:pt>
                <c:pt idx="1370">
                  <c:v>218.00182949999999</c:v>
                </c:pt>
                <c:pt idx="1371">
                  <c:v>218.00182949999999</c:v>
                </c:pt>
                <c:pt idx="1372">
                  <c:v>218.00182949999999</c:v>
                </c:pt>
                <c:pt idx="1373">
                  <c:v>218.00182949999999</c:v>
                </c:pt>
                <c:pt idx="1374">
                  <c:v>218.00182949999999</c:v>
                </c:pt>
                <c:pt idx="1375">
                  <c:v>218.00182949999999</c:v>
                </c:pt>
                <c:pt idx="1376">
                  <c:v>218.00182949999999</c:v>
                </c:pt>
                <c:pt idx="1377">
                  <c:v>218.00182949999999</c:v>
                </c:pt>
                <c:pt idx="1378">
                  <c:v>218.00182949999999</c:v>
                </c:pt>
                <c:pt idx="1379">
                  <c:v>218.00182949999999</c:v>
                </c:pt>
                <c:pt idx="1380">
                  <c:v>218.00182949999999</c:v>
                </c:pt>
                <c:pt idx="1381">
                  <c:v>218.00182949999999</c:v>
                </c:pt>
                <c:pt idx="1382">
                  <c:v>218.00182949999999</c:v>
                </c:pt>
                <c:pt idx="1383">
                  <c:v>218.00182949999999</c:v>
                </c:pt>
                <c:pt idx="1384">
                  <c:v>218.00182949999999</c:v>
                </c:pt>
                <c:pt idx="1385">
                  <c:v>218.00182949999999</c:v>
                </c:pt>
                <c:pt idx="1386">
                  <c:v>218.00182949999999</c:v>
                </c:pt>
                <c:pt idx="1387">
                  <c:v>218.00182949999999</c:v>
                </c:pt>
                <c:pt idx="1388">
                  <c:v>218.00182949999999</c:v>
                </c:pt>
                <c:pt idx="1389">
                  <c:v>218.00182949999999</c:v>
                </c:pt>
                <c:pt idx="1390">
                  <c:v>218.00182949999999</c:v>
                </c:pt>
                <c:pt idx="1391">
                  <c:v>218.00182949999999</c:v>
                </c:pt>
                <c:pt idx="1392">
                  <c:v>218.00182949999999</c:v>
                </c:pt>
                <c:pt idx="1393">
                  <c:v>218.00182949999999</c:v>
                </c:pt>
                <c:pt idx="1394">
                  <c:v>218.00182949999999</c:v>
                </c:pt>
                <c:pt idx="1395">
                  <c:v>218.00182949999999</c:v>
                </c:pt>
                <c:pt idx="1396">
                  <c:v>218.00182949999999</c:v>
                </c:pt>
                <c:pt idx="1397">
                  <c:v>218.00182949999999</c:v>
                </c:pt>
                <c:pt idx="1398">
                  <c:v>218.00182949999999</c:v>
                </c:pt>
                <c:pt idx="1399">
                  <c:v>218.00182949999999</c:v>
                </c:pt>
                <c:pt idx="1400">
                  <c:v>218.00182949999999</c:v>
                </c:pt>
                <c:pt idx="1401">
                  <c:v>218.00182949999999</c:v>
                </c:pt>
                <c:pt idx="1402">
                  <c:v>218.00182949999999</c:v>
                </c:pt>
                <c:pt idx="1403">
                  <c:v>218.00182949999999</c:v>
                </c:pt>
                <c:pt idx="1404">
                  <c:v>218.00182949999999</c:v>
                </c:pt>
                <c:pt idx="1405">
                  <c:v>218.00182949999999</c:v>
                </c:pt>
                <c:pt idx="1406">
                  <c:v>218.00182949999999</c:v>
                </c:pt>
                <c:pt idx="1407">
                  <c:v>218.00182949999999</c:v>
                </c:pt>
                <c:pt idx="1408">
                  <c:v>218.00182949999999</c:v>
                </c:pt>
                <c:pt idx="1409">
                  <c:v>218.00182949999999</c:v>
                </c:pt>
                <c:pt idx="1410">
                  <c:v>218.00182949999999</c:v>
                </c:pt>
                <c:pt idx="1411">
                  <c:v>218.00182949999999</c:v>
                </c:pt>
                <c:pt idx="1412">
                  <c:v>218.00182949999999</c:v>
                </c:pt>
                <c:pt idx="1413">
                  <c:v>218.00182949999999</c:v>
                </c:pt>
                <c:pt idx="1414">
                  <c:v>218.00182949999999</c:v>
                </c:pt>
                <c:pt idx="1415">
                  <c:v>218.00182949999999</c:v>
                </c:pt>
                <c:pt idx="1416">
                  <c:v>218.00182949999999</c:v>
                </c:pt>
                <c:pt idx="1417">
                  <c:v>218.00182949999999</c:v>
                </c:pt>
                <c:pt idx="1418">
                  <c:v>218.00182949999999</c:v>
                </c:pt>
                <c:pt idx="1419">
                  <c:v>218.00182949999999</c:v>
                </c:pt>
                <c:pt idx="1420">
                  <c:v>218.00182949999999</c:v>
                </c:pt>
                <c:pt idx="1421">
                  <c:v>218.00182949999999</c:v>
                </c:pt>
                <c:pt idx="1422">
                  <c:v>218.00182949999999</c:v>
                </c:pt>
                <c:pt idx="1423">
                  <c:v>218.00182949999999</c:v>
                </c:pt>
                <c:pt idx="1424">
                  <c:v>218.00182949999999</c:v>
                </c:pt>
                <c:pt idx="1425">
                  <c:v>218.00182949999999</c:v>
                </c:pt>
                <c:pt idx="1426">
                  <c:v>218.00182949999999</c:v>
                </c:pt>
                <c:pt idx="1427">
                  <c:v>218.00182949999999</c:v>
                </c:pt>
                <c:pt idx="1428">
                  <c:v>218.00182949999999</c:v>
                </c:pt>
                <c:pt idx="1429">
                  <c:v>218.00182949999999</c:v>
                </c:pt>
                <c:pt idx="1430">
                  <c:v>218.00182949999999</c:v>
                </c:pt>
                <c:pt idx="1431">
                  <c:v>218.00182949999999</c:v>
                </c:pt>
                <c:pt idx="1432">
                  <c:v>218.00182949999999</c:v>
                </c:pt>
                <c:pt idx="1433">
                  <c:v>218.00182949999999</c:v>
                </c:pt>
                <c:pt idx="1434">
                  <c:v>218.00182949999999</c:v>
                </c:pt>
                <c:pt idx="1435">
                  <c:v>218.00182949999999</c:v>
                </c:pt>
                <c:pt idx="1436">
                  <c:v>218.00182949999999</c:v>
                </c:pt>
                <c:pt idx="1437">
                  <c:v>218.00182949999999</c:v>
                </c:pt>
                <c:pt idx="1438">
                  <c:v>218.00182949999999</c:v>
                </c:pt>
                <c:pt idx="1439">
                  <c:v>218.00182949999999</c:v>
                </c:pt>
                <c:pt idx="1440">
                  <c:v>218.00182949999999</c:v>
                </c:pt>
                <c:pt idx="1441">
                  <c:v>218.00182949999999</c:v>
                </c:pt>
                <c:pt idx="1442">
                  <c:v>218.00182949999999</c:v>
                </c:pt>
                <c:pt idx="1443">
                  <c:v>218.00182949999999</c:v>
                </c:pt>
                <c:pt idx="1444">
                  <c:v>218.00182949999999</c:v>
                </c:pt>
                <c:pt idx="1445">
                  <c:v>218.00182949999999</c:v>
                </c:pt>
                <c:pt idx="1446">
                  <c:v>218.00182949999999</c:v>
                </c:pt>
                <c:pt idx="1447">
                  <c:v>218.00182949999999</c:v>
                </c:pt>
                <c:pt idx="1448">
                  <c:v>218.00182949999999</c:v>
                </c:pt>
                <c:pt idx="1449">
                  <c:v>218.00182949999999</c:v>
                </c:pt>
                <c:pt idx="1450">
                  <c:v>218.00182949999999</c:v>
                </c:pt>
                <c:pt idx="1451">
                  <c:v>218.00182949999999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218.00182949999999</c:v>
                </c:pt>
                <c:pt idx="1480">
                  <c:v>218.00182949999999</c:v>
                </c:pt>
                <c:pt idx="1481">
                  <c:v>218.00182949999999</c:v>
                </c:pt>
                <c:pt idx="1482">
                  <c:v>218.00182949999999</c:v>
                </c:pt>
                <c:pt idx="1483">
                  <c:v>218.00182949999999</c:v>
                </c:pt>
                <c:pt idx="1484">
                  <c:v>218.00182949999999</c:v>
                </c:pt>
                <c:pt idx="1485">
                  <c:v>218.00182949999999</c:v>
                </c:pt>
                <c:pt idx="1486">
                  <c:v>218.00182949999999</c:v>
                </c:pt>
                <c:pt idx="1487">
                  <c:v>218.00182949999999</c:v>
                </c:pt>
                <c:pt idx="1488">
                  <c:v>218.00182949999999</c:v>
                </c:pt>
                <c:pt idx="1489">
                  <c:v>218.00182949999999</c:v>
                </c:pt>
                <c:pt idx="1490">
                  <c:v>218.00182949999999</c:v>
                </c:pt>
                <c:pt idx="1491">
                  <c:v>218.00182949999999</c:v>
                </c:pt>
                <c:pt idx="1492">
                  <c:v>218.00182949999999</c:v>
                </c:pt>
                <c:pt idx="1493">
                  <c:v>218.00182949999999</c:v>
                </c:pt>
                <c:pt idx="1494">
                  <c:v>218.00182949999999</c:v>
                </c:pt>
                <c:pt idx="1495">
                  <c:v>218.00182949999999</c:v>
                </c:pt>
                <c:pt idx="1496">
                  <c:v>218.00182949999999</c:v>
                </c:pt>
                <c:pt idx="1497">
                  <c:v>218.00182949999999</c:v>
                </c:pt>
                <c:pt idx="1498">
                  <c:v>218.00182949999999</c:v>
                </c:pt>
                <c:pt idx="1499">
                  <c:v>218.00182949999999</c:v>
                </c:pt>
                <c:pt idx="1500">
                  <c:v>218.00182949999999</c:v>
                </c:pt>
                <c:pt idx="1501">
                  <c:v>218.00182949999999</c:v>
                </c:pt>
                <c:pt idx="1502">
                  <c:v>218.00182949999999</c:v>
                </c:pt>
                <c:pt idx="1503">
                  <c:v>218.00182949999999</c:v>
                </c:pt>
                <c:pt idx="1504">
                  <c:v>218.00182949999999</c:v>
                </c:pt>
                <c:pt idx="1505">
                  <c:v>218.00182949999999</c:v>
                </c:pt>
                <c:pt idx="1506">
                  <c:v>218.00182949999999</c:v>
                </c:pt>
                <c:pt idx="1507">
                  <c:v>218.00182949999999</c:v>
                </c:pt>
                <c:pt idx="1508">
                  <c:v>218.00182949999999</c:v>
                </c:pt>
                <c:pt idx="1509">
                  <c:v>218.00182949999999</c:v>
                </c:pt>
                <c:pt idx="1510">
                  <c:v>218.00182949999999</c:v>
                </c:pt>
                <c:pt idx="1511">
                  <c:v>218.00182949999999</c:v>
                </c:pt>
                <c:pt idx="1512">
                  <c:v>218.00182949999999</c:v>
                </c:pt>
                <c:pt idx="1513">
                  <c:v>218.00182949999999</c:v>
                </c:pt>
                <c:pt idx="1514">
                  <c:v>218.00182949999999</c:v>
                </c:pt>
                <c:pt idx="1515">
                  <c:v>218.00182949999999</c:v>
                </c:pt>
                <c:pt idx="1516">
                  <c:v>218.00182949999999</c:v>
                </c:pt>
                <c:pt idx="1517">
                  <c:v>218.00182949999999</c:v>
                </c:pt>
                <c:pt idx="1518">
                  <c:v>218.00182949999999</c:v>
                </c:pt>
                <c:pt idx="1519">
                  <c:v>218.00182949999999</c:v>
                </c:pt>
                <c:pt idx="1520">
                  <c:v>218.00182949999999</c:v>
                </c:pt>
                <c:pt idx="1521">
                  <c:v>218.00182949999999</c:v>
                </c:pt>
                <c:pt idx="1522">
                  <c:v>218.00182949999999</c:v>
                </c:pt>
                <c:pt idx="1523">
                  <c:v>218.00182949999999</c:v>
                </c:pt>
                <c:pt idx="1524">
                  <c:v>218.00182949999999</c:v>
                </c:pt>
                <c:pt idx="1525">
                  <c:v>218.00182949999999</c:v>
                </c:pt>
                <c:pt idx="1526">
                  <c:v>218.00182949999999</c:v>
                </c:pt>
                <c:pt idx="1527">
                  <c:v>218.00182949999999</c:v>
                </c:pt>
                <c:pt idx="1528">
                  <c:v>218.00182949999999</c:v>
                </c:pt>
                <c:pt idx="1529">
                  <c:v>218.00182949999999</c:v>
                </c:pt>
                <c:pt idx="1530">
                  <c:v>218.00182949999999</c:v>
                </c:pt>
                <c:pt idx="1531">
                  <c:v>218.00182949999999</c:v>
                </c:pt>
                <c:pt idx="1532">
                  <c:v>218.00182949999999</c:v>
                </c:pt>
                <c:pt idx="1533">
                  <c:v>218.00182949999999</c:v>
                </c:pt>
                <c:pt idx="1534">
                  <c:v>218.00182949999999</c:v>
                </c:pt>
                <c:pt idx="1535">
                  <c:v>218.00182949999999</c:v>
                </c:pt>
                <c:pt idx="1536">
                  <c:v>218.00182949999999</c:v>
                </c:pt>
                <c:pt idx="1537">
                  <c:v>218.00182949999999</c:v>
                </c:pt>
                <c:pt idx="1538">
                  <c:v>218.00182949999999</c:v>
                </c:pt>
                <c:pt idx="1539">
                  <c:v>218.00182949999999</c:v>
                </c:pt>
                <c:pt idx="1540">
                  <c:v>218.00182949999999</c:v>
                </c:pt>
                <c:pt idx="1541">
                  <c:v>218.00182949999999</c:v>
                </c:pt>
                <c:pt idx="1542">
                  <c:v>218.00182949999999</c:v>
                </c:pt>
                <c:pt idx="1543">
                  <c:v>218.00182949999999</c:v>
                </c:pt>
                <c:pt idx="1544">
                  <c:v>218.00182949999999</c:v>
                </c:pt>
                <c:pt idx="1545">
                  <c:v>218.00182949999999</c:v>
                </c:pt>
                <c:pt idx="1546">
                  <c:v>218.00182949999999</c:v>
                </c:pt>
                <c:pt idx="1547">
                  <c:v>218.00182949999999</c:v>
                </c:pt>
                <c:pt idx="1548">
                  <c:v>218.00182949999999</c:v>
                </c:pt>
                <c:pt idx="1549">
                  <c:v>218.00182949999999</c:v>
                </c:pt>
                <c:pt idx="1550">
                  <c:v>218.00182949999999</c:v>
                </c:pt>
                <c:pt idx="1551">
                  <c:v>218.00182949999999</c:v>
                </c:pt>
                <c:pt idx="1552">
                  <c:v>218.00182949999999</c:v>
                </c:pt>
                <c:pt idx="1553">
                  <c:v>218.00182949999999</c:v>
                </c:pt>
                <c:pt idx="1554">
                  <c:v>218.00182949999999</c:v>
                </c:pt>
                <c:pt idx="1555">
                  <c:v>218.00182949999999</c:v>
                </c:pt>
                <c:pt idx="1556">
                  <c:v>218.00182949999999</c:v>
                </c:pt>
                <c:pt idx="1557">
                  <c:v>218.00182949999999</c:v>
                </c:pt>
                <c:pt idx="1558">
                  <c:v>218.00182949999999</c:v>
                </c:pt>
                <c:pt idx="1559">
                  <c:v>218.00182949999999</c:v>
                </c:pt>
                <c:pt idx="1560">
                  <c:v>218.00182949999999</c:v>
                </c:pt>
                <c:pt idx="1561">
                  <c:v>218.00182949999999</c:v>
                </c:pt>
                <c:pt idx="1562">
                  <c:v>218.00182949999999</c:v>
                </c:pt>
                <c:pt idx="1563">
                  <c:v>218.00182949999999</c:v>
                </c:pt>
                <c:pt idx="1564">
                  <c:v>218.00182949999999</c:v>
                </c:pt>
                <c:pt idx="1565">
                  <c:v>218.00182949999999</c:v>
                </c:pt>
                <c:pt idx="1566">
                  <c:v>218.00182949999999</c:v>
                </c:pt>
                <c:pt idx="1567">
                  <c:v>218.00182949999999</c:v>
                </c:pt>
                <c:pt idx="1568">
                  <c:v>218.00182949999999</c:v>
                </c:pt>
                <c:pt idx="1569">
                  <c:v>218.00182949999999</c:v>
                </c:pt>
                <c:pt idx="1570">
                  <c:v>218.00182949999999</c:v>
                </c:pt>
                <c:pt idx="1571">
                  <c:v>218.00182949999999</c:v>
                </c:pt>
                <c:pt idx="1572">
                  <c:v>218.00182949999999</c:v>
                </c:pt>
                <c:pt idx="1573">
                  <c:v>218.00182949999999</c:v>
                </c:pt>
                <c:pt idx="1574">
                  <c:v>218.00182949999999</c:v>
                </c:pt>
                <c:pt idx="1575">
                  <c:v>218.00182949999999</c:v>
                </c:pt>
                <c:pt idx="1576">
                  <c:v>218.00182949999999</c:v>
                </c:pt>
                <c:pt idx="1577">
                  <c:v>218.00182949999999</c:v>
                </c:pt>
                <c:pt idx="1578">
                  <c:v>218.00182949999999</c:v>
                </c:pt>
                <c:pt idx="1579">
                  <c:v>218.00182949999999</c:v>
                </c:pt>
                <c:pt idx="1580">
                  <c:v>218.00182949999999</c:v>
                </c:pt>
                <c:pt idx="1581">
                  <c:v>218.00182949999999</c:v>
                </c:pt>
                <c:pt idx="1582">
                  <c:v>218.00182949999999</c:v>
                </c:pt>
                <c:pt idx="1583">
                  <c:v>218.00182949999999</c:v>
                </c:pt>
                <c:pt idx="1584">
                  <c:v>218.00182949999999</c:v>
                </c:pt>
                <c:pt idx="1585">
                  <c:v>218.00182949999999</c:v>
                </c:pt>
                <c:pt idx="1586">
                  <c:v>218.00182949999999</c:v>
                </c:pt>
                <c:pt idx="1587">
                  <c:v>218.00182949999999</c:v>
                </c:pt>
                <c:pt idx="1588">
                  <c:v>218.00182949999999</c:v>
                </c:pt>
                <c:pt idx="1589">
                  <c:v>218.00182949999999</c:v>
                </c:pt>
                <c:pt idx="1590">
                  <c:v>218.00182949999999</c:v>
                </c:pt>
                <c:pt idx="1591">
                  <c:v>218.00182949999999</c:v>
                </c:pt>
                <c:pt idx="1592">
                  <c:v>218.00182949999999</c:v>
                </c:pt>
                <c:pt idx="1593">
                  <c:v>218.00182949999999</c:v>
                </c:pt>
                <c:pt idx="1594">
                  <c:v>218.00182949999999</c:v>
                </c:pt>
                <c:pt idx="1595">
                  <c:v>218.00182949999999</c:v>
                </c:pt>
                <c:pt idx="1596">
                  <c:v>218.00182949999999</c:v>
                </c:pt>
                <c:pt idx="1597">
                  <c:v>218.00182949999999</c:v>
                </c:pt>
                <c:pt idx="1598">
                  <c:v>218.00182949999999</c:v>
                </c:pt>
                <c:pt idx="1599">
                  <c:v>218.00182949999999</c:v>
                </c:pt>
                <c:pt idx="1600">
                  <c:v>218.00182949999999</c:v>
                </c:pt>
                <c:pt idx="1601">
                  <c:v>218.00182949999999</c:v>
                </c:pt>
                <c:pt idx="1602">
                  <c:v>218.00182949999999</c:v>
                </c:pt>
                <c:pt idx="1603">
                  <c:v>218.00182949999999</c:v>
                </c:pt>
                <c:pt idx="1604">
                  <c:v>218.00182949999999</c:v>
                </c:pt>
                <c:pt idx="1605">
                  <c:v>218.00182949999999</c:v>
                </c:pt>
                <c:pt idx="1606">
                  <c:v>218.00182949999999</c:v>
                </c:pt>
                <c:pt idx="1607">
                  <c:v>218.00182949999999</c:v>
                </c:pt>
                <c:pt idx="1608">
                  <c:v>218.00182949999999</c:v>
                </c:pt>
                <c:pt idx="1609">
                  <c:v>218.00182949999999</c:v>
                </c:pt>
                <c:pt idx="1610">
                  <c:v>218.00182949999999</c:v>
                </c:pt>
                <c:pt idx="1611">
                  <c:v>218.00182949999999</c:v>
                </c:pt>
                <c:pt idx="1612">
                  <c:v>218.00182949999999</c:v>
                </c:pt>
                <c:pt idx="1613">
                  <c:v>218.00182949999999</c:v>
                </c:pt>
                <c:pt idx="1614">
                  <c:v>218.00182949999999</c:v>
                </c:pt>
                <c:pt idx="1615">
                  <c:v>218.00182949999999</c:v>
                </c:pt>
                <c:pt idx="1616">
                  <c:v>218.00182949999999</c:v>
                </c:pt>
                <c:pt idx="1617">
                  <c:v>218.00182949999999</c:v>
                </c:pt>
                <c:pt idx="1618">
                  <c:v>218.00182949999999</c:v>
                </c:pt>
                <c:pt idx="1619">
                  <c:v>218.00182949999999</c:v>
                </c:pt>
                <c:pt idx="1620">
                  <c:v>218.00182949999999</c:v>
                </c:pt>
                <c:pt idx="1621">
                  <c:v>218.00182949999999</c:v>
                </c:pt>
                <c:pt idx="1622">
                  <c:v>218.00182949999999</c:v>
                </c:pt>
                <c:pt idx="1623">
                  <c:v>218.00182949999999</c:v>
                </c:pt>
                <c:pt idx="1624">
                  <c:v>218.00182949999999</c:v>
                </c:pt>
                <c:pt idx="1625">
                  <c:v>218.00182949999999</c:v>
                </c:pt>
                <c:pt idx="1626">
                  <c:v>218.00182949999999</c:v>
                </c:pt>
                <c:pt idx="1627">
                  <c:v>218.00182949999999</c:v>
                </c:pt>
                <c:pt idx="1628">
                  <c:v>218.00182949999999</c:v>
                </c:pt>
                <c:pt idx="1629">
                  <c:v>218.00182949999999</c:v>
                </c:pt>
                <c:pt idx="1630">
                  <c:v>218.00182949999999</c:v>
                </c:pt>
                <c:pt idx="1631">
                  <c:v>218.00182949999999</c:v>
                </c:pt>
                <c:pt idx="1632">
                  <c:v>218.00182949999999</c:v>
                </c:pt>
                <c:pt idx="1633">
                  <c:v>218.00182949999999</c:v>
                </c:pt>
                <c:pt idx="1634">
                  <c:v>218.00182949999999</c:v>
                </c:pt>
                <c:pt idx="1635">
                  <c:v>218.00182949999999</c:v>
                </c:pt>
                <c:pt idx="1636">
                  <c:v>218.00182949999999</c:v>
                </c:pt>
                <c:pt idx="1637">
                  <c:v>218.00182949999999</c:v>
                </c:pt>
                <c:pt idx="1638">
                  <c:v>218.00182949999999</c:v>
                </c:pt>
                <c:pt idx="1639">
                  <c:v>218.00182949999999</c:v>
                </c:pt>
                <c:pt idx="1640">
                  <c:v>218.00182949999999</c:v>
                </c:pt>
                <c:pt idx="1641">
                  <c:v>218.00182949999999</c:v>
                </c:pt>
                <c:pt idx="1642">
                  <c:v>218.00182949999999</c:v>
                </c:pt>
                <c:pt idx="1643">
                  <c:v>218.00182949999999</c:v>
                </c:pt>
                <c:pt idx="1644">
                  <c:v>218.00182949999999</c:v>
                </c:pt>
                <c:pt idx="1645">
                  <c:v>218.00182949999999</c:v>
                </c:pt>
                <c:pt idx="1646">
                  <c:v>218.00182949999999</c:v>
                </c:pt>
                <c:pt idx="1647">
                  <c:v>218.00182949999999</c:v>
                </c:pt>
                <c:pt idx="1648">
                  <c:v>218.00182949999999</c:v>
                </c:pt>
                <c:pt idx="1649">
                  <c:v>218.00182949999999</c:v>
                </c:pt>
                <c:pt idx="1650">
                  <c:v>218.00182949999999</c:v>
                </c:pt>
                <c:pt idx="1651">
                  <c:v>218.00182949999999</c:v>
                </c:pt>
                <c:pt idx="1652">
                  <c:v>218.00182949999999</c:v>
                </c:pt>
                <c:pt idx="1653">
                  <c:v>218.00182949999999</c:v>
                </c:pt>
                <c:pt idx="1654">
                  <c:v>218.00182949999999</c:v>
                </c:pt>
                <c:pt idx="1655">
                  <c:v>218.00182949999999</c:v>
                </c:pt>
                <c:pt idx="1656">
                  <c:v>218.00182949999999</c:v>
                </c:pt>
                <c:pt idx="1657">
                  <c:v>218.00182949999999</c:v>
                </c:pt>
                <c:pt idx="1658">
                  <c:v>218.00182949999999</c:v>
                </c:pt>
                <c:pt idx="1659">
                  <c:v>218.00182949999999</c:v>
                </c:pt>
                <c:pt idx="1660">
                  <c:v>218.00182949999999</c:v>
                </c:pt>
                <c:pt idx="1661">
                  <c:v>218.00182949999999</c:v>
                </c:pt>
                <c:pt idx="1662">
                  <c:v>218.00182949999999</c:v>
                </c:pt>
                <c:pt idx="1663">
                  <c:v>218.00182949999999</c:v>
                </c:pt>
                <c:pt idx="1664">
                  <c:v>218.00182949999999</c:v>
                </c:pt>
                <c:pt idx="1665">
                  <c:v>218.00182949999999</c:v>
                </c:pt>
                <c:pt idx="1666">
                  <c:v>218.00182949999999</c:v>
                </c:pt>
                <c:pt idx="1667">
                  <c:v>218.00182949999999</c:v>
                </c:pt>
                <c:pt idx="1668">
                  <c:v>218.00182949999999</c:v>
                </c:pt>
                <c:pt idx="1669">
                  <c:v>218.00182949999999</c:v>
                </c:pt>
                <c:pt idx="1670">
                  <c:v>218.00182949999999</c:v>
                </c:pt>
                <c:pt idx="1671">
                  <c:v>218.00182949999999</c:v>
                </c:pt>
                <c:pt idx="1672">
                  <c:v>218.00182949999999</c:v>
                </c:pt>
                <c:pt idx="1673">
                  <c:v>218.00182949999999</c:v>
                </c:pt>
                <c:pt idx="1674">
                  <c:v>218.00182949999999</c:v>
                </c:pt>
                <c:pt idx="1675">
                  <c:v>218.00182949999999</c:v>
                </c:pt>
                <c:pt idx="1676">
                  <c:v>218.00182949999999</c:v>
                </c:pt>
                <c:pt idx="1677">
                  <c:v>218.00182949999999</c:v>
                </c:pt>
                <c:pt idx="1678">
                  <c:v>218.00182949999999</c:v>
                </c:pt>
                <c:pt idx="1679">
                  <c:v>218.00182949999999</c:v>
                </c:pt>
                <c:pt idx="1680">
                  <c:v>218.00182949999999</c:v>
                </c:pt>
                <c:pt idx="1681">
                  <c:v>218.00182949999999</c:v>
                </c:pt>
                <c:pt idx="1682">
                  <c:v>218.00182949999999</c:v>
                </c:pt>
                <c:pt idx="1683">
                  <c:v>218.00182949999999</c:v>
                </c:pt>
                <c:pt idx="1684">
                  <c:v>218.00182949999999</c:v>
                </c:pt>
                <c:pt idx="1685">
                  <c:v>218.00182949999999</c:v>
                </c:pt>
                <c:pt idx="1686">
                  <c:v>218.00182949999999</c:v>
                </c:pt>
                <c:pt idx="1687">
                  <c:v>218.00182949999999</c:v>
                </c:pt>
                <c:pt idx="1688">
                  <c:v>218.00182949999999</c:v>
                </c:pt>
                <c:pt idx="1689">
                  <c:v>218.00182949999999</c:v>
                </c:pt>
                <c:pt idx="1690">
                  <c:v>218.00182949999999</c:v>
                </c:pt>
                <c:pt idx="1691">
                  <c:v>218.00182949999999</c:v>
                </c:pt>
                <c:pt idx="1692">
                  <c:v>218.00182949999999</c:v>
                </c:pt>
                <c:pt idx="1693">
                  <c:v>218.00182949999999</c:v>
                </c:pt>
                <c:pt idx="1694">
                  <c:v>218.00182949999999</c:v>
                </c:pt>
                <c:pt idx="1695">
                  <c:v>218.00182949999999</c:v>
                </c:pt>
                <c:pt idx="1696">
                  <c:v>218.00182949999999</c:v>
                </c:pt>
                <c:pt idx="1697">
                  <c:v>218.00182949999999</c:v>
                </c:pt>
                <c:pt idx="1698">
                  <c:v>218.00182949999999</c:v>
                </c:pt>
                <c:pt idx="1699">
                  <c:v>218.00182949999999</c:v>
                </c:pt>
                <c:pt idx="1700">
                  <c:v>218.00182949999999</c:v>
                </c:pt>
                <c:pt idx="1701">
                  <c:v>218.00182949999999</c:v>
                </c:pt>
                <c:pt idx="1702">
                  <c:v>218.00182949999999</c:v>
                </c:pt>
                <c:pt idx="1703">
                  <c:v>218.00182949999999</c:v>
                </c:pt>
                <c:pt idx="1704">
                  <c:v>218.00182949999999</c:v>
                </c:pt>
                <c:pt idx="1705">
                  <c:v>218.00182949999999</c:v>
                </c:pt>
                <c:pt idx="1706">
                  <c:v>218.00182949999999</c:v>
                </c:pt>
                <c:pt idx="1707">
                  <c:v>218.00182949999999</c:v>
                </c:pt>
                <c:pt idx="1708">
                  <c:v>218.00182949999999</c:v>
                </c:pt>
                <c:pt idx="1709">
                  <c:v>218.00182949999999</c:v>
                </c:pt>
                <c:pt idx="1710">
                  <c:v>218.00182949999999</c:v>
                </c:pt>
                <c:pt idx="1711">
                  <c:v>218.00182949999999</c:v>
                </c:pt>
                <c:pt idx="1712">
                  <c:v>218.00182949999999</c:v>
                </c:pt>
                <c:pt idx="1713">
                  <c:v>218.00182949999999</c:v>
                </c:pt>
                <c:pt idx="1714">
                  <c:v>218.00182949999999</c:v>
                </c:pt>
                <c:pt idx="1715">
                  <c:v>218.00182949999999</c:v>
                </c:pt>
                <c:pt idx="1716">
                  <c:v>218.00182949999999</c:v>
                </c:pt>
                <c:pt idx="1717">
                  <c:v>218.00182949999999</c:v>
                </c:pt>
                <c:pt idx="1718">
                  <c:v>218.00182949999999</c:v>
                </c:pt>
                <c:pt idx="1719">
                  <c:v>218.00182949999999</c:v>
                </c:pt>
                <c:pt idx="1720">
                  <c:v>218.00182949999999</c:v>
                </c:pt>
                <c:pt idx="1721">
                  <c:v>218.00182949999999</c:v>
                </c:pt>
                <c:pt idx="1722">
                  <c:v>218.00182949999999</c:v>
                </c:pt>
                <c:pt idx="1723">
                  <c:v>218.00182949999999</c:v>
                </c:pt>
                <c:pt idx="1724">
                  <c:v>218.00182949999999</c:v>
                </c:pt>
                <c:pt idx="1725">
                  <c:v>218.00182949999999</c:v>
                </c:pt>
                <c:pt idx="1726">
                  <c:v>218.00182949999999</c:v>
                </c:pt>
                <c:pt idx="1727">
                  <c:v>218.00182949999999</c:v>
                </c:pt>
                <c:pt idx="1728">
                  <c:v>218.00182949999999</c:v>
                </c:pt>
                <c:pt idx="1729">
                  <c:v>218.00182949999999</c:v>
                </c:pt>
                <c:pt idx="1730">
                  <c:v>218.00182949999999</c:v>
                </c:pt>
                <c:pt idx="1731">
                  <c:v>218.00182949999999</c:v>
                </c:pt>
                <c:pt idx="1732">
                  <c:v>218.00182949999999</c:v>
                </c:pt>
                <c:pt idx="1733">
                  <c:v>218.00182949999999</c:v>
                </c:pt>
                <c:pt idx="1734">
                  <c:v>218.00182949999999</c:v>
                </c:pt>
                <c:pt idx="1735">
                  <c:v>218.00182949999999</c:v>
                </c:pt>
                <c:pt idx="1736">
                  <c:v>218.00182949999999</c:v>
                </c:pt>
                <c:pt idx="1737">
                  <c:v>218.00182949999999</c:v>
                </c:pt>
                <c:pt idx="1738">
                  <c:v>218.00182949999999</c:v>
                </c:pt>
                <c:pt idx="1739">
                  <c:v>218.00182949999999</c:v>
                </c:pt>
                <c:pt idx="1740">
                  <c:v>218.00182949999999</c:v>
                </c:pt>
                <c:pt idx="1741">
                  <c:v>218.00182949999999</c:v>
                </c:pt>
                <c:pt idx="1742">
                  <c:v>218.00182949999999</c:v>
                </c:pt>
                <c:pt idx="1743">
                  <c:v>218.00182949999999</c:v>
                </c:pt>
                <c:pt idx="1744">
                  <c:v>218.00182949999999</c:v>
                </c:pt>
                <c:pt idx="1745">
                  <c:v>218.00182949999999</c:v>
                </c:pt>
                <c:pt idx="1746">
                  <c:v>218.00182949999999</c:v>
                </c:pt>
                <c:pt idx="1747">
                  <c:v>218.00182949999999</c:v>
                </c:pt>
                <c:pt idx="1748">
                  <c:v>218.00182949999999</c:v>
                </c:pt>
                <c:pt idx="1749">
                  <c:v>218.00182949999999</c:v>
                </c:pt>
                <c:pt idx="1750">
                  <c:v>218.00182949999999</c:v>
                </c:pt>
                <c:pt idx="1751">
                  <c:v>218.00182949999999</c:v>
                </c:pt>
                <c:pt idx="1752">
                  <c:v>218.00182949999999</c:v>
                </c:pt>
                <c:pt idx="1753">
                  <c:v>218.00182949999999</c:v>
                </c:pt>
                <c:pt idx="1754">
                  <c:v>218.00182949999999</c:v>
                </c:pt>
                <c:pt idx="1755">
                  <c:v>218.00182949999999</c:v>
                </c:pt>
                <c:pt idx="1756">
                  <c:v>218.00182949999999</c:v>
                </c:pt>
                <c:pt idx="1757">
                  <c:v>218.00182949999999</c:v>
                </c:pt>
                <c:pt idx="1758">
                  <c:v>218.00182949999999</c:v>
                </c:pt>
                <c:pt idx="1759">
                  <c:v>218.00182949999999</c:v>
                </c:pt>
                <c:pt idx="1760">
                  <c:v>218.00182949999999</c:v>
                </c:pt>
                <c:pt idx="1761">
                  <c:v>218.00182949999999</c:v>
                </c:pt>
                <c:pt idx="1762">
                  <c:v>218.00182949999999</c:v>
                </c:pt>
                <c:pt idx="1763">
                  <c:v>218.00182949999999</c:v>
                </c:pt>
                <c:pt idx="1764">
                  <c:v>218.00182949999999</c:v>
                </c:pt>
                <c:pt idx="1765">
                  <c:v>218.00182949999999</c:v>
                </c:pt>
                <c:pt idx="1766">
                  <c:v>218.00182949999999</c:v>
                </c:pt>
                <c:pt idx="1767">
                  <c:v>218.00182949999999</c:v>
                </c:pt>
                <c:pt idx="1768">
                  <c:v>218.00182949999999</c:v>
                </c:pt>
                <c:pt idx="1769">
                  <c:v>218.00182949999999</c:v>
                </c:pt>
                <c:pt idx="1770">
                  <c:v>218.00182949999999</c:v>
                </c:pt>
                <c:pt idx="1771">
                  <c:v>218.00182949999999</c:v>
                </c:pt>
                <c:pt idx="1772">
                  <c:v>218.00182949999999</c:v>
                </c:pt>
                <c:pt idx="1773">
                  <c:v>218.00182949999999</c:v>
                </c:pt>
                <c:pt idx="1774">
                  <c:v>218.00182949999999</c:v>
                </c:pt>
                <c:pt idx="1775">
                  <c:v>218.00182949999999</c:v>
                </c:pt>
                <c:pt idx="1776">
                  <c:v>218.00182949999999</c:v>
                </c:pt>
                <c:pt idx="1777">
                  <c:v>218.00182949999999</c:v>
                </c:pt>
                <c:pt idx="1778">
                  <c:v>218.00182949999999</c:v>
                </c:pt>
                <c:pt idx="1779">
                  <c:v>218.00182949999999</c:v>
                </c:pt>
                <c:pt idx="1780">
                  <c:v>218.00182949999999</c:v>
                </c:pt>
                <c:pt idx="1781">
                  <c:v>218.00182949999999</c:v>
                </c:pt>
                <c:pt idx="1782">
                  <c:v>218.00182949999999</c:v>
                </c:pt>
                <c:pt idx="1783">
                  <c:v>218.00182949999999</c:v>
                </c:pt>
                <c:pt idx="1784">
                  <c:v>218.00182949999999</c:v>
                </c:pt>
                <c:pt idx="1785">
                  <c:v>218.00182949999999</c:v>
                </c:pt>
                <c:pt idx="1786">
                  <c:v>218.00182949999999</c:v>
                </c:pt>
                <c:pt idx="1787">
                  <c:v>218.00182949999999</c:v>
                </c:pt>
                <c:pt idx="1788">
                  <c:v>218.00182949999999</c:v>
                </c:pt>
                <c:pt idx="1789">
                  <c:v>218.00182949999999</c:v>
                </c:pt>
                <c:pt idx="1790">
                  <c:v>218.00182949999999</c:v>
                </c:pt>
                <c:pt idx="1791">
                  <c:v>218.00182949999999</c:v>
                </c:pt>
                <c:pt idx="1792">
                  <c:v>218.00182949999999</c:v>
                </c:pt>
                <c:pt idx="1793">
                  <c:v>218.00182949999999</c:v>
                </c:pt>
                <c:pt idx="1794">
                  <c:v>218.00182949999999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B5E-4662-8ACB-49F0C98CDF40}"/>
            </c:ext>
          </c:extLst>
        </c:ser>
        <c:ser>
          <c:idx val="4"/>
          <c:order val="3"/>
          <c:tx>
            <c:strRef>
              <c:f>'WLTP Class 3'!$M$15</c:f>
              <c:strCache>
                <c:ptCount val="1"/>
                <c:pt idx="0">
                  <c:v>Tractive Force Required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3'!$M$16:$M$1816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41.166666666666671</c:v>
                </c:pt>
                <c:pt idx="12">
                  <c:v>567.91982334970135</c:v>
                </c:pt>
                <c:pt idx="13">
                  <c:v>1288.431051807592</c:v>
                </c:pt>
                <c:pt idx="14">
                  <c:v>1906.802679265646</c:v>
                </c:pt>
                <c:pt idx="15">
                  <c:v>1806.1704263974948</c:v>
                </c:pt>
                <c:pt idx="16">
                  <c:v>1664.52910984805</c:v>
                </c:pt>
                <c:pt idx="17">
                  <c:v>1997.644914830342</c:v>
                </c:pt>
                <c:pt idx="18">
                  <c:v>2106.7090933138425</c:v>
                </c:pt>
                <c:pt idx="19">
                  <c:v>1434.2645561201389</c:v>
                </c:pt>
                <c:pt idx="20">
                  <c:v>675.34388375021729</c:v>
                </c:pt>
                <c:pt idx="21">
                  <c:v>408.86742106784214</c:v>
                </c:pt>
                <c:pt idx="22">
                  <c:v>388.65835335030022</c:v>
                </c:pt>
                <c:pt idx="23">
                  <c:v>410.18896357466679</c:v>
                </c:pt>
                <c:pt idx="24">
                  <c:v>657.7652928074948</c:v>
                </c:pt>
                <c:pt idx="25">
                  <c:v>825.81063568480499</c:v>
                </c:pt>
                <c:pt idx="26">
                  <c:v>931.01569769909213</c:v>
                </c:pt>
                <c:pt idx="27">
                  <c:v>1224.0000387818009</c:v>
                </c:pt>
                <c:pt idx="28">
                  <c:v>1291.6145288164792</c:v>
                </c:pt>
                <c:pt idx="29">
                  <c:v>1236.1437635495076</c:v>
                </c:pt>
                <c:pt idx="30">
                  <c:v>974.42923359571671</c:v>
                </c:pt>
                <c:pt idx="31">
                  <c:v>689.59910507834206</c:v>
                </c:pt>
                <c:pt idx="32">
                  <c:v>568.37655116592509</c:v>
                </c:pt>
                <c:pt idx="33">
                  <c:v>508.36250657534231</c:v>
                </c:pt>
                <c:pt idx="34">
                  <c:v>406.91071818325025</c:v>
                </c:pt>
                <c:pt idx="35">
                  <c:v>242.53901794605122</c:v>
                </c:pt>
                <c:pt idx="36">
                  <c:v>-87.677223901131356</c:v>
                </c:pt>
                <c:pt idx="37">
                  <c:v>-606.58551494886717</c:v>
                </c:pt>
                <c:pt idx="38">
                  <c:v>-902.42595392229759</c:v>
                </c:pt>
                <c:pt idx="39">
                  <c:v>-827.49199780329809</c:v>
                </c:pt>
                <c:pt idx="40">
                  <c:v>-709.69357612046588</c:v>
                </c:pt>
                <c:pt idx="41">
                  <c:v>-900.04891745928308</c:v>
                </c:pt>
                <c:pt idx="42">
                  <c:v>-1236.0941471949643</c:v>
                </c:pt>
                <c:pt idx="43">
                  <c:v>-1160.761372574033</c:v>
                </c:pt>
                <c:pt idx="44">
                  <c:v>-630.14594832918806</c:v>
                </c:pt>
                <c:pt idx="45">
                  <c:v>-138.00499996507483</c:v>
                </c:pt>
                <c:pt idx="46">
                  <c:v>-56.356824873416429</c:v>
                </c:pt>
                <c:pt idx="47">
                  <c:v>-181.04830344283857</c:v>
                </c:pt>
                <c:pt idx="48">
                  <c:v>-120.68155996077763</c:v>
                </c:pt>
                <c:pt idx="49">
                  <c:v>105.01444631803514</c:v>
                </c:pt>
                <c:pt idx="50">
                  <c:v>146.18111298470095</c:v>
                </c:pt>
                <c:pt idx="51">
                  <c:v>-204.20272211018778</c:v>
                </c:pt>
                <c:pt idx="52">
                  <c:v>-658.9030701776162</c:v>
                </c:pt>
                <c:pt idx="53">
                  <c:v>-517.30422348528293</c:v>
                </c:pt>
                <c:pt idx="54">
                  <c:v>-3.5570154638245981</c:v>
                </c:pt>
                <c:pt idx="55">
                  <c:v>202.19635509166673</c:v>
                </c:pt>
                <c:pt idx="56">
                  <c:v>222.77968842499999</c:v>
                </c:pt>
                <c:pt idx="57">
                  <c:v>284.52968842500013</c:v>
                </c:pt>
                <c:pt idx="58">
                  <c:v>346.52156753307804</c:v>
                </c:pt>
                <c:pt idx="59">
                  <c:v>717.26941896481219</c:v>
                </c:pt>
                <c:pt idx="60">
                  <c:v>780.92160404932827</c:v>
                </c:pt>
                <c:pt idx="61">
                  <c:v>472.76883641495334</c:v>
                </c:pt>
                <c:pt idx="62">
                  <c:v>411.6399580752028</c:v>
                </c:pt>
                <c:pt idx="63">
                  <c:v>473.70947739081271</c:v>
                </c:pt>
                <c:pt idx="64">
                  <c:v>557.03720261291164</c:v>
                </c:pt>
                <c:pt idx="65">
                  <c:v>434.34777965136806</c:v>
                </c:pt>
                <c:pt idx="66">
                  <c:v>352.37179035013321</c:v>
                </c:pt>
                <c:pt idx="67">
                  <c:v>682.06844003922208</c:v>
                </c:pt>
                <c:pt idx="68">
                  <c:v>1219.6748009194671</c:v>
                </c:pt>
                <c:pt idx="69">
                  <c:v>1512.0270710818886</c:v>
                </c:pt>
                <c:pt idx="70">
                  <c:v>1599.8021866533422</c:v>
                </c:pt>
                <c:pt idx="71">
                  <c:v>1503.0499533872019</c:v>
                </c:pt>
                <c:pt idx="72">
                  <c:v>1200.0970888828676</c:v>
                </c:pt>
                <c:pt idx="73">
                  <c:v>854.18187906588855</c:v>
                </c:pt>
                <c:pt idx="74">
                  <c:v>671.48305665438374</c:v>
                </c:pt>
                <c:pt idx="75">
                  <c:v>653.04677367547197</c:v>
                </c:pt>
                <c:pt idx="76">
                  <c:v>696.66209304120162</c:v>
                </c:pt>
                <c:pt idx="77">
                  <c:v>658.26558916375836</c:v>
                </c:pt>
                <c:pt idx="78">
                  <c:v>475.08068596578647</c:v>
                </c:pt>
                <c:pt idx="79">
                  <c:v>208.02026274813426</c:v>
                </c:pt>
                <c:pt idx="80">
                  <c:v>62.63463106197915</c:v>
                </c:pt>
                <c:pt idx="81">
                  <c:v>-82.734410836241921</c:v>
                </c:pt>
                <c:pt idx="82">
                  <c:v>-44.585758390532988</c:v>
                </c:pt>
                <c:pt idx="83">
                  <c:v>139.92466886336922</c:v>
                </c:pt>
                <c:pt idx="84">
                  <c:v>36.274401774258365</c:v>
                </c:pt>
                <c:pt idx="85">
                  <c:v>-27.402667992159166</c:v>
                </c:pt>
                <c:pt idx="86">
                  <c:v>-8.2367661399074166</c:v>
                </c:pt>
                <c:pt idx="87">
                  <c:v>31.306423879535885</c:v>
                </c:pt>
                <c:pt idx="88">
                  <c:v>-298.94001138168812</c:v>
                </c:pt>
                <c:pt idx="89">
                  <c:v>-1168.4843023009084</c:v>
                </c:pt>
                <c:pt idx="90">
                  <c:v>-1795.0197644012967</c:v>
                </c:pt>
                <c:pt idx="91">
                  <c:v>-1886.0225891131945</c:v>
                </c:pt>
                <c:pt idx="92">
                  <c:v>-1377.9092730741322</c:v>
                </c:pt>
                <c:pt idx="93">
                  <c:v>-804.47450748863207</c:v>
                </c:pt>
                <c:pt idx="94">
                  <c:v>-826.9703115750001</c:v>
                </c:pt>
                <c:pt idx="95">
                  <c:v>-1055.417236489033</c:v>
                </c:pt>
                <c:pt idx="96">
                  <c:v>-912.96534290113186</c:v>
                </c:pt>
                <c:pt idx="97">
                  <c:v>-522.56816319674988</c:v>
                </c:pt>
                <c:pt idx="98">
                  <c:v>-522.83758135279868</c:v>
                </c:pt>
                <c:pt idx="99">
                  <c:v>-452.83333333333337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41.166666666666671</c:v>
                </c:pt>
                <c:pt idx="138">
                  <c:v>609.08649001636809</c:v>
                </c:pt>
                <c:pt idx="139">
                  <c:v>1432.5382744355502</c:v>
                </c:pt>
                <c:pt idx="140">
                  <c:v>2236.403108184717</c:v>
                </c:pt>
                <c:pt idx="141">
                  <c:v>2342.6271149739109</c:v>
                </c:pt>
                <c:pt idx="142">
                  <c:v>1708.9258082254719</c:v>
                </c:pt>
                <c:pt idx="143">
                  <c:v>950.27057246249478</c:v>
                </c:pt>
                <c:pt idx="144">
                  <c:v>622.22460667284236</c:v>
                </c:pt>
                <c:pt idx="145">
                  <c:v>829.27330787022265</c:v>
                </c:pt>
                <c:pt idx="146">
                  <c:v>1182.0832335525829</c:v>
                </c:pt>
                <c:pt idx="147">
                  <c:v>1247.9912980003678</c:v>
                </c:pt>
                <c:pt idx="148">
                  <c:v>1025.626852934467</c:v>
                </c:pt>
                <c:pt idx="149">
                  <c:v>678.54206306813921</c:v>
                </c:pt>
                <c:pt idx="150">
                  <c:v>288.63328672053456</c:v>
                </c:pt>
                <c:pt idx="151">
                  <c:v>-288.48573896935449</c:v>
                </c:pt>
                <c:pt idx="152">
                  <c:v>-1157.1172597564439</c:v>
                </c:pt>
                <c:pt idx="153">
                  <c:v>-1802.8013703296317</c:v>
                </c:pt>
                <c:pt idx="154">
                  <c:v>-1686.3178552384497</c:v>
                </c:pt>
                <c:pt idx="155">
                  <c:v>-867.04570199136651</c:v>
                </c:pt>
                <c:pt idx="156">
                  <c:v>78.696355091666447</c:v>
                </c:pt>
                <c:pt idx="157">
                  <c:v>655.51941896481242</c:v>
                </c:pt>
                <c:pt idx="158">
                  <c:v>1171.4315943116612</c:v>
                </c:pt>
                <c:pt idx="159">
                  <c:v>1462.817675224806</c:v>
                </c:pt>
                <c:pt idx="160">
                  <c:v>1507.5733766131195</c:v>
                </c:pt>
                <c:pt idx="161">
                  <c:v>1347.6696380623123</c:v>
                </c:pt>
                <c:pt idx="162">
                  <c:v>1104.0768487082037</c:v>
                </c:pt>
                <c:pt idx="163">
                  <c:v>1066.6100365465834</c:v>
                </c:pt>
                <c:pt idx="164">
                  <c:v>967.29302206584191</c:v>
                </c:pt>
                <c:pt idx="165">
                  <c:v>785.26011374200903</c:v>
                </c:pt>
                <c:pt idx="166">
                  <c:v>684.44039627020334</c:v>
                </c:pt>
                <c:pt idx="167">
                  <c:v>892.65701853813914</c:v>
                </c:pt>
                <c:pt idx="168">
                  <c:v>1082.445984516889</c:v>
                </c:pt>
                <c:pt idx="169">
                  <c:v>840.25038710258275</c:v>
                </c:pt>
                <c:pt idx="170">
                  <c:v>307.07980372013799</c:v>
                </c:pt>
                <c:pt idx="171">
                  <c:v>-332.50457362546501</c:v>
                </c:pt>
                <c:pt idx="172">
                  <c:v>-1058.4539345681299</c:v>
                </c:pt>
                <c:pt idx="173">
                  <c:v>-1396.7792647574654</c:v>
                </c:pt>
                <c:pt idx="174">
                  <c:v>-930.8807581867411</c:v>
                </c:pt>
                <c:pt idx="175">
                  <c:v>-172.42692244928304</c:v>
                </c:pt>
                <c:pt idx="176">
                  <c:v>362.4052940926332</c:v>
                </c:pt>
                <c:pt idx="177">
                  <c:v>796.00902078805018</c:v>
                </c:pt>
                <c:pt idx="178">
                  <c:v>922.8943329138682</c:v>
                </c:pt>
                <c:pt idx="179">
                  <c:v>616.79206306813899</c:v>
                </c:pt>
                <c:pt idx="180">
                  <c:v>308.82244669255567</c:v>
                </c:pt>
                <c:pt idx="181">
                  <c:v>164.54302206584157</c:v>
                </c:pt>
                <c:pt idx="182">
                  <c:v>-0.70793693186098494</c:v>
                </c:pt>
                <c:pt idx="183">
                  <c:v>-393.50831331636596</c:v>
                </c:pt>
                <c:pt idx="184">
                  <c:v>-726.81257828958837</c:v>
                </c:pt>
                <c:pt idx="185">
                  <c:v>-813.26847392452805</c:v>
                </c:pt>
                <c:pt idx="186">
                  <c:v>-734.78264420885466</c:v>
                </c:pt>
                <c:pt idx="187">
                  <c:v>-572.8960942041715</c:v>
                </c:pt>
                <c:pt idx="188">
                  <c:v>-430.96279738708836</c:v>
                </c:pt>
                <c:pt idx="189">
                  <c:v>-308.98640351095003</c:v>
                </c:pt>
                <c:pt idx="190">
                  <c:v>-186.688831340408</c:v>
                </c:pt>
                <c:pt idx="191">
                  <c:v>-105.10402923865792</c:v>
                </c:pt>
                <c:pt idx="192">
                  <c:v>-23.476757279796743</c:v>
                </c:pt>
                <c:pt idx="193">
                  <c:v>79.102804896050117</c:v>
                </c:pt>
                <c:pt idx="194">
                  <c:v>120.0236109055347</c:v>
                </c:pt>
                <c:pt idx="195">
                  <c:v>181.61302175833345</c:v>
                </c:pt>
                <c:pt idx="196">
                  <c:v>222.77968842499999</c:v>
                </c:pt>
                <c:pt idx="197">
                  <c:v>222.77968842499999</c:v>
                </c:pt>
                <c:pt idx="198">
                  <c:v>325.69635509166665</c:v>
                </c:pt>
                <c:pt idx="199">
                  <c:v>429.019471562717</c:v>
                </c:pt>
                <c:pt idx="200">
                  <c:v>532.35917782170145</c:v>
                </c:pt>
                <c:pt idx="201">
                  <c:v>636.17169303680555</c:v>
                </c:pt>
                <c:pt idx="202">
                  <c:v>740.05056740364591</c:v>
                </c:pt>
                <c:pt idx="203">
                  <c:v>1050.3683023634114</c:v>
                </c:pt>
                <c:pt idx="204">
                  <c:v>1197.3963230550346</c:v>
                </c:pt>
                <c:pt idx="205">
                  <c:v>1220.9140580781391</c:v>
                </c:pt>
                <c:pt idx="206">
                  <c:v>1410.0460684547011</c:v>
                </c:pt>
                <c:pt idx="207">
                  <c:v>1435.844235727217</c:v>
                </c:pt>
                <c:pt idx="208">
                  <c:v>1296.8224466925558</c:v>
                </c:pt>
                <c:pt idx="209">
                  <c:v>1404.6443818555556</c:v>
                </c:pt>
                <c:pt idx="210">
                  <c:v>1391.1959845168888</c:v>
                </c:pt>
                <c:pt idx="211">
                  <c:v>1087.9939413977863</c:v>
                </c:pt>
                <c:pt idx="212">
                  <c:v>886.48689296188888</c:v>
                </c:pt>
                <c:pt idx="213">
                  <c:v>766.42462881757785</c:v>
                </c:pt>
                <c:pt idx="214">
                  <c:v>810.58774298088917</c:v>
                </c:pt>
                <c:pt idx="215">
                  <c:v>979.46987476159165</c:v>
                </c:pt>
                <c:pt idx="216">
                  <c:v>1108.5238039661458</c:v>
                </c:pt>
                <c:pt idx="217">
                  <c:v>1114.9410657347864</c:v>
                </c:pt>
                <c:pt idx="218">
                  <c:v>1018.082657825868</c:v>
                </c:pt>
                <c:pt idx="219">
                  <c:v>879.28682170286754</c:v>
                </c:pt>
                <c:pt idx="220">
                  <c:v>739.28059465220167</c:v>
                </c:pt>
                <c:pt idx="221">
                  <c:v>577.73446709592622</c:v>
                </c:pt>
                <c:pt idx="222">
                  <c:v>476.22196007999418</c:v>
                </c:pt>
                <c:pt idx="223">
                  <c:v>457.05340386167444</c:v>
                </c:pt>
                <c:pt idx="224">
                  <c:v>458.1214544088686</c:v>
                </c:pt>
                <c:pt idx="225">
                  <c:v>521.30481208636797</c:v>
                </c:pt>
                <c:pt idx="226">
                  <c:v>544.05808968147107</c:v>
                </c:pt>
                <c:pt idx="227">
                  <c:v>525.3012919996753</c:v>
                </c:pt>
                <c:pt idx="228">
                  <c:v>506.56108410581362</c:v>
                </c:pt>
                <c:pt idx="229">
                  <c:v>466.88086243803525</c:v>
                </c:pt>
                <c:pt idx="230">
                  <c:v>385.66933056479974</c:v>
                </c:pt>
                <c:pt idx="231">
                  <c:v>262.16933056480093</c:v>
                </c:pt>
                <c:pt idx="232">
                  <c:v>-6.5358042286322302</c:v>
                </c:pt>
                <c:pt idx="233">
                  <c:v>-361.24459703792286</c:v>
                </c:pt>
                <c:pt idx="234">
                  <c:v>-491.89811359507439</c:v>
                </c:pt>
                <c:pt idx="235">
                  <c:v>-333.78142700052115</c:v>
                </c:pt>
                <c:pt idx="236">
                  <c:v>-70.211495164186942</c:v>
                </c:pt>
                <c:pt idx="237">
                  <c:v>10.150971362583562</c:v>
                </c:pt>
                <c:pt idx="238">
                  <c:v>-177.68968992119534</c:v>
                </c:pt>
                <c:pt idx="239">
                  <c:v>-552.93271029153334</c:v>
                </c:pt>
                <c:pt idx="240">
                  <c:v>-828.38358465469946</c:v>
                </c:pt>
                <c:pt idx="241">
                  <c:v>-712.85464596124075</c:v>
                </c:pt>
                <c:pt idx="242">
                  <c:v>-656.47973725186637</c:v>
                </c:pt>
                <c:pt idx="243">
                  <c:v>-745.15866446996506</c:v>
                </c:pt>
                <c:pt idx="244">
                  <c:v>-709.69357612046588</c:v>
                </c:pt>
                <c:pt idx="245">
                  <c:v>-900.04891745928308</c:v>
                </c:pt>
                <c:pt idx="246">
                  <c:v>-1236.0941471949643</c:v>
                </c:pt>
                <c:pt idx="247">
                  <c:v>-1160.761372574033</c:v>
                </c:pt>
                <c:pt idx="248">
                  <c:v>-630.14594832918806</c:v>
                </c:pt>
                <c:pt idx="249">
                  <c:v>-138.00499996507483</c:v>
                </c:pt>
                <c:pt idx="250">
                  <c:v>-56.356824873416429</c:v>
                </c:pt>
                <c:pt idx="251">
                  <c:v>-181.04830344283857</c:v>
                </c:pt>
                <c:pt idx="252">
                  <c:v>-120.68155996077763</c:v>
                </c:pt>
                <c:pt idx="253">
                  <c:v>105.01444631803514</c:v>
                </c:pt>
                <c:pt idx="254">
                  <c:v>146.18111298470095</c:v>
                </c:pt>
                <c:pt idx="255">
                  <c:v>-204.20272211018778</c:v>
                </c:pt>
                <c:pt idx="256">
                  <c:v>-370.73640351094946</c:v>
                </c:pt>
                <c:pt idx="257">
                  <c:v>163.22783532625888</c:v>
                </c:pt>
                <c:pt idx="258">
                  <c:v>925.70403104620107</c:v>
                </c:pt>
                <c:pt idx="259">
                  <c:v>1298.9662307372171</c:v>
                </c:pt>
                <c:pt idx="260">
                  <c:v>1322.9985809820348</c:v>
                </c:pt>
                <c:pt idx="261">
                  <c:v>1285.6104044152216</c:v>
                </c:pt>
                <c:pt idx="262">
                  <c:v>1371.9999408984252</c:v>
                </c:pt>
                <c:pt idx="263">
                  <c:v>1644.9981810134254</c:v>
                </c:pt>
                <c:pt idx="264">
                  <c:v>1776.2144231773009</c:v>
                </c:pt>
                <c:pt idx="265">
                  <c:v>1599.1584512336754</c:v>
                </c:pt>
                <c:pt idx="266">
                  <c:v>1235.8846310619783</c:v>
                </c:pt>
                <c:pt idx="267">
                  <c:v>1075.9838786729997</c:v>
                </c:pt>
                <c:pt idx="268">
                  <c:v>1020.0658527233285</c:v>
                </c:pt>
                <c:pt idx="269">
                  <c:v>900.91071818324997</c:v>
                </c:pt>
                <c:pt idx="270">
                  <c:v>617.23822506791169</c:v>
                </c:pt>
                <c:pt idx="271">
                  <c:v>226.45981203680611</c:v>
                </c:pt>
                <c:pt idx="272">
                  <c:v>142.91077904366605</c:v>
                </c:pt>
                <c:pt idx="273">
                  <c:v>-104.99402799025495</c:v>
                </c:pt>
                <c:pt idx="274">
                  <c:v>-644.88546626053301</c:v>
                </c:pt>
                <c:pt idx="275">
                  <c:v>-900.01612132700075</c:v>
                </c:pt>
                <c:pt idx="276">
                  <c:v>-1051.4201962798609</c:v>
                </c:pt>
                <c:pt idx="277">
                  <c:v>-1204.1514542674447</c:v>
                </c:pt>
                <c:pt idx="278">
                  <c:v>-1582.2346463320885</c:v>
                </c:pt>
                <c:pt idx="279">
                  <c:v>-1715.8398179584635</c:v>
                </c:pt>
                <c:pt idx="280">
                  <c:v>-857.71991860213211</c:v>
                </c:pt>
                <c:pt idx="281">
                  <c:v>540.29042363720134</c:v>
                </c:pt>
                <c:pt idx="282">
                  <c:v>1552.7348642143006</c:v>
                </c:pt>
                <c:pt idx="283">
                  <c:v>1744.0617035345349</c:v>
                </c:pt>
                <c:pt idx="284">
                  <c:v>1792.0129298747013</c:v>
                </c:pt>
                <c:pt idx="285">
                  <c:v>1738.5833721151334</c:v>
                </c:pt>
                <c:pt idx="286">
                  <c:v>1622.9120930412016</c:v>
                </c:pt>
                <c:pt idx="287">
                  <c:v>1631.4634651296756</c:v>
                </c:pt>
                <c:pt idx="288">
                  <c:v>1640.7374883805544</c:v>
                </c:pt>
                <c:pt idx="289">
                  <c:v>1362.5674961271759</c:v>
                </c:pt>
                <c:pt idx="290">
                  <c:v>812.90097136258339</c:v>
                </c:pt>
                <c:pt idx="291">
                  <c:v>300.28850483581249</c:v>
                </c:pt>
                <c:pt idx="292">
                  <c:v>-51.599028637415813</c:v>
                </c:pt>
                <c:pt idx="293">
                  <c:v>-96.316905309242543</c:v>
                </c:pt>
                <c:pt idx="294">
                  <c:v>24.650829460507794</c:v>
                </c:pt>
                <c:pt idx="295">
                  <c:v>167.17306374925113</c:v>
                </c:pt>
                <c:pt idx="296">
                  <c:v>290.36283471488366</c:v>
                </c:pt>
                <c:pt idx="297">
                  <c:v>373.00639708258302</c:v>
                </c:pt>
                <c:pt idx="298">
                  <c:v>394.52439906811981</c:v>
                </c:pt>
                <c:pt idx="299">
                  <c:v>333.40082946050779</c:v>
                </c:pt>
                <c:pt idx="300">
                  <c:v>251.06749612717618</c:v>
                </c:pt>
                <c:pt idx="301">
                  <c:v>147.52439906812066</c:v>
                </c:pt>
                <c:pt idx="302">
                  <c:v>22.46993593870053</c:v>
                </c:pt>
                <c:pt idx="303">
                  <c:v>-82.899364976132915</c:v>
                </c:pt>
                <c:pt idx="304">
                  <c:v>-229.98876788311122</c:v>
                </c:pt>
                <c:pt idx="305">
                  <c:v>-337.29011550074131</c:v>
                </c:pt>
                <c:pt idx="306">
                  <c:v>-238.60882169363197</c:v>
                </c:pt>
                <c:pt idx="307">
                  <c:v>-35.516121327000008</c:v>
                </c:pt>
                <c:pt idx="308">
                  <c:v>127.80511353821785</c:v>
                </c:pt>
                <c:pt idx="309">
                  <c:v>147.85491929159318</c:v>
                </c:pt>
                <c:pt idx="310">
                  <c:v>85.045827229883969</c:v>
                </c:pt>
                <c:pt idx="311">
                  <c:v>21.986892961888316</c:v>
                </c:pt>
                <c:pt idx="312">
                  <c:v>-103.31774416957558</c:v>
                </c:pt>
                <c:pt idx="313">
                  <c:v>-250.17124029213198</c:v>
                </c:pt>
                <c:pt idx="314">
                  <c:v>-356.49744017500007</c:v>
                </c:pt>
                <c:pt idx="315">
                  <c:v>-360.23478760077785</c:v>
                </c:pt>
                <c:pt idx="316">
                  <c:v>-301.61561237968738</c:v>
                </c:pt>
                <c:pt idx="317">
                  <c:v>-366.15634650594961</c:v>
                </c:pt>
                <c:pt idx="318">
                  <c:v>-513.71988555208316</c:v>
                </c:pt>
                <c:pt idx="319">
                  <c:v>-558.73538301944416</c:v>
                </c:pt>
                <c:pt idx="320">
                  <c:v>-253.39591162292163</c:v>
                </c:pt>
                <c:pt idx="321">
                  <c:v>-7.2536036591116897</c:v>
                </c:pt>
                <c:pt idx="322">
                  <c:v>94.4901650006192</c:v>
                </c:pt>
                <c:pt idx="323">
                  <c:v>115.07349833395355</c:v>
                </c:pt>
                <c:pt idx="324">
                  <c:v>31.760703920994757</c:v>
                </c:pt>
                <c:pt idx="325">
                  <c:v>154.62100169825823</c:v>
                </c:pt>
                <c:pt idx="326">
                  <c:v>175.20433503159259</c:v>
                </c:pt>
                <c:pt idx="327">
                  <c:v>112.98152607547264</c:v>
                </c:pt>
                <c:pt idx="328">
                  <c:v>-402.06864389032489</c:v>
                </c:pt>
                <c:pt idx="329">
                  <c:v>-961.88778707478286</c:v>
                </c:pt>
                <c:pt idx="330">
                  <c:v>-512.8369253904084</c:v>
                </c:pt>
                <c:pt idx="331">
                  <c:v>62.811581497008518</c:v>
                </c:pt>
                <c:pt idx="332">
                  <c:v>21.421948080509026</c:v>
                </c:pt>
                <c:pt idx="333">
                  <c:v>-2.6708591463489029E-2</c:v>
                </c:pt>
                <c:pt idx="334">
                  <c:v>40.826411083249894</c:v>
                </c:pt>
                <c:pt idx="335">
                  <c:v>-0.94943259635411437</c:v>
                </c:pt>
                <c:pt idx="336">
                  <c:v>80.894501992925456</c:v>
                </c:pt>
                <c:pt idx="337">
                  <c:v>224.78672096925865</c:v>
                </c:pt>
                <c:pt idx="338">
                  <c:v>451.39450199292526</c:v>
                </c:pt>
                <c:pt idx="339">
                  <c:v>905.12069771286815</c:v>
                </c:pt>
                <c:pt idx="340">
                  <c:v>1401.7644463180347</c:v>
                </c:pt>
                <c:pt idx="341">
                  <c:v>1529.5237084722173</c:v>
                </c:pt>
                <c:pt idx="342">
                  <c:v>1040.0228589599251</c:v>
                </c:pt>
                <c:pt idx="343">
                  <c:v>485.73906441753456</c:v>
                </c:pt>
                <c:pt idx="344">
                  <c:v>342.15641088405033</c:v>
                </c:pt>
                <c:pt idx="345">
                  <c:v>465.99351537486933</c:v>
                </c:pt>
                <c:pt idx="346">
                  <c:v>467.54333336366699</c:v>
                </c:pt>
                <c:pt idx="347">
                  <c:v>385.5617035345353</c:v>
                </c:pt>
                <c:pt idx="348">
                  <c:v>468.7859084799249</c:v>
                </c:pt>
                <c:pt idx="349">
                  <c:v>449.29351960113365</c:v>
                </c:pt>
                <c:pt idx="350">
                  <c:v>347.11742106784197</c:v>
                </c:pt>
                <c:pt idx="351">
                  <c:v>244.38755541331247</c:v>
                </c:pt>
                <c:pt idx="352">
                  <c:v>203.0340877345088</c:v>
                </c:pt>
                <c:pt idx="353">
                  <c:v>202.84795031388828</c:v>
                </c:pt>
                <c:pt idx="354">
                  <c:v>223.24580981811948</c:v>
                </c:pt>
                <c:pt idx="355">
                  <c:v>284.99580981812039</c:v>
                </c:pt>
                <c:pt idx="356">
                  <c:v>305.95075440117546</c:v>
                </c:pt>
                <c:pt idx="357">
                  <c:v>223.80422207997884</c:v>
                </c:pt>
                <c:pt idx="358">
                  <c:v>-23.568716352777955</c:v>
                </c:pt>
                <c:pt idx="359">
                  <c:v>-375.48909760611639</c:v>
                </c:pt>
                <c:pt idx="360">
                  <c:v>-522.84426891579847</c:v>
                </c:pt>
                <c:pt idx="361">
                  <c:v>-402.22292891811139</c:v>
                </c:pt>
                <c:pt idx="362">
                  <c:v>-198.33491411792141</c:v>
                </c:pt>
                <c:pt idx="363">
                  <c:v>-14.226291527782848</c:v>
                </c:pt>
                <c:pt idx="364">
                  <c:v>149.88561263036934</c:v>
                </c:pt>
                <c:pt idx="365">
                  <c:v>252.80227929703673</c:v>
                </c:pt>
                <c:pt idx="366">
                  <c:v>335.2733078702222</c:v>
                </c:pt>
                <c:pt idx="367">
                  <c:v>500.49739141147234</c:v>
                </c:pt>
                <c:pt idx="368">
                  <c:v>707.62373281638384</c:v>
                </c:pt>
                <c:pt idx="369">
                  <c:v>689.15858360646689</c:v>
                </c:pt>
                <c:pt idx="370">
                  <c:v>443.42737058766147</c:v>
                </c:pt>
                <c:pt idx="371">
                  <c:v>135.00120324813366</c:v>
                </c:pt>
                <c:pt idx="372">
                  <c:v>-421.8705982119651</c:v>
                </c:pt>
                <c:pt idx="373">
                  <c:v>-1022.5282620577557</c:v>
                </c:pt>
                <c:pt idx="374">
                  <c:v>-1191.8533411762969</c:v>
                </c:pt>
                <c:pt idx="375">
                  <c:v>-968.95138698133314</c:v>
                </c:pt>
                <c:pt idx="376">
                  <c:v>-641.79961076132486</c:v>
                </c:pt>
                <c:pt idx="377">
                  <c:v>-396.04616742668748</c:v>
                </c:pt>
                <c:pt idx="378">
                  <c:v>-232.20334962882453</c:v>
                </c:pt>
                <c:pt idx="379">
                  <c:v>-129.79134431111112</c:v>
                </c:pt>
                <c:pt idx="380">
                  <c:v>-171.36147462033347</c:v>
                </c:pt>
                <c:pt idx="381">
                  <c:v>-254.18022514861627</c:v>
                </c:pt>
                <c:pt idx="382">
                  <c:v>-275.20152888340789</c:v>
                </c:pt>
                <c:pt idx="383">
                  <c:v>-316.71060877303307</c:v>
                </c:pt>
                <c:pt idx="384">
                  <c:v>-358.1559838769914</c:v>
                </c:pt>
                <c:pt idx="385">
                  <c:v>-255.38796171021352</c:v>
                </c:pt>
                <c:pt idx="386">
                  <c:v>-185.25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102.91666666666667</c:v>
                </c:pt>
                <c:pt idx="392">
                  <c:v>650.26012439396698</c:v>
                </c:pt>
                <c:pt idx="393">
                  <c:v>1103.2314847629114</c:v>
                </c:pt>
                <c:pt idx="394">
                  <c:v>1494.932953594667</c:v>
                </c:pt>
                <c:pt idx="395">
                  <c:v>1764.0375704815503</c:v>
                </c:pt>
                <c:pt idx="396">
                  <c:v>1931.4382341997448</c:v>
                </c:pt>
                <c:pt idx="397">
                  <c:v>1997.3114600928677</c:v>
                </c:pt>
                <c:pt idx="398">
                  <c:v>1796.8283333682582</c:v>
                </c:pt>
                <c:pt idx="399">
                  <c:v>1204.8497829780354</c:v>
                </c:pt>
                <c:pt idx="400">
                  <c:v>527.91306300755593</c:v>
                </c:pt>
                <c:pt idx="401">
                  <c:v>95.663063007554967</c:v>
                </c:pt>
                <c:pt idx="402">
                  <c:v>-234.84316833271367</c:v>
                </c:pt>
                <c:pt idx="403">
                  <c:v>-443.23531055699073</c:v>
                </c:pt>
                <c:pt idx="404">
                  <c:v>-404.60124091633361</c:v>
                </c:pt>
                <c:pt idx="405">
                  <c:v>-365.37624302946574</c:v>
                </c:pt>
                <c:pt idx="406">
                  <c:v>-429.06227128136618</c:v>
                </c:pt>
                <c:pt idx="407">
                  <c:v>-472.24260640746502</c:v>
                </c:pt>
                <c:pt idx="408">
                  <c:v>-350.56449691838031</c:v>
                </c:pt>
                <c:pt idx="409">
                  <c:v>-63.474507488631957</c:v>
                </c:pt>
                <c:pt idx="410">
                  <c:v>183.24578868680047</c:v>
                </c:pt>
                <c:pt idx="411">
                  <c:v>286.25502637013864</c:v>
                </c:pt>
                <c:pt idx="412">
                  <c:v>327.60882584470141</c:v>
                </c:pt>
                <c:pt idx="413">
                  <c:v>369.06116865959223</c:v>
                </c:pt>
                <c:pt idx="414">
                  <c:v>513.53469380513366</c:v>
                </c:pt>
                <c:pt idx="415">
                  <c:v>740.97329140853617</c:v>
                </c:pt>
                <c:pt idx="416">
                  <c:v>804.38061122314559</c:v>
                </c:pt>
                <c:pt idx="417">
                  <c:v>579.52106205196765</c:v>
                </c:pt>
                <c:pt idx="418">
                  <c:v>250.68940390575898</c:v>
                </c:pt>
                <c:pt idx="419">
                  <c:v>-79.021181205194466</c:v>
                </c:pt>
                <c:pt idx="420">
                  <c:v>-224.55379841244434</c:v>
                </c:pt>
                <c:pt idx="421">
                  <c:v>-61.021873240465709</c:v>
                </c:pt>
                <c:pt idx="422">
                  <c:v>185.54281072414523</c:v>
                </c:pt>
                <c:pt idx="423">
                  <c:v>432.75914155880554</c:v>
                </c:pt>
                <c:pt idx="424">
                  <c:v>783.56767522480607</c:v>
                </c:pt>
                <c:pt idx="425">
                  <c:v>1341.6060705724256</c:v>
                </c:pt>
                <c:pt idx="426">
                  <c:v>1943.3652963370344</c:v>
                </c:pt>
                <c:pt idx="427">
                  <c:v>2095.4117278787016</c:v>
                </c:pt>
                <c:pt idx="428">
                  <c:v>1486.1336267788056</c:v>
                </c:pt>
                <c:pt idx="429">
                  <c:v>646.09897048870107</c:v>
                </c:pt>
                <c:pt idx="430">
                  <c:v>131.73760851792505</c:v>
                </c:pt>
                <c:pt idx="431">
                  <c:v>-75.635588931444715</c:v>
                </c:pt>
                <c:pt idx="432">
                  <c:v>-56.984302300907245</c:v>
                </c:pt>
                <c:pt idx="433">
                  <c:v>85.840861515509232</c:v>
                </c:pt>
                <c:pt idx="434">
                  <c:v>106.0101137420088</c:v>
                </c:pt>
                <c:pt idx="435">
                  <c:v>-142.01347617352127</c:v>
                </c:pt>
                <c:pt idx="436">
                  <c:v>-556.45793693186158</c:v>
                </c:pt>
                <c:pt idx="437">
                  <c:v>-1034.5114493260885</c:v>
                </c:pt>
                <c:pt idx="438">
                  <c:v>-1514.0295081991319</c:v>
                </c:pt>
                <c:pt idx="439">
                  <c:v>-1849.9244344561316</c:v>
                </c:pt>
                <c:pt idx="440">
                  <c:v>-1937.7267572797969</c:v>
                </c:pt>
                <c:pt idx="441">
                  <c:v>-1653.1142867801166</c:v>
                </c:pt>
                <c:pt idx="442">
                  <c:v>-1098.8523907577987</c:v>
                </c:pt>
                <c:pt idx="443">
                  <c:v>-522.9420970167829</c:v>
                </c:pt>
                <c:pt idx="444">
                  <c:v>-49.580176650298597</c:v>
                </c:pt>
                <c:pt idx="445">
                  <c:v>-41.166666666666671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102.91666666666667</c:v>
                </c:pt>
                <c:pt idx="512">
                  <c:v>732.59345772730035</c:v>
                </c:pt>
                <c:pt idx="513">
                  <c:v>1473.7925351825086</c:v>
                </c:pt>
                <c:pt idx="514">
                  <c:v>2133.6971318248125</c:v>
                </c:pt>
                <c:pt idx="515">
                  <c:v>2322.121753643868</c:v>
                </c:pt>
                <c:pt idx="516">
                  <c:v>2018.116432993</c:v>
                </c:pt>
                <c:pt idx="517">
                  <c:v>1281.6955462585499</c:v>
                </c:pt>
                <c:pt idx="518">
                  <c:v>522.08175254874459</c:v>
                </c:pt>
                <c:pt idx="519">
                  <c:v>110.41508588207856</c:v>
                </c:pt>
                <c:pt idx="520">
                  <c:v>-96.27826205775483</c:v>
                </c:pt>
                <c:pt idx="521">
                  <c:v>-200.57519908053331</c:v>
                </c:pt>
                <c:pt idx="522">
                  <c:v>-284.35018498533339</c:v>
                </c:pt>
                <c:pt idx="523">
                  <c:v>-533.0688870152984</c:v>
                </c:pt>
                <c:pt idx="524">
                  <c:v>-988.4434440643663</c:v>
                </c:pt>
                <c:pt idx="525">
                  <c:v>-1403.3829440946581</c:v>
                </c:pt>
                <c:pt idx="526">
                  <c:v>-1406.1650515311946</c:v>
                </c:pt>
                <c:pt idx="527">
                  <c:v>-934.13396395277755</c:v>
                </c:pt>
                <c:pt idx="528">
                  <c:v>-399.36545219652783</c:v>
                </c:pt>
                <c:pt idx="529">
                  <c:v>-193.63165759079862</c:v>
                </c:pt>
                <c:pt idx="530">
                  <c:v>-205.83333333333334</c:v>
                </c:pt>
                <c:pt idx="531">
                  <c:v>0</c:v>
                </c:pt>
                <c:pt idx="532">
                  <c:v>41.166666666666671</c:v>
                </c:pt>
                <c:pt idx="533">
                  <c:v>465.00315668303472</c:v>
                </c:pt>
                <c:pt idx="534">
                  <c:v>835.54960808925</c:v>
                </c:pt>
                <c:pt idx="535">
                  <c:v>1041.6749216902222</c:v>
                </c:pt>
                <c:pt idx="536">
                  <c:v>1248.0656718981388</c:v>
                </c:pt>
                <c:pt idx="537">
                  <c:v>1825.732824181368</c:v>
                </c:pt>
                <c:pt idx="538">
                  <c:v>2405.4425111550349</c:v>
                </c:pt>
                <c:pt idx="539">
                  <c:v>2308.6454854614726</c:v>
                </c:pt>
                <c:pt idx="540">
                  <c:v>1408.9567829789528</c:v>
                </c:pt>
                <c:pt idx="541">
                  <c:v>526.08453658146675</c:v>
                </c:pt>
                <c:pt idx="542">
                  <c:v>196.75120324813381</c:v>
                </c:pt>
                <c:pt idx="543">
                  <c:v>52.344037254328384</c:v>
                </c:pt>
                <c:pt idx="544">
                  <c:v>-175.18514059119445</c:v>
                </c:pt>
                <c:pt idx="545">
                  <c:v>-485.91496588324128</c:v>
                </c:pt>
                <c:pt idx="546">
                  <c:v>-550.75995672021372</c:v>
                </c:pt>
                <c:pt idx="547">
                  <c:v>-367.5591273258251</c:v>
                </c:pt>
                <c:pt idx="548">
                  <c:v>-225.01565810852765</c:v>
                </c:pt>
                <c:pt idx="549">
                  <c:v>-143.68268898761613</c:v>
                </c:pt>
                <c:pt idx="550">
                  <c:v>-103.46263562046556</c:v>
                </c:pt>
                <c:pt idx="551">
                  <c:v>-1.2450626173385047</c:v>
                </c:pt>
                <c:pt idx="552">
                  <c:v>18.95338763592531</c:v>
                </c:pt>
                <c:pt idx="553">
                  <c:v>18.395970761341999</c:v>
                </c:pt>
                <c:pt idx="554">
                  <c:v>100.3709646753004</c:v>
                </c:pt>
                <c:pt idx="555">
                  <c:v>182.5291098480501</c:v>
                </c:pt>
                <c:pt idx="556">
                  <c:v>264.86244318138387</c:v>
                </c:pt>
                <c:pt idx="557">
                  <c:v>367.95429800863388</c:v>
                </c:pt>
                <c:pt idx="558">
                  <c:v>471.32054792831235</c:v>
                </c:pt>
                <c:pt idx="559">
                  <c:v>780.72783532625851</c:v>
                </c:pt>
                <c:pt idx="560">
                  <c:v>741.61830236341143</c:v>
                </c:pt>
                <c:pt idx="561">
                  <c:v>330.5073935925347</c:v>
                </c:pt>
                <c:pt idx="562">
                  <c:v>227.59072692586804</c:v>
                </c:pt>
                <c:pt idx="563">
                  <c:v>-101.74260640746519</c:v>
                </c:pt>
                <c:pt idx="564">
                  <c:v>-1194.3793022871318</c:v>
                </c:pt>
                <c:pt idx="565">
                  <c:v>-1960.4468552990334</c:v>
                </c:pt>
                <c:pt idx="566">
                  <c:v>-1860.1503797386667</c:v>
                </c:pt>
                <c:pt idx="567">
                  <c:v>-988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205.83333333333334</c:v>
                </c:pt>
                <c:pt idx="601">
                  <c:v>650.28500907586806</c:v>
                </c:pt>
                <c:pt idx="602">
                  <c:v>1000.3148180962447</c:v>
                </c:pt>
                <c:pt idx="603">
                  <c:v>1659.5996202613333</c:v>
                </c:pt>
                <c:pt idx="604">
                  <c:v>2155.5827635109667</c:v>
                </c:pt>
                <c:pt idx="605">
                  <c:v>2427.1088258447012</c:v>
                </c:pt>
                <c:pt idx="606">
                  <c:v>2556.9262170899792</c:v>
                </c:pt>
                <c:pt idx="607">
                  <c:v>2441.9935153748697</c:v>
                </c:pt>
                <c:pt idx="608">
                  <c:v>2163.117129951258</c:v>
                </c:pt>
                <c:pt idx="609">
                  <c:v>1966.6002897259164</c:v>
                </c:pt>
                <c:pt idx="610">
                  <c:v>1935.2016901948057</c:v>
                </c:pt>
                <c:pt idx="611">
                  <c:v>1843.3991860566618</c:v>
                </c:pt>
                <c:pt idx="612">
                  <c:v>1400.9361291608886</c:v>
                </c:pt>
                <c:pt idx="613">
                  <c:v>768.82279691349561</c:v>
                </c:pt>
                <c:pt idx="614">
                  <c:v>337.86016445717593</c:v>
                </c:pt>
                <c:pt idx="615">
                  <c:v>234.29848683563279</c:v>
                </c:pt>
                <c:pt idx="616">
                  <c:v>233.97697674547277</c:v>
                </c:pt>
                <c:pt idx="617">
                  <c:v>171.58594733970108</c:v>
                </c:pt>
                <c:pt idx="618">
                  <c:v>46.811851626367456</c:v>
                </c:pt>
                <c:pt idx="619">
                  <c:v>-99.787820740798338</c:v>
                </c:pt>
                <c:pt idx="620">
                  <c:v>-144.3451082654222</c:v>
                </c:pt>
                <c:pt idx="621">
                  <c:v>-23.857813754241363</c:v>
                </c:pt>
                <c:pt idx="622">
                  <c:v>159.91071818324968</c:v>
                </c:pt>
                <c:pt idx="623">
                  <c:v>303.69974867863391</c:v>
                </c:pt>
                <c:pt idx="624">
                  <c:v>448.37235127938453</c:v>
                </c:pt>
                <c:pt idx="625">
                  <c:v>532.48941861138428</c:v>
                </c:pt>
                <c:pt idx="626">
                  <c:v>472.54704190467504</c:v>
                </c:pt>
                <c:pt idx="627">
                  <c:v>349.95981203680492</c:v>
                </c:pt>
                <c:pt idx="628">
                  <c:v>288.20981203680554</c:v>
                </c:pt>
                <c:pt idx="629">
                  <c:v>308.79314537013914</c:v>
                </c:pt>
                <c:pt idx="630">
                  <c:v>432.59872926388425</c:v>
                </c:pt>
                <c:pt idx="631">
                  <c:v>619.69616804821726</c:v>
                </c:pt>
                <c:pt idx="632">
                  <c:v>746.32832001016061</c:v>
                </c:pt>
                <c:pt idx="633">
                  <c:v>832.50782977811855</c:v>
                </c:pt>
                <c:pt idx="634">
                  <c:v>857.6991426080092</c:v>
                </c:pt>
                <c:pt idx="635">
                  <c:v>779.76110768991748</c:v>
                </c:pt>
                <c:pt idx="636">
                  <c:v>597.9684194953677</c:v>
                </c:pt>
                <c:pt idx="637">
                  <c:v>393.5365914467011</c:v>
                </c:pt>
                <c:pt idx="638">
                  <c:v>290.61992478003441</c:v>
                </c:pt>
                <c:pt idx="639">
                  <c:v>249.10188640492589</c:v>
                </c:pt>
                <c:pt idx="640">
                  <c:v>248.40113376259259</c:v>
                </c:pt>
                <c:pt idx="641">
                  <c:v>392.13508616203438</c:v>
                </c:pt>
                <c:pt idx="642">
                  <c:v>661.47196007999389</c:v>
                </c:pt>
                <c:pt idx="643">
                  <c:v>748.08147715120333</c:v>
                </c:pt>
                <c:pt idx="644">
                  <c:v>566.10132435300056</c:v>
                </c:pt>
                <c:pt idx="645">
                  <c:v>464.28655140091058</c:v>
                </c:pt>
                <c:pt idx="646">
                  <c:v>486.34836663492473</c:v>
                </c:pt>
                <c:pt idx="647">
                  <c:v>487.8374659998845</c:v>
                </c:pt>
                <c:pt idx="648">
                  <c:v>448.1705161624534</c:v>
                </c:pt>
                <c:pt idx="649">
                  <c:v>346.0076894595075</c:v>
                </c:pt>
                <c:pt idx="650">
                  <c:v>139.79710434855582</c:v>
                </c:pt>
                <c:pt idx="651">
                  <c:v>-213.11368724444327</c:v>
                </c:pt>
                <c:pt idx="652">
                  <c:v>-487.27852124696494</c:v>
                </c:pt>
                <c:pt idx="653">
                  <c:v>-535.85186463465834</c:v>
                </c:pt>
                <c:pt idx="654">
                  <c:v>-707.30043660875492</c:v>
                </c:pt>
                <c:pt idx="655">
                  <c:v>-1128.3293841981108</c:v>
                </c:pt>
                <c:pt idx="656">
                  <c:v>-1366.7437854986667</c:v>
                </c:pt>
                <c:pt idx="657">
                  <c:v>-1110.0964403714452</c:v>
                </c:pt>
                <c:pt idx="658">
                  <c:v>-746.37801388311755</c:v>
                </c:pt>
                <c:pt idx="659">
                  <c:v>-875.04606462032461</c:v>
                </c:pt>
                <c:pt idx="660">
                  <c:v>-1458.5292647574649</c:v>
                </c:pt>
                <c:pt idx="661">
                  <c:v>-1879.6521105465281</c:v>
                </c:pt>
                <c:pt idx="662">
                  <c:v>-1949.6143873696301</c:v>
                </c:pt>
                <c:pt idx="663">
                  <c:v>-1338.4626356204651</c:v>
                </c:pt>
                <c:pt idx="664">
                  <c:v>-476.13755681861642</c:v>
                </c:pt>
                <c:pt idx="665">
                  <c:v>99.27968842500006</c:v>
                </c:pt>
                <c:pt idx="666">
                  <c:v>634.85280489605043</c:v>
                </c:pt>
                <c:pt idx="667">
                  <c:v>1562.4216930368057</c:v>
                </c:pt>
                <c:pt idx="668">
                  <c:v>2123.6463230550344</c:v>
                </c:pt>
                <c:pt idx="669">
                  <c:v>2088.3604044152221</c:v>
                </c:pt>
                <c:pt idx="670">
                  <c:v>2055.3479503138888</c:v>
                </c:pt>
                <c:pt idx="671">
                  <c:v>1486.9777151888889</c:v>
                </c:pt>
                <c:pt idx="672">
                  <c:v>1079.6907525368056</c:v>
                </c:pt>
                <c:pt idx="673">
                  <c:v>1084.3358931583334</c:v>
                </c:pt>
                <c:pt idx="674">
                  <c:v>1089.2464703868054</c:v>
                </c:pt>
                <c:pt idx="675">
                  <c:v>744.50581755555493</c:v>
                </c:pt>
                <c:pt idx="676">
                  <c:v>374.80511353821697</c:v>
                </c:pt>
                <c:pt idx="677">
                  <c:v>4.8412954842453644</c:v>
                </c:pt>
                <c:pt idx="678">
                  <c:v>-719.53203560468694</c:v>
                </c:pt>
                <c:pt idx="679">
                  <c:v>-1221.7111328519218</c:v>
                </c:pt>
                <c:pt idx="680">
                  <c:v>-1518.6123228658544</c:v>
                </c:pt>
                <c:pt idx="681">
                  <c:v>-1610.1307581867413</c:v>
                </c:pt>
                <c:pt idx="682">
                  <c:v>-999.75009978075013</c:v>
                </c:pt>
                <c:pt idx="683">
                  <c:v>-569.97629152778347</c:v>
                </c:pt>
                <c:pt idx="684">
                  <c:v>-222.97942753750584</c:v>
                </c:pt>
                <c:pt idx="685">
                  <c:v>723.8539057958285</c:v>
                </c:pt>
                <c:pt idx="686">
                  <c:v>1262.2217379422448</c:v>
                </c:pt>
                <c:pt idx="687">
                  <c:v>1183.7876683649249</c:v>
                </c:pt>
                <c:pt idx="688">
                  <c:v>1166.5090207880503</c:v>
                </c:pt>
                <c:pt idx="689">
                  <c:v>1150.4298148788059</c:v>
                </c:pt>
                <c:pt idx="690">
                  <c:v>763.04699964203644</c:v>
                </c:pt>
                <c:pt idx="691">
                  <c:v>414.34868700124491</c:v>
                </c:pt>
                <c:pt idx="692">
                  <c:v>435.34344707534245</c:v>
                </c:pt>
                <c:pt idx="693">
                  <c:v>580.88767713414609</c:v>
                </c:pt>
                <c:pt idx="694">
                  <c:v>541.64708484662015</c:v>
                </c:pt>
                <c:pt idx="695">
                  <c:v>192.82368520480466</c:v>
                </c:pt>
                <c:pt idx="696">
                  <c:v>-755.75091227008375</c:v>
                </c:pt>
                <c:pt idx="697">
                  <c:v>-1113.9249799830325</c:v>
                </c:pt>
                <c:pt idx="698">
                  <c:v>-830.24585095252087</c:v>
                </c:pt>
                <c:pt idx="699">
                  <c:v>-587.62655035438024</c:v>
                </c:pt>
                <c:pt idx="700">
                  <c:v>-157.31324219779907</c:v>
                </c:pt>
                <c:pt idx="701">
                  <c:v>68.24739141147208</c:v>
                </c:pt>
                <c:pt idx="702">
                  <c:v>191.46735579114596</c:v>
                </c:pt>
                <c:pt idx="703">
                  <c:v>212.05068912447885</c:v>
                </c:pt>
                <c:pt idx="704">
                  <c:v>6.0783333682583702</c:v>
                </c:pt>
                <c:pt idx="705">
                  <c:v>-386.35872666049136</c:v>
                </c:pt>
                <c:pt idx="706">
                  <c:v>-759.36710259611607</c:v>
                </c:pt>
                <c:pt idx="707">
                  <c:v>-824.18289540632418</c:v>
                </c:pt>
                <c:pt idx="708">
                  <c:v>-414.645362123111</c:v>
                </c:pt>
                <c:pt idx="709">
                  <c:v>305.11302175833305</c:v>
                </c:pt>
                <c:pt idx="710">
                  <c:v>1273.5330387992501</c:v>
                </c:pt>
                <c:pt idx="711">
                  <c:v>1853.7872026129119</c:v>
                </c:pt>
                <c:pt idx="712">
                  <c:v>1200.1903751388836</c:v>
                </c:pt>
                <c:pt idx="713">
                  <c:v>254.35342446886762</c:v>
                </c:pt>
                <c:pt idx="714">
                  <c:v>-446.33594192186126</c:v>
                </c:pt>
                <c:pt idx="715">
                  <c:v>-1273.2257939924909</c:v>
                </c:pt>
                <c:pt idx="716">
                  <c:v>-1113.5042113131997</c:v>
                </c:pt>
                <c:pt idx="717">
                  <c:v>-168.30364490833347</c:v>
                </c:pt>
                <c:pt idx="718">
                  <c:v>428.61302175833333</c:v>
                </c:pt>
                <c:pt idx="719">
                  <c:v>1046.9425111550347</c:v>
                </c:pt>
                <c:pt idx="720">
                  <c:v>1358.5791342555556</c:v>
                </c:pt>
                <c:pt idx="721">
                  <c:v>1176.1908726741756</c:v>
                </c:pt>
                <c:pt idx="722">
                  <c:v>1055.4152476487016</c:v>
                </c:pt>
                <c:pt idx="723">
                  <c:v>934.6323231165361</c:v>
                </c:pt>
                <c:pt idx="724">
                  <c:v>1081.0299318666671</c:v>
                </c:pt>
                <c:pt idx="725">
                  <c:v>1455.8950368678677</c:v>
                </c:pt>
                <c:pt idx="726">
                  <c:v>1935.4980354551326</c:v>
                </c:pt>
                <c:pt idx="727">
                  <c:v>1884.2669563925833</c:v>
                </c:pt>
                <c:pt idx="728">
                  <c:v>1376.9101346833136</c:v>
                </c:pt>
                <c:pt idx="729">
                  <c:v>1053.78801795248</c:v>
                </c:pt>
                <c:pt idx="730">
                  <c:v>625.33774298088792</c:v>
                </c:pt>
                <c:pt idx="731">
                  <c:v>358.58555802305</c:v>
                </c:pt>
                <c:pt idx="732">
                  <c:v>338.28060133125086</c:v>
                </c:pt>
                <c:pt idx="733">
                  <c:v>359.42267872220111</c:v>
                </c:pt>
                <c:pt idx="734">
                  <c:v>380.56741047922219</c:v>
                </c:pt>
                <c:pt idx="735">
                  <c:v>422.58115171780094</c:v>
                </c:pt>
                <c:pt idx="736">
                  <c:v>485.469874761592</c:v>
                </c:pt>
                <c:pt idx="737">
                  <c:v>466.61453373946671</c:v>
                </c:pt>
                <c:pt idx="738">
                  <c:v>364.57082171388856</c:v>
                </c:pt>
                <c:pt idx="739">
                  <c:v>550.11313377728584</c:v>
                </c:pt>
                <c:pt idx="740">
                  <c:v>759.50597200974414</c:v>
                </c:pt>
                <c:pt idx="741">
                  <c:v>680.51946249422338</c:v>
                </c:pt>
                <c:pt idx="742">
                  <c:v>477.17061580188857</c:v>
                </c:pt>
                <c:pt idx="743">
                  <c:v>333.40082946050779</c:v>
                </c:pt>
                <c:pt idx="744">
                  <c:v>313.13170671064609</c:v>
                </c:pt>
                <c:pt idx="745">
                  <c:v>313.13170671064609</c:v>
                </c:pt>
                <c:pt idx="746">
                  <c:v>395.77991421896701</c:v>
                </c:pt>
                <c:pt idx="747">
                  <c:v>520.54604683409229</c:v>
                </c:pt>
                <c:pt idx="748">
                  <c:v>605.12066051731244</c:v>
                </c:pt>
                <c:pt idx="749">
                  <c:v>545.97193926536715</c:v>
                </c:pt>
                <c:pt idx="750">
                  <c:v>382.62183816914552</c:v>
                </c:pt>
                <c:pt idx="751">
                  <c:v>279.70517150248031</c:v>
                </c:pt>
                <c:pt idx="752">
                  <c:v>197.04170138925866</c:v>
                </c:pt>
                <c:pt idx="753">
                  <c:v>51.644456851549762</c:v>
                </c:pt>
                <c:pt idx="754">
                  <c:v>-53.868179831032137</c:v>
                </c:pt>
                <c:pt idx="755">
                  <c:v>-159.65454801452842</c:v>
                </c:pt>
                <c:pt idx="756">
                  <c:v>-513.62144550740766</c:v>
                </c:pt>
                <c:pt idx="757">
                  <c:v>-1159.4687995938662</c:v>
                </c:pt>
                <c:pt idx="758">
                  <c:v>-1706.7526473675471</c:v>
                </c:pt>
                <c:pt idx="759">
                  <c:v>-1863.4999612181991</c:v>
                </c:pt>
                <c:pt idx="760">
                  <c:v>-1894.7608138616324</c:v>
                </c:pt>
                <c:pt idx="761">
                  <c:v>-1945.1948678640056</c:v>
                </c:pt>
                <c:pt idx="762">
                  <c:v>-1705.5982266274441</c:v>
                </c:pt>
                <c:pt idx="763">
                  <c:v>-1092.5466123640745</c:v>
                </c:pt>
                <c:pt idx="764">
                  <c:v>-85.970311575000039</c:v>
                </c:pt>
                <c:pt idx="765">
                  <c:v>1046.7713045435557</c:v>
                </c:pt>
                <c:pt idx="766">
                  <c:v>1523.2458009222225</c:v>
                </c:pt>
                <c:pt idx="767">
                  <c:v>1547.4394039057584</c:v>
                </c:pt>
                <c:pt idx="768">
                  <c:v>1572.5666801542222</c:v>
                </c:pt>
                <c:pt idx="769">
                  <c:v>1824.663063007556</c:v>
                </c:pt>
                <c:pt idx="770">
                  <c:v>2244.6461903655495</c:v>
                </c:pt>
                <c:pt idx="771">
                  <c:v>2276.5132338600915</c:v>
                </c:pt>
                <c:pt idx="772">
                  <c:v>2164.4907127443703</c:v>
                </c:pt>
                <c:pt idx="773">
                  <c:v>1848.0390179460508</c:v>
                </c:pt>
                <c:pt idx="774">
                  <c:v>1610.1965808856335</c:v>
                </c:pt>
                <c:pt idx="775">
                  <c:v>1662.4638064547173</c:v>
                </c:pt>
                <c:pt idx="776">
                  <c:v>1426.6121439463834</c:v>
                </c:pt>
                <c:pt idx="777">
                  <c:v>1146.5041326665505</c:v>
                </c:pt>
                <c:pt idx="778">
                  <c:v>1050.4198042626335</c:v>
                </c:pt>
                <c:pt idx="779">
                  <c:v>954.15331998720137</c:v>
                </c:pt>
                <c:pt idx="780">
                  <c:v>815.28482059305122</c:v>
                </c:pt>
                <c:pt idx="781">
                  <c:v>695.87254433999385</c:v>
                </c:pt>
                <c:pt idx="782">
                  <c:v>595.85676799147132</c:v>
                </c:pt>
                <c:pt idx="783">
                  <c:v>515.6154069166206</c:v>
                </c:pt>
                <c:pt idx="784">
                  <c:v>496.29522003658394</c:v>
                </c:pt>
                <c:pt idx="785">
                  <c:v>580.32203892222253</c:v>
                </c:pt>
                <c:pt idx="786">
                  <c:v>603.89452024550917</c:v>
                </c:pt>
                <c:pt idx="787">
                  <c:v>482.54953369813768</c:v>
                </c:pt>
                <c:pt idx="788">
                  <c:v>380.06586049654919</c:v>
                </c:pt>
                <c:pt idx="789">
                  <c:v>380.06586049655209</c:v>
                </c:pt>
                <c:pt idx="790">
                  <c:v>442.24951755314703</c:v>
                </c:pt>
                <c:pt idx="791">
                  <c:v>484.72113693870193</c:v>
                </c:pt>
                <c:pt idx="792">
                  <c:v>341.94872864791489</c:v>
                </c:pt>
                <c:pt idx="793">
                  <c:v>-153.79784422577785</c:v>
                </c:pt>
                <c:pt idx="794">
                  <c:v>-862.62649237269784</c:v>
                </c:pt>
                <c:pt idx="795">
                  <c:v>-1495.6598426110884</c:v>
                </c:pt>
                <c:pt idx="796">
                  <c:v>-1823.7512127718553</c:v>
                </c:pt>
                <c:pt idx="797">
                  <c:v>-1697.9388764817834</c:v>
                </c:pt>
                <c:pt idx="798">
                  <c:v>-1155.9411470875746</c:v>
                </c:pt>
                <c:pt idx="799">
                  <c:v>-443.04695386171352</c:v>
                </c:pt>
                <c:pt idx="800">
                  <c:v>69.036962021479155</c:v>
                </c:pt>
                <c:pt idx="801">
                  <c:v>418.67923359571756</c:v>
                </c:pt>
                <c:pt idx="802">
                  <c:v>976.64297489763487</c:v>
                </c:pt>
                <c:pt idx="803">
                  <c:v>1581.0476082462023</c:v>
                </c:pt>
                <c:pt idx="804">
                  <c:v>1674.8103100788046</c:v>
                </c:pt>
                <c:pt idx="805">
                  <c:v>1190.7442750937021</c:v>
                </c:pt>
                <c:pt idx="806">
                  <c:v>639.48446709592554</c:v>
                </c:pt>
                <c:pt idx="807">
                  <c:v>270.03659144670075</c:v>
                </c:pt>
                <c:pt idx="808">
                  <c:v>-40.463631180339121</c:v>
                </c:pt>
                <c:pt idx="809">
                  <c:v>-271.01314581712973</c:v>
                </c:pt>
                <c:pt idx="810">
                  <c:v>-502.79163194407431</c:v>
                </c:pt>
                <c:pt idx="811">
                  <c:v>-942.45162662268763</c:v>
                </c:pt>
                <c:pt idx="812">
                  <c:v>-1303.5521329271985</c:v>
                </c:pt>
                <c:pt idx="813">
                  <c:v>-1417.5375061034504</c:v>
                </c:pt>
                <c:pt idx="814">
                  <c:v>-1510.35027667895</c:v>
                </c:pt>
                <c:pt idx="815">
                  <c:v>-1643.5732195913245</c:v>
                </c:pt>
                <c:pt idx="816">
                  <c:v>-1652.714856334492</c:v>
                </c:pt>
                <c:pt idx="817">
                  <c:v>-1474.5015807845887</c:v>
                </c:pt>
                <c:pt idx="818">
                  <c:v>-779.83132125208306</c:v>
                </c:pt>
                <c:pt idx="819">
                  <c:v>227.59072692586804</c:v>
                </c:pt>
                <c:pt idx="820">
                  <c:v>1134.4186787479164</c:v>
                </c:pt>
                <c:pt idx="821">
                  <c:v>1632.8634147312014</c:v>
                </c:pt>
                <c:pt idx="822">
                  <c:v>1576.3252625085556</c:v>
                </c:pt>
                <c:pt idx="823">
                  <c:v>1478.8291431514531</c:v>
                </c:pt>
                <c:pt idx="824">
                  <c:v>1299.2273023514724</c:v>
                </c:pt>
                <c:pt idx="825">
                  <c:v>1139.217720953646</c:v>
                </c:pt>
                <c:pt idx="826">
                  <c:v>1102.7960654318699</c:v>
                </c:pt>
                <c:pt idx="827">
                  <c:v>1045.8371961872163</c:v>
                </c:pt>
                <c:pt idx="828">
                  <c:v>1153.2928288326329</c:v>
                </c:pt>
                <c:pt idx="829">
                  <c:v>1324.6202953548127</c:v>
                </c:pt>
                <c:pt idx="830">
                  <c:v>1290.8208217138886</c:v>
                </c:pt>
                <c:pt idx="831">
                  <c:v>1050.7118878259259</c:v>
                </c:pt>
                <c:pt idx="832">
                  <c:v>684.57832001016254</c:v>
                </c:pt>
                <c:pt idx="833">
                  <c:v>500.91928067303473</c:v>
                </c:pt>
                <c:pt idx="834">
                  <c:v>523.11016445717416</c:v>
                </c:pt>
                <c:pt idx="835">
                  <c:v>525.06112351821582</c:v>
                </c:pt>
                <c:pt idx="836">
                  <c:v>485.53850483581363</c:v>
                </c:pt>
                <c:pt idx="837">
                  <c:v>528.03235453720163</c:v>
                </c:pt>
                <c:pt idx="838">
                  <c:v>633.29713978804921</c:v>
                </c:pt>
                <c:pt idx="839">
                  <c:v>636.36392798553493</c:v>
                </c:pt>
                <c:pt idx="840">
                  <c:v>618.20303548632808</c:v>
                </c:pt>
                <c:pt idx="841">
                  <c:v>723.92802145446694</c:v>
                </c:pt>
                <c:pt idx="842">
                  <c:v>810.55346472209317</c:v>
                </c:pt>
                <c:pt idx="843">
                  <c:v>732.60779850155041</c:v>
                </c:pt>
                <c:pt idx="844">
                  <c:v>550.33599723146585</c:v>
                </c:pt>
                <c:pt idx="845">
                  <c:v>427.96377101522222</c:v>
                </c:pt>
                <c:pt idx="846">
                  <c:v>408.13560482864693</c:v>
                </c:pt>
                <c:pt idx="847">
                  <c:v>470.64342634147278</c:v>
                </c:pt>
                <c:pt idx="848">
                  <c:v>637.2162596417586</c:v>
                </c:pt>
                <c:pt idx="849">
                  <c:v>826.32836227280006</c:v>
                </c:pt>
                <c:pt idx="850">
                  <c:v>831.84678933117505</c:v>
                </c:pt>
                <c:pt idx="851">
                  <c:v>671.20148725971728</c:v>
                </c:pt>
                <c:pt idx="852">
                  <c:v>591.31282507634114</c:v>
                </c:pt>
                <c:pt idx="853">
                  <c:v>593.78138552092446</c:v>
                </c:pt>
                <c:pt idx="854">
                  <c:v>555.10716859346701</c:v>
                </c:pt>
                <c:pt idx="855">
                  <c:v>453.86540691661975</c:v>
                </c:pt>
                <c:pt idx="856">
                  <c:v>392.53579214286862</c:v>
                </c:pt>
                <c:pt idx="857">
                  <c:v>578.20684096063394</c:v>
                </c:pt>
                <c:pt idx="858">
                  <c:v>829.4538266717442</c:v>
                </c:pt>
                <c:pt idx="859">
                  <c:v>835.07411502803404</c:v>
                </c:pt>
                <c:pt idx="860">
                  <c:v>695.39039345480728</c:v>
                </c:pt>
                <c:pt idx="861">
                  <c:v>780.3953462370348</c:v>
                </c:pt>
                <c:pt idx="862">
                  <c:v>1136.6386944302199</c:v>
                </c:pt>
                <c:pt idx="863">
                  <c:v>1106.1482198906197</c:v>
                </c:pt>
                <c:pt idx="864">
                  <c:v>741.35776130599538</c:v>
                </c:pt>
                <c:pt idx="865">
                  <c:v>620.2649395352239</c:v>
                </c:pt>
                <c:pt idx="866">
                  <c:v>767.25878526370082</c:v>
                </c:pt>
                <c:pt idx="867">
                  <c:v>937.81814460453347</c:v>
                </c:pt>
                <c:pt idx="868">
                  <c:v>821.31372638055552</c:v>
                </c:pt>
                <c:pt idx="869">
                  <c:v>515.6016483470346</c:v>
                </c:pt>
                <c:pt idx="870">
                  <c:v>329.84366904049654</c:v>
                </c:pt>
                <c:pt idx="871">
                  <c:v>266.57371266997859</c:v>
                </c:pt>
                <c:pt idx="872">
                  <c:v>243.97306112386855</c:v>
                </c:pt>
                <c:pt idx="873">
                  <c:v>200.7996937087014</c:v>
                </c:pt>
                <c:pt idx="874">
                  <c:v>94.89288366480551</c:v>
                </c:pt>
                <c:pt idx="875">
                  <c:v>-33.047538973615133</c:v>
                </c:pt>
                <c:pt idx="876">
                  <c:v>-141.80115662699296</c:v>
                </c:pt>
                <c:pt idx="877">
                  <c:v>-86.740159121990757</c:v>
                </c:pt>
                <c:pt idx="878">
                  <c:v>114.86178290088947</c:v>
                </c:pt>
                <c:pt idx="879">
                  <c:v>298.24841792013763</c:v>
                </c:pt>
                <c:pt idx="880">
                  <c:v>174.74841792013882</c:v>
                </c:pt>
                <c:pt idx="881">
                  <c:v>-35.696876458854206</c:v>
                </c:pt>
                <c:pt idx="882">
                  <c:v>165.59085498055555</c:v>
                </c:pt>
                <c:pt idx="883">
                  <c:v>371.42418831388886</c:v>
                </c:pt>
                <c:pt idx="884">
                  <c:v>392.00752164722104</c:v>
                </c:pt>
                <c:pt idx="885">
                  <c:v>454.20909567478759</c:v>
                </c:pt>
                <c:pt idx="886">
                  <c:v>476.15113263991663</c:v>
                </c:pt>
                <c:pt idx="887">
                  <c:v>435.89358635203405</c:v>
                </c:pt>
                <c:pt idx="888">
                  <c:v>354.01580859537091</c:v>
                </c:pt>
                <c:pt idx="889">
                  <c:v>250.18869436688192</c:v>
                </c:pt>
                <c:pt idx="890">
                  <c:v>124.87576234145251</c:v>
                </c:pt>
                <c:pt idx="891">
                  <c:v>-22.801582649906265</c:v>
                </c:pt>
                <c:pt idx="892">
                  <c:v>-151.17400336613196</c:v>
                </c:pt>
                <c:pt idx="893">
                  <c:v>-177.842470913667</c:v>
                </c:pt>
                <c:pt idx="894">
                  <c:v>-100.62144663008246</c:v>
                </c:pt>
                <c:pt idx="895">
                  <c:v>39.274624228701384</c:v>
                </c:pt>
                <c:pt idx="896">
                  <c:v>201.87254433999419</c:v>
                </c:pt>
                <c:pt idx="897">
                  <c:v>303.96635752513305</c:v>
                </c:pt>
                <c:pt idx="898">
                  <c:v>324.5496908584667</c:v>
                </c:pt>
                <c:pt idx="899">
                  <c:v>262.38925950497935</c:v>
                </c:pt>
                <c:pt idx="900">
                  <c:v>158.24528032695338</c:v>
                </c:pt>
                <c:pt idx="901">
                  <c:v>-29.44142772479637</c:v>
                </c:pt>
                <c:pt idx="902">
                  <c:v>-960.49317594442118</c:v>
                </c:pt>
                <c:pt idx="903">
                  <c:v>-1823.7512127718553</c:v>
                </c:pt>
                <c:pt idx="904">
                  <c:v>-1697.9388764817834</c:v>
                </c:pt>
                <c:pt idx="905">
                  <c:v>-1155.9411470875746</c:v>
                </c:pt>
                <c:pt idx="906">
                  <c:v>-443.04695386171352</c:v>
                </c:pt>
                <c:pt idx="907">
                  <c:v>69.036962021479155</c:v>
                </c:pt>
                <c:pt idx="908">
                  <c:v>418.67923359571756</c:v>
                </c:pt>
                <c:pt idx="909">
                  <c:v>976.64297489763487</c:v>
                </c:pt>
                <c:pt idx="910">
                  <c:v>1581.0476082462023</c:v>
                </c:pt>
                <c:pt idx="911">
                  <c:v>1674.8103100788046</c:v>
                </c:pt>
                <c:pt idx="912">
                  <c:v>1190.7442750937021</c:v>
                </c:pt>
                <c:pt idx="913">
                  <c:v>845.31780042925902</c:v>
                </c:pt>
                <c:pt idx="914">
                  <c:v>1199.8368060645826</c:v>
                </c:pt>
                <c:pt idx="915">
                  <c:v>1169.7189381619794</c:v>
                </c:pt>
                <c:pt idx="916">
                  <c:v>782.83647092930096</c:v>
                </c:pt>
                <c:pt idx="917">
                  <c:v>519.53429827022194</c:v>
                </c:pt>
                <c:pt idx="918">
                  <c:v>312.91659976336774</c:v>
                </c:pt>
                <c:pt idx="919">
                  <c:v>436.80845055436976</c:v>
                </c:pt>
                <c:pt idx="920">
                  <c:v>623.63248963355011</c:v>
                </c:pt>
                <c:pt idx="921">
                  <c:v>915.78070540438307</c:v>
                </c:pt>
                <c:pt idx="922">
                  <c:v>1046.6147188542582</c:v>
                </c:pt>
                <c:pt idx="923">
                  <c:v>929.81433881353587</c:v>
                </c:pt>
                <c:pt idx="924">
                  <c:v>399.78387049124387</c:v>
                </c:pt>
                <c:pt idx="925">
                  <c:v>-139.66959737757293</c:v>
                </c:pt>
                <c:pt idx="926">
                  <c:v>-83.809635685670685</c:v>
                </c:pt>
                <c:pt idx="927">
                  <c:v>57.377452470137712</c:v>
                </c:pt>
                <c:pt idx="928">
                  <c:v>116.26372327696664</c:v>
                </c:pt>
                <c:pt idx="929">
                  <c:v>176.391905608537</c:v>
                </c:pt>
                <c:pt idx="930">
                  <c:v>195.36403873771783</c:v>
                </c:pt>
                <c:pt idx="931">
                  <c:v>194.16260629553409</c:v>
                </c:pt>
                <c:pt idx="932">
                  <c:v>171.98665332053383</c:v>
                </c:pt>
                <c:pt idx="933">
                  <c:v>88.071317809813365</c:v>
                </c:pt>
                <c:pt idx="934">
                  <c:v>-59.144167485465005</c:v>
                </c:pt>
                <c:pt idx="935">
                  <c:v>-83.964864452908046</c:v>
                </c:pt>
                <c:pt idx="936">
                  <c:v>15.544591567868025</c:v>
                </c:pt>
                <c:pt idx="937">
                  <c:v>95.636312755555238</c:v>
                </c:pt>
                <c:pt idx="938">
                  <c:v>114.36988473424476</c:v>
                </c:pt>
                <c:pt idx="939">
                  <c:v>91.953379834201044</c:v>
                </c:pt>
                <c:pt idx="940">
                  <c:v>130.94213914088914</c:v>
                </c:pt>
                <c:pt idx="941">
                  <c:v>232.77881061305061</c:v>
                </c:pt>
                <c:pt idx="942">
                  <c:v>273.58680606458273</c:v>
                </c:pt>
                <c:pt idx="943">
                  <c:v>293.81213177430004</c:v>
                </c:pt>
                <c:pt idx="944">
                  <c:v>334.9787984409673</c:v>
                </c:pt>
                <c:pt idx="945">
                  <c:v>376.50347273125089</c:v>
                </c:pt>
                <c:pt idx="946">
                  <c:v>521.30481208636797</c:v>
                </c:pt>
                <c:pt idx="947">
                  <c:v>647.70337983420018</c:v>
                </c:pt>
                <c:pt idx="948">
                  <c:v>568.31108410581305</c:v>
                </c:pt>
                <c:pt idx="949">
                  <c:v>384.54752910470222</c:v>
                </c:pt>
                <c:pt idx="950">
                  <c:v>96.008255801036142</c:v>
                </c:pt>
                <c:pt idx="951">
                  <c:v>-381.09797970215777</c:v>
                </c:pt>
                <c:pt idx="952">
                  <c:v>-1068.9321995707419</c:v>
                </c:pt>
                <c:pt idx="953">
                  <c:v>-1680.273023254528</c:v>
                </c:pt>
                <c:pt idx="954">
                  <c:v>-1902.1967919050749</c:v>
                </c:pt>
                <c:pt idx="955">
                  <c:v>-1916.4231986500208</c:v>
                </c:pt>
                <c:pt idx="956">
                  <c:v>-1928.7855768226996</c:v>
                </c:pt>
                <c:pt idx="957">
                  <c:v>-1280.6172597564441</c:v>
                </c:pt>
                <c:pt idx="958">
                  <c:v>-8.0947059073661762</c:v>
                </c:pt>
                <c:pt idx="959">
                  <c:v>1104.9312227868054</c:v>
                </c:pt>
                <c:pt idx="960">
                  <c:v>2016.652830253634</c:v>
                </c:pt>
                <c:pt idx="961">
                  <c:v>2542.4730905462011</c:v>
                </c:pt>
                <c:pt idx="962">
                  <c:v>2474.572872715471</c:v>
                </c:pt>
                <c:pt idx="963">
                  <c:v>2056.2559720097452</c:v>
                </c:pt>
                <c:pt idx="964">
                  <c:v>1491.4993244925356</c:v>
                </c:pt>
                <c:pt idx="965">
                  <c:v>942.72400313575895</c:v>
                </c:pt>
                <c:pt idx="966">
                  <c:v>534.4814686986756</c:v>
                </c:pt>
                <c:pt idx="967">
                  <c:v>308.4108650083125</c:v>
                </c:pt>
                <c:pt idx="968">
                  <c:v>205.148135365342</c:v>
                </c:pt>
                <c:pt idx="969">
                  <c:v>59.687186041966413</c:v>
                </c:pt>
                <c:pt idx="970">
                  <c:v>-210.6195268786164</c:v>
                </c:pt>
                <c:pt idx="971">
                  <c:v>-730.84902863741672</c:v>
                </c:pt>
                <c:pt idx="972">
                  <c:v>-1482.2617749320889</c:v>
                </c:pt>
                <c:pt idx="973">
                  <c:v>-1909.1396181554655</c:v>
                </c:pt>
                <c:pt idx="974">
                  <c:v>-1922.486766139908</c:v>
                </c:pt>
                <c:pt idx="975">
                  <c:v>-1933.9698855520828</c:v>
                </c:pt>
                <c:pt idx="976">
                  <c:v>-1964.1723097253243</c:v>
                </c:pt>
                <c:pt idx="977">
                  <c:v>-1560.3891102849079</c:v>
                </c:pt>
                <c:pt idx="978">
                  <c:v>-1029.0875324111114</c:v>
                </c:pt>
                <c:pt idx="979">
                  <c:v>-867.13362786741686</c:v>
                </c:pt>
                <c:pt idx="980">
                  <c:v>-683.8661075255327</c:v>
                </c:pt>
                <c:pt idx="981">
                  <c:v>-499.84541081144425</c:v>
                </c:pt>
                <c:pt idx="982">
                  <c:v>-459.52814128700015</c:v>
                </c:pt>
                <c:pt idx="983">
                  <c:v>-604.3278216633247</c:v>
                </c:pt>
                <c:pt idx="984">
                  <c:v>-687.32507830977784</c:v>
                </c:pt>
                <c:pt idx="985">
                  <c:v>-440.62468987986642</c:v>
                </c:pt>
                <c:pt idx="986">
                  <c:v>-226.41666666666669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164.66666666666669</c:v>
                </c:pt>
                <c:pt idx="1027">
                  <c:v>959.02306442855559</c:v>
                </c:pt>
                <c:pt idx="1028">
                  <c:v>1823.93183680325</c:v>
                </c:pt>
                <c:pt idx="1029">
                  <c:v>2484.6224575978681</c:v>
                </c:pt>
                <c:pt idx="1030">
                  <c:v>2571.5743878920348</c:v>
                </c:pt>
                <c:pt idx="1031">
                  <c:v>2248.440326513889</c:v>
                </c:pt>
                <c:pt idx="1032">
                  <c:v>1925.5889551221387</c:v>
                </c:pt>
                <c:pt idx="1033">
                  <c:v>1746.9708887466459</c:v>
                </c:pt>
                <c:pt idx="1034">
                  <c:v>1651.0103201607171</c:v>
                </c:pt>
                <c:pt idx="1035">
                  <c:v>1473.0634766050352</c:v>
                </c:pt>
                <c:pt idx="1036">
                  <c:v>1232.3264533458894</c:v>
                </c:pt>
                <c:pt idx="1037">
                  <c:v>1073.0458272298833</c:v>
                </c:pt>
                <c:pt idx="1038">
                  <c:v>1077.8953540387583</c:v>
                </c:pt>
                <c:pt idx="1039">
                  <c:v>1207.3248760421388</c:v>
                </c:pt>
                <c:pt idx="1040">
                  <c:v>1276.209812036805</c:v>
                </c:pt>
                <c:pt idx="1041">
                  <c:v>1221.9769767454723</c:v>
                </c:pt>
                <c:pt idx="1042">
                  <c:v>1023.0347095241752</c:v>
                </c:pt>
                <c:pt idx="1043">
                  <c:v>739.62466685395339</c:v>
                </c:pt>
                <c:pt idx="1044">
                  <c:v>495.05175282870107</c:v>
                </c:pt>
                <c:pt idx="1045">
                  <c:v>372.25117828799938</c:v>
                </c:pt>
                <c:pt idx="1046">
                  <c:v>372.60188640492618</c:v>
                </c:pt>
                <c:pt idx="1047">
                  <c:v>393.88862674666115</c:v>
                </c:pt>
                <c:pt idx="1048">
                  <c:v>312.26135478780031</c:v>
                </c:pt>
                <c:pt idx="1049">
                  <c:v>105.72196007999476</c:v>
                </c:pt>
                <c:pt idx="1050">
                  <c:v>-185.2424084238661</c:v>
                </c:pt>
                <c:pt idx="1051">
                  <c:v>-417.12706919358857</c:v>
                </c:pt>
                <c:pt idx="1052">
                  <c:v>-567.48300134477836</c:v>
                </c:pt>
                <c:pt idx="1053">
                  <c:v>-739.42229924596359</c:v>
                </c:pt>
                <c:pt idx="1054">
                  <c:v>-994.51181163835463</c:v>
                </c:pt>
                <c:pt idx="1055">
                  <c:v>-1333.611553128449</c:v>
                </c:pt>
                <c:pt idx="1056">
                  <c:v>-1714.9974401749996</c:v>
                </c:pt>
                <c:pt idx="1057">
                  <c:v>-1932.56008537345</c:v>
                </c:pt>
                <c:pt idx="1058">
                  <c:v>-1757.1753686662985</c:v>
                </c:pt>
                <c:pt idx="1059">
                  <c:v>-1558.1159775421875</c:v>
                </c:pt>
                <c:pt idx="1060">
                  <c:v>-1337.0780519194914</c:v>
                </c:pt>
                <c:pt idx="1061">
                  <c:v>-743.45711252379851</c:v>
                </c:pt>
                <c:pt idx="1062">
                  <c:v>-44.803644908333524</c:v>
                </c:pt>
                <c:pt idx="1063">
                  <c:v>387.52631786950883</c:v>
                </c:pt>
                <c:pt idx="1064">
                  <c:v>943.85463787688889</c:v>
                </c:pt>
                <c:pt idx="1065">
                  <c:v>1687.4930777499162</c:v>
                </c:pt>
                <c:pt idx="1066">
                  <c:v>1836.6412733395086</c:v>
                </c:pt>
                <c:pt idx="1067">
                  <c:v>1203.5863047289797</c:v>
                </c:pt>
                <c:pt idx="1068">
                  <c:v>608.58078163231266</c:v>
                </c:pt>
                <c:pt idx="1069">
                  <c:v>609.57218735924948</c:v>
                </c:pt>
                <c:pt idx="1070">
                  <c:v>982.12666669700036</c:v>
                </c:pt>
                <c:pt idx="1071">
                  <c:v>1357.0222969080003</c:v>
                </c:pt>
                <c:pt idx="1072">
                  <c:v>1589.4710104674782</c:v>
                </c:pt>
                <c:pt idx="1073">
                  <c:v>1844.263233860092</c:v>
                </c:pt>
                <c:pt idx="1074">
                  <c:v>2163.4369294148009</c:v>
                </c:pt>
                <c:pt idx="1075">
                  <c:v>2300.8723512793831</c:v>
                </c:pt>
                <c:pt idx="1076">
                  <c:v>2109.9777901848829</c:v>
                </c:pt>
                <c:pt idx="1077">
                  <c:v>1773.6780214544672</c:v>
                </c:pt>
                <c:pt idx="1078">
                  <c:v>1476.2113998199168</c:v>
                </c:pt>
                <c:pt idx="1079">
                  <c:v>1321.1087458972179</c:v>
                </c:pt>
                <c:pt idx="1080">
                  <c:v>1103.857273472584</c:v>
                </c:pt>
                <c:pt idx="1081">
                  <c:v>718.52462422870076</c:v>
                </c:pt>
                <c:pt idx="1082">
                  <c:v>329.10823278697887</c:v>
                </c:pt>
                <c:pt idx="1083">
                  <c:v>-84.640452265408271</c:v>
                </c:pt>
                <c:pt idx="1084">
                  <c:v>-317.60809439146408</c:v>
                </c:pt>
                <c:pt idx="1085">
                  <c:v>-138.73919042240743</c:v>
                </c:pt>
                <c:pt idx="1086">
                  <c:v>187.85583251453556</c:v>
                </c:pt>
                <c:pt idx="1087">
                  <c:v>352.52249918120168</c:v>
                </c:pt>
                <c:pt idx="1088">
                  <c:v>373.49502893946612</c:v>
                </c:pt>
                <c:pt idx="1089">
                  <c:v>353.3015556225821</c:v>
                </c:pt>
                <c:pt idx="1090">
                  <c:v>332.71822228924998</c:v>
                </c:pt>
                <c:pt idx="1091">
                  <c:v>394.46822228925083</c:v>
                </c:pt>
                <c:pt idx="1092">
                  <c:v>601.47511722103729</c:v>
                </c:pt>
                <c:pt idx="1093">
                  <c:v>873.01345599784224</c:v>
                </c:pt>
                <c:pt idx="1094">
                  <c:v>941.22949174300834</c:v>
                </c:pt>
                <c:pt idx="1095">
                  <c:v>761.35823278697922</c:v>
                </c:pt>
                <c:pt idx="1096">
                  <c:v>537.88426270405012</c:v>
                </c:pt>
                <c:pt idx="1097">
                  <c:v>312.31433881353587</c:v>
                </c:pt>
                <c:pt idx="1098">
                  <c:v>22.4568409606334</c:v>
                </c:pt>
                <c:pt idx="1099">
                  <c:v>-311.88528114574194</c:v>
                </c:pt>
                <c:pt idx="1100">
                  <c:v>-361.18757981525494</c:v>
                </c:pt>
                <c:pt idx="1101">
                  <c:v>-57.974587436116053</c:v>
                </c:pt>
                <c:pt idx="1102">
                  <c:v>310.57943043922188</c:v>
                </c:pt>
                <c:pt idx="1103">
                  <c:v>703.21822228925089</c:v>
                </c:pt>
                <c:pt idx="1104">
                  <c:v>1058.6626062955347</c:v>
                </c:pt>
                <c:pt idx="1105">
                  <c:v>1108.3647188542577</c:v>
                </c:pt>
                <c:pt idx="1106">
                  <c:v>806.31433881353701</c:v>
                </c:pt>
                <c:pt idx="1107">
                  <c:v>458.95382667174624</c:v>
                </c:pt>
                <c:pt idx="1108">
                  <c:v>149.77614193880552</c:v>
                </c:pt>
                <c:pt idx="1109">
                  <c:v>-142.20982570603417</c:v>
                </c:pt>
                <c:pt idx="1110">
                  <c:v>-127.87254752986053</c:v>
                </c:pt>
                <c:pt idx="1111">
                  <c:v>198.19060680591605</c:v>
                </c:pt>
                <c:pt idx="1112">
                  <c:v>630.8470566103</c:v>
                </c:pt>
                <c:pt idx="1113">
                  <c:v>1171.3579575620347</c:v>
                </c:pt>
                <c:pt idx="1114">
                  <c:v>1470.9825271632167</c:v>
                </c:pt>
                <c:pt idx="1115">
                  <c:v>1215.3408549805572</c:v>
                </c:pt>
                <c:pt idx="1116">
                  <c:v>727.72327819453528</c:v>
                </c:pt>
                <c:pt idx="1117">
                  <c:v>358.60786189550691</c:v>
                </c:pt>
                <c:pt idx="1118">
                  <c:v>48.013077477243002</c:v>
                </c:pt>
                <c:pt idx="1119">
                  <c:v>-122.12423765854516</c:v>
                </c:pt>
                <c:pt idx="1120">
                  <c:v>-24.582662282503406</c:v>
                </c:pt>
                <c:pt idx="1121">
                  <c:v>116.40932996720082</c:v>
                </c:pt>
                <c:pt idx="1122">
                  <c:v>93.637803605370351</c:v>
                </c:pt>
                <c:pt idx="1123">
                  <c:v>-156.82879848132472</c:v>
                </c:pt>
                <c:pt idx="1124">
                  <c:v>-596.30431471811289</c:v>
                </c:pt>
                <c:pt idx="1125">
                  <c:v>-1184.5209131485897</c:v>
                </c:pt>
                <c:pt idx="1126">
                  <c:v>-1695.8555825608537</c:v>
                </c:pt>
                <c:pt idx="1127">
                  <c:v>-1879.2152904758236</c:v>
                </c:pt>
                <c:pt idx="1128">
                  <c:v>-1854.8776364851942</c:v>
                </c:pt>
                <c:pt idx="1129">
                  <c:v>-1581.1450807084079</c:v>
                </c:pt>
                <c:pt idx="1130">
                  <c:v>-1220.518327099466</c:v>
                </c:pt>
                <c:pt idx="1131">
                  <c:v>-1063.4175991179918</c:v>
                </c:pt>
                <c:pt idx="1132">
                  <c:v>-1049.2833799461312</c:v>
                </c:pt>
                <c:pt idx="1133">
                  <c:v>-1158.1882964654653</c:v>
                </c:pt>
                <c:pt idx="1134">
                  <c:v>-1246.4461748657993</c:v>
                </c:pt>
                <c:pt idx="1135">
                  <c:v>-1148.5940386596319</c:v>
                </c:pt>
                <c:pt idx="1136">
                  <c:v>-761.18268898761607</c:v>
                </c:pt>
                <c:pt idx="1137">
                  <c:v>-207.17561210796561</c:v>
                </c:pt>
                <c:pt idx="1138">
                  <c:v>162.94215917803493</c:v>
                </c:pt>
                <c:pt idx="1139">
                  <c:v>307.12005430259205</c:v>
                </c:pt>
                <c:pt idx="1140">
                  <c:v>389.74105455870119</c:v>
                </c:pt>
                <c:pt idx="1141">
                  <c:v>596.06710459367514</c:v>
                </c:pt>
                <c:pt idx="1142">
                  <c:v>1050.2591415588058</c:v>
                </c:pt>
                <c:pt idx="1143">
                  <c:v>1485.689403905759</c:v>
                </c:pt>
                <c:pt idx="1144">
                  <c:v>1325.7156564498691</c:v>
                </c:pt>
                <c:pt idx="1145">
                  <c:v>711.17228845547231</c:v>
                </c:pt>
                <c:pt idx="1146">
                  <c:v>-111.50807082477763</c:v>
                </c:pt>
                <c:pt idx="1147">
                  <c:v>-1288.0677335176169</c:v>
                </c:pt>
                <c:pt idx="1148">
                  <c:v>-1603.8693887768541</c:v>
                </c:pt>
                <c:pt idx="1149">
                  <c:v>-887.17945207168736</c:v>
                </c:pt>
                <c:pt idx="1150">
                  <c:v>-147.72031157500021</c:v>
                </c:pt>
                <c:pt idx="1151">
                  <c:v>222.77968842499999</c:v>
                </c:pt>
                <c:pt idx="1152">
                  <c:v>613.86302175833339</c:v>
                </c:pt>
                <c:pt idx="1153">
                  <c:v>1624.0791220201338</c:v>
                </c:pt>
                <c:pt idx="1154">
                  <c:v>2535.0621521281391</c:v>
                </c:pt>
                <c:pt idx="1155">
                  <c:v>2503.0719607593001</c:v>
                </c:pt>
                <c:pt idx="1156">
                  <c:v>2038.2166200538675</c:v>
                </c:pt>
                <c:pt idx="1157">
                  <c:v>1984.9075041547019</c:v>
                </c:pt>
                <c:pt idx="1158">
                  <c:v>2242.4187937897013</c:v>
                </c:pt>
                <c:pt idx="1159">
                  <c:v>2482.9142180887002</c:v>
                </c:pt>
                <c:pt idx="1160">
                  <c:v>2438.0078297781197</c:v>
                </c:pt>
                <c:pt idx="1161">
                  <c:v>2145.954787742201</c:v>
                </c:pt>
                <c:pt idx="1162">
                  <c:v>1913.7661504097018</c:v>
                </c:pt>
                <c:pt idx="1163">
                  <c:v>1825.4952803269537</c:v>
                </c:pt>
                <c:pt idx="1164">
                  <c:v>1778.4355375425357</c:v>
                </c:pt>
                <c:pt idx="1165">
                  <c:v>1731.7344659732489</c:v>
                </c:pt>
                <c:pt idx="1166">
                  <c:v>1334.9322492954709</c:v>
                </c:pt>
                <c:pt idx="1167">
                  <c:v>950.56578930086857</c:v>
                </c:pt>
                <c:pt idx="1168">
                  <c:v>1059.8360129505093</c:v>
                </c:pt>
                <c:pt idx="1169">
                  <c:v>1151.6570460033145</c:v>
                </c:pt>
                <c:pt idx="1170">
                  <c:v>1098.5990994934664</c:v>
                </c:pt>
                <c:pt idx="1171">
                  <c:v>1065.7883772134101</c:v>
                </c:pt>
                <c:pt idx="1172">
                  <c:v>1012.0263601036453</c:v>
                </c:pt>
                <c:pt idx="1173">
                  <c:v>957.32005226467538</c:v>
                </c:pt>
                <c:pt idx="1174">
                  <c:v>922.75479401271627</c:v>
                </c:pt>
                <c:pt idx="1175">
                  <c:v>867.14002938647911</c:v>
                </c:pt>
                <c:pt idx="1176">
                  <c:v>810.46949065612034</c:v>
                </c:pt>
                <c:pt idx="1177">
                  <c:v>794.44635823009082</c:v>
                </c:pt>
                <c:pt idx="1178">
                  <c:v>840.21569566117478</c:v>
                </c:pt>
                <c:pt idx="1179">
                  <c:v>887.19542401992533</c:v>
                </c:pt>
                <c:pt idx="1180">
                  <c:v>893.0748448637446</c:v>
                </c:pt>
                <c:pt idx="1181">
                  <c:v>878.43729152596802</c:v>
                </c:pt>
                <c:pt idx="1182">
                  <c:v>822.09523059670312</c:v>
                </c:pt>
                <c:pt idx="1183">
                  <c:v>764.58856655446641</c:v>
                </c:pt>
                <c:pt idx="1184">
                  <c:v>727.08492506363245</c:v>
                </c:pt>
                <c:pt idx="1185">
                  <c:v>668.40569481022158</c:v>
                </c:pt>
                <c:pt idx="1186">
                  <c:v>567.33945308971636</c:v>
                </c:pt>
                <c:pt idx="1187">
                  <c:v>505.58945308971693</c:v>
                </c:pt>
                <c:pt idx="1188">
                  <c:v>505.58945308971693</c:v>
                </c:pt>
                <c:pt idx="1189">
                  <c:v>505.58945308971693</c:v>
                </c:pt>
                <c:pt idx="1190">
                  <c:v>505.58945308971693</c:v>
                </c:pt>
                <c:pt idx="1191">
                  <c:v>505.58945308971693</c:v>
                </c:pt>
                <c:pt idx="1192">
                  <c:v>505.58945308971693</c:v>
                </c:pt>
                <c:pt idx="1193">
                  <c:v>505.58945308971693</c:v>
                </c:pt>
                <c:pt idx="1194">
                  <c:v>505.58945308971693</c:v>
                </c:pt>
                <c:pt idx="1195">
                  <c:v>526.172786423052</c:v>
                </c:pt>
                <c:pt idx="1196">
                  <c:v>526.79092192147391</c:v>
                </c:pt>
                <c:pt idx="1197">
                  <c:v>526.79092192147107</c:v>
                </c:pt>
                <c:pt idx="1198">
                  <c:v>609.74305434474468</c:v>
                </c:pt>
                <c:pt idx="1199">
                  <c:v>694.55821995300983</c:v>
                </c:pt>
                <c:pt idx="1200">
                  <c:v>780.00877443914521</c:v>
                </c:pt>
                <c:pt idx="1201">
                  <c:v>846.78083504253345</c:v>
                </c:pt>
                <c:pt idx="1202">
                  <c:v>810.67869883636922</c:v>
                </c:pt>
                <c:pt idx="1203">
                  <c:v>732.17163419213887</c:v>
                </c:pt>
                <c:pt idx="1204">
                  <c:v>652.40241848188759</c:v>
                </c:pt>
                <c:pt idx="1205">
                  <c:v>591.93845884253415</c:v>
                </c:pt>
                <c:pt idx="1206">
                  <c:v>571.99914107680092</c:v>
                </c:pt>
                <c:pt idx="1207">
                  <c:v>572.64382023591725</c:v>
                </c:pt>
                <c:pt idx="1208">
                  <c:v>573.28916298655088</c:v>
                </c:pt>
                <c:pt idx="1209">
                  <c:v>553.35183599536981</c:v>
                </c:pt>
                <c:pt idx="1210">
                  <c:v>532.76850266203473</c:v>
                </c:pt>
                <c:pt idx="1211">
                  <c:v>532.76850266203473</c:v>
                </c:pt>
                <c:pt idx="1212">
                  <c:v>512.18516932869966</c:v>
                </c:pt>
                <c:pt idx="1213">
                  <c:v>511.53916298654855</c:v>
                </c:pt>
                <c:pt idx="1214">
                  <c:v>532.12249631988357</c:v>
                </c:pt>
                <c:pt idx="1215">
                  <c:v>532.12249631988357</c:v>
                </c:pt>
                <c:pt idx="1216">
                  <c:v>511.53916298655145</c:v>
                </c:pt>
                <c:pt idx="1217">
                  <c:v>490.31048690258268</c:v>
                </c:pt>
                <c:pt idx="1218">
                  <c:v>489.66580774346642</c:v>
                </c:pt>
                <c:pt idx="1219">
                  <c:v>489.02179217587036</c:v>
                </c:pt>
                <c:pt idx="1220">
                  <c:v>467.79510686645369</c:v>
                </c:pt>
                <c:pt idx="1221">
                  <c:v>425.3437270221753</c:v>
                </c:pt>
                <c:pt idx="1222">
                  <c:v>402.83830085880379</c:v>
                </c:pt>
                <c:pt idx="1223">
                  <c:v>380.33884701909142</c:v>
                </c:pt>
                <c:pt idx="1224">
                  <c:v>398.37664329182928</c:v>
                </c:pt>
                <c:pt idx="1225">
                  <c:v>438.27452297729911</c:v>
                </c:pt>
                <c:pt idx="1226">
                  <c:v>457.59172369550924</c:v>
                </c:pt>
                <c:pt idx="1227">
                  <c:v>456.95965277522271</c:v>
                </c:pt>
                <c:pt idx="1228">
                  <c:v>455.6975017092019</c:v>
                </c:pt>
                <c:pt idx="1229">
                  <c:v>455.06742156346752</c:v>
                </c:pt>
                <c:pt idx="1230">
                  <c:v>433.22591871321583</c:v>
                </c:pt>
                <c:pt idx="1231">
                  <c:v>452.55373689570365</c:v>
                </c:pt>
                <c:pt idx="1232">
                  <c:v>493.0936413742233</c:v>
                </c:pt>
                <c:pt idx="1233">
                  <c:v>493.0936413742204</c:v>
                </c:pt>
                <c:pt idx="1234">
                  <c:v>492.46754277759021</c:v>
                </c:pt>
                <c:pt idx="1235">
                  <c:v>471.88420944425803</c:v>
                </c:pt>
                <c:pt idx="1236">
                  <c:v>429.46733635888529</c:v>
                </c:pt>
                <c:pt idx="1237">
                  <c:v>366.46978430624716</c:v>
                </c:pt>
                <c:pt idx="1238">
                  <c:v>281.02918369286635</c:v>
                </c:pt>
                <c:pt idx="1239">
                  <c:v>215.57236147688764</c:v>
                </c:pt>
                <c:pt idx="1240">
                  <c:v>190.08375964722217</c:v>
                </c:pt>
                <c:pt idx="1241">
                  <c:v>206.40982160092415</c:v>
                </c:pt>
                <c:pt idx="1242">
                  <c:v>222.76839953897968</c:v>
                </c:pt>
                <c:pt idx="1243">
                  <c:v>219.17306069791721</c:v>
                </c:pt>
                <c:pt idx="1244">
                  <c:v>215.00869213071752</c:v>
                </c:pt>
                <c:pt idx="1245">
                  <c:v>232.04844676134144</c:v>
                </c:pt>
                <c:pt idx="1246">
                  <c:v>207.94542401992589</c:v>
                </c:pt>
                <c:pt idx="1247">
                  <c:v>183.28597979120312</c:v>
                </c:pt>
                <c:pt idx="1248">
                  <c:v>179.24238488016022</c:v>
                </c:pt>
                <c:pt idx="1249">
                  <c:v>175.23130595347101</c:v>
                </c:pt>
                <c:pt idx="1250">
                  <c:v>191.83607634446753</c:v>
                </c:pt>
                <c:pt idx="1251">
                  <c:v>209.03509293925811</c:v>
                </c:pt>
                <c:pt idx="1252">
                  <c:v>205.6746654953414</c:v>
                </c:pt>
                <c:pt idx="1253">
                  <c:v>202.33812734605263</c:v>
                </c:pt>
                <c:pt idx="1254">
                  <c:v>199.0254784913831</c:v>
                </c:pt>
                <c:pt idx="1255">
                  <c:v>195.73671893134141</c:v>
                </c:pt>
                <c:pt idx="1256">
                  <c:v>192.4718486659248</c:v>
                </c:pt>
                <c:pt idx="1257">
                  <c:v>189.23086769513301</c:v>
                </c:pt>
                <c:pt idx="1258">
                  <c:v>186.01377601896934</c:v>
                </c:pt>
                <c:pt idx="1259">
                  <c:v>203.40390697075986</c:v>
                </c:pt>
                <c:pt idx="1260">
                  <c:v>241.92782041953356</c:v>
                </c:pt>
                <c:pt idx="1261">
                  <c:v>280.99222915920075</c:v>
                </c:pt>
                <c:pt idx="1262">
                  <c:v>361.75583675821758</c:v>
                </c:pt>
                <c:pt idx="1263">
                  <c:v>444.08917009154914</c:v>
                </c:pt>
                <c:pt idx="1264">
                  <c:v>506.36174841147044</c:v>
                </c:pt>
                <c:pt idx="1265">
                  <c:v>549.10013158701031</c:v>
                </c:pt>
                <c:pt idx="1266">
                  <c:v>530.09448708620141</c:v>
                </c:pt>
                <c:pt idx="1267">
                  <c:v>510.56626426547041</c:v>
                </c:pt>
                <c:pt idx="1268">
                  <c:v>470.45736247747971</c:v>
                </c:pt>
                <c:pt idx="1269">
                  <c:v>388.1240291441452</c:v>
                </c:pt>
                <c:pt idx="1270">
                  <c:v>325.31626426547217</c:v>
                </c:pt>
                <c:pt idx="1271">
                  <c:v>282.56792721717761</c:v>
                </c:pt>
                <c:pt idx="1272">
                  <c:v>259.88499032291202</c:v>
                </c:pt>
                <c:pt idx="1273">
                  <c:v>278.37933755959136</c:v>
                </c:pt>
                <c:pt idx="1274">
                  <c:v>297.4028990313692</c:v>
                </c:pt>
                <c:pt idx="1275">
                  <c:v>316.43243282680032</c:v>
                </c:pt>
                <c:pt idx="1276">
                  <c:v>377.14988442578579</c:v>
                </c:pt>
                <c:pt idx="1277">
                  <c:v>438.89988442578522</c:v>
                </c:pt>
                <c:pt idx="1278">
                  <c:v>459.99916016386862</c:v>
                </c:pt>
                <c:pt idx="1279">
                  <c:v>481.09909949346644</c:v>
                </c:pt>
                <c:pt idx="1280">
                  <c:v>502.71763559388188</c:v>
                </c:pt>
                <c:pt idx="1281">
                  <c:v>462.58882606037037</c:v>
                </c:pt>
                <c:pt idx="1282">
                  <c:v>442.00549272703819</c:v>
                </c:pt>
                <c:pt idx="1283">
                  <c:v>442.52541668089066</c:v>
                </c:pt>
                <c:pt idx="1284">
                  <c:v>421.94208334755558</c:v>
                </c:pt>
                <c:pt idx="1285">
                  <c:v>380.77541668088827</c:v>
                </c:pt>
                <c:pt idx="1286">
                  <c:v>338.5695656980335</c:v>
                </c:pt>
                <c:pt idx="1287">
                  <c:v>316.94970241458333</c:v>
                </c:pt>
                <c:pt idx="1288">
                  <c:v>274.23321775911916</c:v>
                </c:pt>
                <c:pt idx="1289">
                  <c:v>251.59275072196755</c:v>
                </c:pt>
                <c:pt idx="1290">
                  <c:v>270.12956781575804</c:v>
                </c:pt>
                <c:pt idx="1291">
                  <c:v>268.60164834703403</c:v>
                </c:pt>
                <c:pt idx="1292">
                  <c:v>225.40704600331426</c:v>
                </c:pt>
                <c:pt idx="1293">
                  <c:v>202.30372388280034</c:v>
                </c:pt>
                <c:pt idx="1294">
                  <c:v>199.8003248835555</c:v>
                </c:pt>
                <c:pt idx="1295">
                  <c:v>238.48018233891202</c:v>
                </c:pt>
                <c:pt idx="1296">
                  <c:v>319.32939324366544</c:v>
                </c:pt>
                <c:pt idx="1297">
                  <c:v>401.169346283842</c:v>
                </c:pt>
                <c:pt idx="1298">
                  <c:v>463.41272657699938</c:v>
                </c:pt>
                <c:pt idx="1299">
                  <c:v>505.56814460453467</c:v>
                </c:pt>
                <c:pt idx="1300">
                  <c:v>507.05624858221705</c:v>
                </c:pt>
                <c:pt idx="1301">
                  <c:v>487.46830252492356</c:v>
                </c:pt>
                <c:pt idx="1302">
                  <c:v>488.46634416703756</c:v>
                </c:pt>
                <c:pt idx="1303">
                  <c:v>510.05037350855031</c:v>
                </c:pt>
                <c:pt idx="1304">
                  <c:v>490.97306112386912</c:v>
                </c:pt>
                <c:pt idx="1305">
                  <c:v>450.30972862312046</c:v>
                </c:pt>
                <c:pt idx="1306">
                  <c:v>430.23039304722101</c:v>
                </c:pt>
                <c:pt idx="1307">
                  <c:v>409.64705971388884</c:v>
                </c:pt>
                <c:pt idx="1308">
                  <c:v>389.06372638055666</c:v>
                </c:pt>
                <c:pt idx="1309">
                  <c:v>388.55972862312103</c:v>
                </c:pt>
                <c:pt idx="1310">
                  <c:v>388.55972862311808</c:v>
                </c:pt>
                <c:pt idx="1311">
                  <c:v>367.47306112386741</c:v>
                </c:pt>
                <c:pt idx="1312">
                  <c:v>346.38705721613428</c:v>
                </c:pt>
                <c:pt idx="1313">
                  <c:v>304.21704017521699</c:v>
                </c:pt>
                <c:pt idx="1314">
                  <c:v>302.71699155022219</c:v>
                </c:pt>
                <c:pt idx="1315">
                  <c:v>301.72027709114576</c:v>
                </c:pt>
                <c:pt idx="1316">
                  <c:v>217.89684900557694</c:v>
                </c:pt>
                <c:pt idx="1317">
                  <c:v>194.35124313874476</c:v>
                </c:pt>
                <c:pt idx="1318">
                  <c:v>233.55633328009256</c:v>
                </c:pt>
                <c:pt idx="1319">
                  <c:v>355.10537421904974</c:v>
                </c:pt>
                <c:pt idx="1320">
                  <c:v>541.32952656653697</c:v>
                </c:pt>
                <c:pt idx="1321">
                  <c:v>687.85985362014003</c:v>
                </c:pt>
                <c:pt idx="1322">
                  <c:v>836.38958191554912</c:v>
                </c:pt>
                <c:pt idx="1323">
                  <c:v>986.48505439617475</c:v>
                </c:pt>
                <c:pt idx="1324">
                  <c:v>1056.3998844257881</c:v>
                </c:pt>
                <c:pt idx="1325">
                  <c:v>961.29203093966544</c:v>
                </c:pt>
                <c:pt idx="1326">
                  <c:v>761.28005419238252</c:v>
                </c:pt>
                <c:pt idx="1327">
                  <c:v>578.7026690285561</c:v>
                </c:pt>
                <c:pt idx="1328">
                  <c:v>476.85969343697974</c:v>
                </c:pt>
                <c:pt idx="1329">
                  <c:v>435.69302677031249</c:v>
                </c:pt>
                <c:pt idx="1330">
                  <c:v>435.69302677031249</c:v>
                </c:pt>
                <c:pt idx="1331">
                  <c:v>435.69302677031249</c:v>
                </c:pt>
                <c:pt idx="1332">
                  <c:v>415.10969343698031</c:v>
                </c:pt>
                <c:pt idx="1333">
                  <c:v>352.82251610367416</c:v>
                </c:pt>
                <c:pt idx="1334">
                  <c:v>310.04829898619954</c:v>
                </c:pt>
                <c:pt idx="1335">
                  <c:v>308.44672085905148</c:v>
                </c:pt>
                <c:pt idx="1336">
                  <c:v>348.01778172222396</c:v>
                </c:pt>
                <c:pt idx="1337">
                  <c:v>388.6539069707581</c:v>
                </c:pt>
                <c:pt idx="1338">
                  <c:v>408.70736247747737</c:v>
                </c:pt>
                <c:pt idx="1339">
                  <c:v>429.29069581081245</c:v>
                </c:pt>
                <c:pt idx="1340">
                  <c:v>449.87402914414753</c:v>
                </c:pt>
                <c:pt idx="1341">
                  <c:v>470.98724030409261</c:v>
                </c:pt>
                <c:pt idx="1342">
                  <c:v>533.26778172222225</c:v>
                </c:pt>
                <c:pt idx="1343">
                  <c:v>597.14658330991608</c:v>
                </c:pt>
                <c:pt idx="1344">
                  <c:v>599.28600236188822</c:v>
                </c:pt>
                <c:pt idx="1345">
                  <c:v>580.8527055448061</c:v>
                </c:pt>
                <c:pt idx="1346">
                  <c:v>520.72220064292355</c:v>
                </c:pt>
                <c:pt idx="1347">
                  <c:v>459.51335952533213</c:v>
                </c:pt>
                <c:pt idx="1348">
                  <c:v>397.76335952533566</c:v>
                </c:pt>
                <c:pt idx="1349">
                  <c:v>252.59837201870315</c:v>
                </c:pt>
                <c:pt idx="1350">
                  <c:v>63.583485544950804</c:v>
                </c:pt>
                <c:pt idx="1351">
                  <c:v>-86.350402401194515</c:v>
                </c:pt>
                <c:pt idx="1352">
                  <c:v>-155.43043430196479</c:v>
                </c:pt>
                <c:pt idx="1353">
                  <c:v>-183.21373559866788</c:v>
                </c:pt>
                <c:pt idx="1354">
                  <c:v>-211.36698916629695</c:v>
                </c:pt>
                <c:pt idx="1355">
                  <c:v>-259.95426797585469</c:v>
                </c:pt>
                <c:pt idx="1356">
                  <c:v>-350.51713151174022</c:v>
                </c:pt>
                <c:pt idx="1357">
                  <c:v>-421.23789343918588</c:v>
                </c:pt>
                <c:pt idx="1358">
                  <c:v>-471.58866670613372</c:v>
                </c:pt>
                <c:pt idx="1359">
                  <c:v>-542.6963024882009</c:v>
                </c:pt>
                <c:pt idx="1360">
                  <c:v>-573.19269770363053</c:v>
                </c:pt>
                <c:pt idx="1361">
                  <c:v>-397.09627909410995</c:v>
                </c:pt>
                <c:pt idx="1362">
                  <c:v>-32.25406037113288</c:v>
                </c:pt>
                <c:pt idx="1363">
                  <c:v>377.81998665386715</c:v>
                </c:pt>
                <c:pt idx="1364">
                  <c:v>750.71289766547227</c:v>
                </c:pt>
                <c:pt idx="1365">
                  <c:v>797.55592617164632</c:v>
                </c:pt>
                <c:pt idx="1366">
                  <c:v>533.27462422870258</c:v>
                </c:pt>
                <c:pt idx="1367">
                  <c:v>204.35703098099421</c:v>
                </c:pt>
                <c:pt idx="1368">
                  <c:v>-210.61697580820027</c:v>
                </c:pt>
                <c:pt idx="1369">
                  <c:v>-382.96836404166663</c:v>
                </c:pt>
                <c:pt idx="1370">
                  <c:v>-121.6705695607784</c:v>
                </c:pt>
                <c:pt idx="1371">
                  <c:v>205.34948374303437</c:v>
                </c:pt>
                <c:pt idx="1372">
                  <c:v>328.84948374303463</c:v>
                </c:pt>
                <c:pt idx="1373">
                  <c:v>225.932817076368</c:v>
                </c:pt>
                <c:pt idx="1374">
                  <c:v>-2.3933341815040876</c:v>
                </c:pt>
                <c:pt idx="1375">
                  <c:v>-294.70247089529857</c:v>
                </c:pt>
                <c:pt idx="1376">
                  <c:v>-795.66852284879803</c:v>
                </c:pt>
                <c:pt idx="1377">
                  <c:v>-1507.7069631651939</c:v>
                </c:pt>
                <c:pt idx="1378">
                  <c:v>-1895.1414868924903</c:v>
                </c:pt>
                <c:pt idx="1379">
                  <c:v>-1910.2119820475209</c:v>
                </c:pt>
                <c:pt idx="1380">
                  <c:v>-1923.4184486302834</c:v>
                </c:pt>
                <c:pt idx="1381">
                  <c:v>-1317.2608866407772</c:v>
                </c:pt>
                <c:pt idx="1382">
                  <c:v>180.98023559870296</c:v>
                </c:pt>
                <c:pt idx="1383">
                  <c:v>1399.1528302536333</c:v>
                </c:pt>
                <c:pt idx="1384">
                  <c:v>1550.6657342153421</c:v>
                </c:pt>
                <c:pt idx="1385">
                  <c:v>1042.2189634388064</c:v>
                </c:pt>
                <c:pt idx="1386">
                  <c:v>674.35773510759202</c:v>
                </c:pt>
                <c:pt idx="1387">
                  <c:v>820.65978667922127</c:v>
                </c:pt>
                <c:pt idx="1388">
                  <c:v>1278.0918092278678</c:v>
                </c:pt>
                <c:pt idx="1389">
                  <c:v>1739.3491050783423</c:v>
                </c:pt>
                <c:pt idx="1390">
                  <c:v>1874.6610340873704</c:v>
                </c:pt>
                <c:pt idx="1391">
                  <c:v>1598.365687870534</c:v>
                </c:pt>
                <c:pt idx="1392">
                  <c:v>1154.4178449546655</c:v>
                </c:pt>
                <c:pt idx="1393">
                  <c:v>748.08147715120333</c:v>
                </c:pt>
                <c:pt idx="1394">
                  <c:v>441.50540296207839</c:v>
                </c:pt>
                <c:pt idx="1395">
                  <c:v>276.83873629541233</c:v>
                </c:pt>
                <c:pt idx="1396">
                  <c:v>152.61143999238425</c:v>
                </c:pt>
                <c:pt idx="1397">
                  <c:v>6.362143946383668</c:v>
                </c:pt>
                <c:pt idx="1398">
                  <c:v>-99.758674361861154</c:v>
                </c:pt>
                <c:pt idx="1399">
                  <c:v>-206.51853130132474</c:v>
                </c:pt>
                <c:pt idx="1400">
                  <c:v>-314.21040252692183</c:v>
                </c:pt>
                <c:pt idx="1401">
                  <c:v>-381.25851720153389</c:v>
                </c:pt>
                <c:pt idx="1402">
                  <c:v>-510.20162662268717</c:v>
                </c:pt>
                <c:pt idx="1403">
                  <c:v>-866.87763648519444</c:v>
                </c:pt>
                <c:pt idx="1404">
                  <c:v>-1514.7754883602991</c:v>
                </c:pt>
                <c:pt idx="1405">
                  <c:v>-1919.6280138831162</c:v>
                </c:pt>
                <c:pt idx="1406">
                  <c:v>-1581.6165108336666</c:v>
                </c:pt>
                <c:pt idx="1407">
                  <c:v>-641.80663012008347</c:v>
                </c:pt>
                <c:pt idx="1408">
                  <c:v>180.2609023938835</c:v>
                </c:pt>
                <c:pt idx="1409">
                  <c:v>366.23023559870342</c:v>
                </c:pt>
                <c:pt idx="1410">
                  <c:v>263.67721708354986</c:v>
                </c:pt>
                <c:pt idx="1411">
                  <c:v>160.57839454536833</c:v>
                </c:pt>
                <c:pt idx="1412">
                  <c:v>98.285908479925467</c:v>
                </c:pt>
                <c:pt idx="1413">
                  <c:v>179.90521734057796</c:v>
                </c:pt>
                <c:pt idx="1414">
                  <c:v>550.58272807147227</c:v>
                </c:pt>
                <c:pt idx="1415">
                  <c:v>1129.4708887466459</c:v>
                </c:pt>
                <c:pt idx="1416">
                  <c:v>1608.5934470753416</c:v>
                </c:pt>
                <c:pt idx="1417">
                  <c:v>1760.7669563925826</c:v>
                </c:pt>
                <c:pt idx="1418">
                  <c:v>1522.5104382253337</c:v>
                </c:pt>
                <c:pt idx="1419">
                  <c:v>952.75495580784286</c:v>
                </c:pt>
                <c:pt idx="1420">
                  <c:v>275.69746218120309</c:v>
                </c:pt>
                <c:pt idx="1421">
                  <c:v>-426.32837752549256</c:v>
                </c:pt>
                <c:pt idx="1422">
                  <c:v>-885.99404912157479</c:v>
                </c:pt>
                <c:pt idx="1423">
                  <c:v>-563.98676613990801</c:v>
                </c:pt>
                <c:pt idx="1424">
                  <c:v>112.9539353796762</c:v>
                </c:pt>
                <c:pt idx="1425">
                  <c:v>669.38975721286806</c:v>
                </c:pt>
                <c:pt idx="1426">
                  <c:v>1270.305558158911</c:v>
                </c:pt>
                <c:pt idx="1427">
                  <c:v>1401.853596081467</c:v>
                </c:pt>
                <c:pt idx="1428">
                  <c:v>893.4745116397014</c:v>
                </c:pt>
                <c:pt idx="1429">
                  <c:v>298.51577174500892</c:v>
                </c:pt>
                <c:pt idx="1430">
                  <c:v>-217.74777531028275</c:v>
                </c:pt>
                <c:pt idx="1431">
                  <c:v>-819.56174737507399</c:v>
                </c:pt>
                <c:pt idx="1432">
                  <c:v>-1548.8854711835211</c:v>
                </c:pt>
                <c:pt idx="1433">
                  <c:v>-1931.325805151158</c:v>
                </c:pt>
                <c:pt idx="1434">
                  <c:v>-1961.9854438798611</c:v>
                </c:pt>
                <c:pt idx="1435">
                  <c:v>-1188.1680856846317</c:v>
                </c:pt>
                <c:pt idx="1436">
                  <c:v>44.856070572424869</c:v>
                </c:pt>
                <c:pt idx="1437">
                  <c:v>642.54515776530036</c:v>
                </c:pt>
                <c:pt idx="1438">
                  <c:v>706.19037513888384</c:v>
                </c:pt>
                <c:pt idx="1439">
                  <c:v>439.89407755347224</c:v>
                </c:pt>
                <c:pt idx="1440">
                  <c:v>110.70706614971672</c:v>
                </c:pt>
                <c:pt idx="1441">
                  <c:v>-281.38658526879868</c:v>
                </c:pt>
                <c:pt idx="1442">
                  <c:v>-407.33523796786073</c:v>
                </c:pt>
                <c:pt idx="1443">
                  <c:v>-100.21999567088051</c:v>
                </c:pt>
                <c:pt idx="1444">
                  <c:v>228.75201208124997</c:v>
                </c:pt>
                <c:pt idx="1445">
                  <c:v>332.03000432911978</c:v>
                </c:pt>
                <c:pt idx="1446">
                  <c:v>147.02420600750821</c:v>
                </c:pt>
                <c:pt idx="1447">
                  <c:v>-491.78376926278293</c:v>
                </c:pt>
                <c:pt idx="1448">
                  <c:v>-1421.199432596354</c:v>
                </c:pt>
                <c:pt idx="1449">
                  <c:v>-1919.4129069358382</c:v>
                </c:pt>
                <c:pt idx="1450">
                  <c:v>-1572.0460906746323</c:v>
                </c:pt>
                <c:pt idx="1451">
                  <c:v>-728.78372524408326</c:v>
                </c:pt>
                <c:pt idx="1452">
                  <c:v>-247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452.83333333333337</c:v>
                </c:pt>
                <c:pt idx="1479">
                  <c:v>1123.8290853138681</c:v>
                </c:pt>
                <c:pt idx="1480">
                  <c:v>1062.5608527554723</c:v>
                </c:pt>
                <c:pt idx="1481">
                  <c:v>939.73539353286969</c:v>
                </c:pt>
                <c:pt idx="1482">
                  <c:v>816.98923349659185</c:v>
                </c:pt>
                <c:pt idx="1483">
                  <c:v>735.39348213480559</c:v>
                </c:pt>
                <c:pt idx="1484">
                  <c:v>695.00719909255565</c:v>
                </c:pt>
                <c:pt idx="1485">
                  <c:v>736.9731617418837</c:v>
                </c:pt>
                <c:pt idx="1486">
                  <c:v>882.18990938686966</c:v>
                </c:pt>
                <c:pt idx="1487">
                  <c:v>1069.0882707159949</c:v>
                </c:pt>
                <c:pt idx="1488">
                  <c:v>1277.3407269258682</c:v>
                </c:pt>
                <c:pt idx="1489">
                  <c:v>1486.5928837566462</c:v>
                </c:pt>
                <c:pt idx="1490">
                  <c:v>1655.9567829789528</c:v>
                </c:pt>
                <c:pt idx="1491">
                  <c:v>1764.8218840072443</c:v>
                </c:pt>
                <c:pt idx="1492">
                  <c:v>1772.0337966179259</c:v>
                </c:pt>
                <c:pt idx="1493">
                  <c:v>1697.4167054484669</c:v>
                </c:pt>
                <c:pt idx="1494">
                  <c:v>1602.5772747311198</c:v>
                </c:pt>
                <c:pt idx="1495">
                  <c:v>1466.5270485112007</c:v>
                </c:pt>
                <c:pt idx="1496">
                  <c:v>1329.9598844992588</c:v>
                </c:pt>
                <c:pt idx="1497">
                  <c:v>1192.9637085713432</c:v>
                </c:pt>
                <c:pt idx="1498">
                  <c:v>1034.494986676827</c:v>
                </c:pt>
                <c:pt idx="1499">
                  <c:v>874.97779018488313</c:v>
                </c:pt>
                <c:pt idx="1500">
                  <c:v>714.28470952417535</c:v>
                </c:pt>
                <c:pt idx="1501">
                  <c:v>634.65352084953668</c:v>
                </c:pt>
                <c:pt idx="1502">
                  <c:v>596.23146869867651</c:v>
                </c:pt>
                <c:pt idx="1503">
                  <c:v>577.73446709592474</c:v>
                </c:pt>
                <c:pt idx="1504">
                  <c:v>580.19871419564515</c:v>
                </c:pt>
                <c:pt idx="1505">
                  <c:v>541.17013939791696</c:v>
                </c:pt>
                <c:pt idx="1506">
                  <c:v>522.38679805542529</c:v>
                </c:pt>
                <c:pt idx="1507">
                  <c:v>544.78671316753503</c:v>
                </c:pt>
                <c:pt idx="1508">
                  <c:v>588.15517648880495</c:v>
                </c:pt>
                <c:pt idx="1509">
                  <c:v>652.5041326665505</c:v>
                </c:pt>
                <c:pt idx="1510">
                  <c:v>779.39342634147283</c:v>
                </c:pt>
                <c:pt idx="1511">
                  <c:v>949.05063301445307</c:v>
                </c:pt>
                <c:pt idx="1512">
                  <c:v>1120.412606295534</c:v>
                </c:pt>
                <c:pt idx="1513">
                  <c:v>1273.0313855209254</c:v>
                </c:pt>
                <c:pt idx="1514">
                  <c:v>1344.8945202455081</c:v>
                </c:pt>
                <c:pt idx="1515">
                  <c:v>1293.639883684092</c:v>
                </c:pt>
                <c:pt idx="1516">
                  <c:v>1117.8868736848074</c:v>
                </c:pt>
                <c:pt idx="1517">
                  <c:v>939.59960768071755</c:v>
                </c:pt>
                <c:pt idx="1518">
                  <c:v>801.19396336992543</c:v>
                </c:pt>
                <c:pt idx="1519">
                  <c:v>702.11551003967543</c:v>
                </c:pt>
                <c:pt idx="1520">
                  <c:v>623.17545193036688</c:v>
                </c:pt>
                <c:pt idx="1521">
                  <c:v>542.79573202414349</c:v>
                </c:pt>
                <c:pt idx="1522">
                  <c:v>441.35124313874536</c:v>
                </c:pt>
                <c:pt idx="1523">
                  <c:v>296.77652028680546</c:v>
                </c:pt>
                <c:pt idx="1524">
                  <c:v>88.984264794222184</c:v>
                </c:pt>
                <c:pt idx="1525">
                  <c:v>-183.93135817686584</c:v>
                </c:pt>
                <c:pt idx="1526">
                  <c:v>-418.43090132075122</c:v>
                </c:pt>
                <c:pt idx="1527">
                  <c:v>-572.6897469812975</c:v>
                </c:pt>
                <c:pt idx="1528">
                  <c:v>-583.42400336613071</c:v>
                </c:pt>
                <c:pt idx="1529">
                  <c:v>-469.42796107777781</c:v>
                </c:pt>
                <c:pt idx="1530">
                  <c:v>-291.71503353196556</c:v>
                </c:pt>
                <c:pt idx="1531">
                  <c:v>-70.608094391463624</c:v>
                </c:pt>
                <c:pt idx="1532">
                  <c:v>152.99593962886831</c:v>
                </c:pt>
                <c:pt idx="1533">
                  <c:v>378.61496929166583</c:v>
                </c:pt>
                <c:pt idx="1534">
                  <c:v>627.21289766547193</c:v>
                </c:pt>
                <c:pt idx="1535">
                  <c:v>919.42083667286886</c:v>
                </c:pt>
                <c:pt idx="1536">
                  <c:v>1215.0290186152213</c:v>
                </c:pt>
                <c:pt idx="1537">
                  <c:v>1431.1188224408895</c:v>
                </c:pt>
                <c:pt idx="1538">
                  <c:v>1608.2344659732501</c:v>
                </c:pt>
                <c:pt idx="1539">
                  <c:v>1726.0155826288055</c:v>
                </c:pt>
                <c:pt idx="1540">
                  <c:v>1803.8062485822193</c:v>
                </c:pt>
                <c:pt idx="1541">
                  <c:v>1842.1920833475538</c:v>
                </c:pt>
                <c:pt idx="1542">
                  <c:v>1777.9310013980348</c:v>
                </c:pt>
                <c:pt idx="1543">
                  <c:v>1609.8272108193714</c:v>
                </c:pt>
                <c:pt idx="1544">
                  <c:v>1315.3693131245336</c:v>
                </c:pt>
                <c:pt idx="1545">
                  <c:v>1015.9839166175335</c:v>
                </c:pt>
                <c:pt idx="1546">
                  <c:v>816.08972736458213</c:v>
                </c:pt>
                <c:pt idx="1547">
                  <c:v>696.18506620564574</c:v>
                </c:pt>
                <c:pt idx="1548">
                  <c:v>678.01189726336918</c:v>
                </c:pt>
                <c:pt idx="1549">
                  <c:v>701.62286689466134</c:v>
                </c:pt>
                <c:pt idx="1550">
                  <c:v>745.83375964722268</c:v>
                </c:pt>
                <c:pt idx="1551">
                  <c:v>791.29021367787095</c:v>
                </c:pt>
                <c:pt idx="1552">
                  <c:v>816.19585035953469</c:v>
                </c:pt>
                <c:pt idx="1553">
                  <c:v>821.17544110581252</c:v>
                </c:pt>
                <c:pt idx="1554">
                  <c:v>825.56742156346695</c:v>
                </c:pt>
                <c:pt idx="1555">
                  <c:v>871.79330995849239</c:v>
                </c:pt>
                <c:pt idx="1556">
                  <c:v>939.28569915397918</c:v>
                </c:pt>
                <c:pt idx="1557">
                  <c:v>1008.127169904261</c:v>
                </c:pt>
                <c:pt idx="1558">
                  <c:v>1098.2882287763841</c:v>
                </c:pt>
                <c:pt idx="1559">
                  <c:v>1190.540596315471</c:v>
                </c:pt>
                <c:pt idx="1560">
                  <c:v>1221.8688034979143</c:v>
                </c:pt>
                <c:pt idx="1561">
                  <c:v>1232.7835567754728</c:v>
                </c:pt>
                <c:pt idx="1562">
                  <c:v>1243.8681894814727</c:v>
                </c:pt>
                <c:pt idx="1563">
                  <c:v>1275.7060349492494</c:v>
                </c:pt>
                <c:pt idx="1564">
                  <c:v>1308.4334248460514</c:v>
                </c:pt>
                <c:pt idx="1565">
                  <c:v>1320.7692593580359</c:v>
                </c:pt>
                <c:pt idx="1566">
                  <c:v>1353.8802051518699</c:v>
                </c:pt>
                <c:pt idx="1567">
                  <c:v>1346.7704339870347</c:v>
                </c:pt>
                <c:pt idx="1568">
                  <c:v>1297.1774305850909</c:v>
                </c:pt>
                <c:pt idx="1569">
                  <c:v>1267.5622332568901</c:v>
                </c:pt>
                <c:pt idx="1570">
                  <c:v>1237.311647050813</c:v>
                </c:pt>
                <c:pt idx="1571">
                  <c:v>1206.3978011231336</c:v>
                </c:pt>
                <c:pt idx="1572">
                  <c:v>1174.7948154046749</c:v>
                </c:pt>
                <c:pt idx="1573">
                  <c:v>1101.312133934144</c:v>
                </c:pt>
                <c:pt idx="1574">
                  <c:v>1004.8827379412023</c:v>
                </c:pt>
                <c:pt idx="1575">
                  <c:v>927.44272845688886</c:v>
                </c:pt>
                <c:pt idx="1576">
                  <c:v>827.80154951991642</c:v>
                </c:pt>
                <c:pt idx="1577">
                  <c:v>725.70541376446704</c:v>
                </c:pt>
                <c:pt idx="1578">
                  <c:v>642.55154951991517</c:v>
                </c:pt>
                <c:pt idx="1579">
                  <c:v>598.92727166870429</c:v>
                </c:pt>
                <c:pt idx="1580">
                  <c:v>555.30896614114624</c:v>
                </c:pt>
                <c:pt idx="1581">
                  <c:v>530.65283987000748</c:v>
                </c:pt>
                <c:pt idx="1582">
                  <c:v>506.82321683374471</c:v>
                </c:pt>
                <c:pt idx="1583">
                  <c:v>440.22369002487034</c:v>
                </c:pt>
                <c:pt idx="1584">
                  <c:v>393.42943549522226</c:v>
                </c:pt>
                <c:pt idx="1585">
                  <c:v>345.87105533333283</c:v>
                </c:pt>
                <c:pt idx="1586">
                  <c:v>297.56447573561843</c:v>
                </c:pt>
                <c:pt idx="1587">
                  <c:v>269.11094700638341</c:v>
                </c:pt>
                <c:pt idx="1588">
                  <c:v>281.89044409555203</c:v>
                </c:pt>
                <c:pt idx="1589">
                  <c:v>336.67372855053594</c:v>
                </c:pt>
                <c:pt idx="1590">
                  <c:v>393.04233314049537</c:v>
                </c:pt>
                <c:pt idx="1591">
                  <c:v>450.20558857249478</c:v>
                </c:pt>
                <c:pt idx="1592">
                  <c:v>488.32769735750628</c:v>
                </c:pt>
                <c:pt idx="1593">
                  <c:v>526.46042360680144</c:v>
                </c:pt>
                <c:pt idx="1594">
                  <c:v>566.1141016138854</c:v>
                </c:pt>
                <c:pt idx="1595">
                  <c:v>523.43710065370124</c:v>
                </c:pt>
                <c:pt idx="1596">
                  <c:v>479.25772849821749</c:v>
                </c:pt>
                <c:pt idx="1597">
                  <c:v>414.50564047367646</c:v>
                </c:pt>
                <c:pt idx="1598">
                  <c:v>326.94420137081249</c:v>
                </c:pt>
                <c:pt idx="1599">
                  <c:v>279.8423721728675</c:v>
                </c:pt>
                <c:pt idx="1600">
                  <c:v>232.04941240959079</c:v>
                </c:pt>
                <c:pt idx="1601">
                  <c:v>204.16657238528632</c:v>
                </c:pt>
                <c:pt idx="1602">
                  <c:v>238.10009151271754</c:v>
                </c:pt>
                <c:pt idx="1603">
                  <c:v>314.69468540391028</c:v>
                </c:pt>
                <c:pt idx="1604">
                  <c:v>372.16850166603456</c:v>
                </c:pt>
                <c:pt idx="1605">
                  <c:v>450.95659731787026</c:v>
                </c:pt>
                <c:pt idx="1606">
                  <c:v>511.29314738589062</c:v>
                </c:pt>
                <c:pt idx="1607">
                  <c:v>551.0490184866452</c:v>
                </c:pt>
                <c:pt idx="1608">
                  <c:v>592.21568515331251</c:v>
                </c:pt>
                <c:pt idx="1609">
                  <c:v>633.3823518199797</c:v>
                </c:pt>
                <c:pt idx="1610">
                  <c:v>655.37648071922172</c:v>
                </c:pt>
                <c:pt idx="1611">
                  <c:v>676.66620722278469</c:v>
                </c:pt>
                <c:pt idx="1612">
                  <c:v>740.53936828258384</c:v>
                </c:pt>
                <c:pt idx="1613">
                  <c:v>805.12953997688885</c:v>
                </c:pt>
                <c:pt idx="1614">
                  <c:v>871.15970526386741</c:v>
                </c:pt>
                <c:pt idx="1615">
                  <c:v>937.93342484605205</c:v>
                </c:pt>
                <c:pt idx="1616">
                  <c:v>1026.773604802868</c:v>
                </c:pt>
                <c:pt idx="1617">
                  <c:v>1096.5494124095912</c:v>
                </c:pt>
                <c:pt idx="1618">
                  <c:v>1146.563081185717</c:v>
                </c:pt>
                <c:pt idx="1619">
                  <c:v>1135.6718337591997</c:v>
                </c:pt>
                <c:pt idx="1620">
                  <c:v>1082.2104236067989</c:v>
                </c:pt>
                <c:pt idx="1621">
                  <c:v>1028.065182395761</c:v>
                </c:pt>
                <c:pt idx="1622">
                  <c:v>951.86343468284304</c:v>
                </c:pt>
                <c:pt idx="1623">
                  <c:v>832.98999474188292</c:v>
                </c:pt>
                <c:pt idx="1624">
                  <c:v>690.45415682703515</c:v>
                </c:pt>
                <c:pt idx="1625">
                  <c:v>566.18007732203455</c:v>
                </c:pt>
                <c:pt idx="1626">
                  <c:v>377.84039521720319</c:v>
                </c:pt>
                <c:pt idx="1627">
                  <c:v>164.32930802799882</c:v>
                </c:pt>
                <c:pt idx="1628">
                  <c:v>-10.97473066196585</c:v>
                </c:pt>
                <c:pt idx="1629">
                  <c:v>-127.37690414444506</c:v>
                </c:pt>
                <c:pt idx="1630">
                  <c:v>-141.37835336500586</c:v>
                </c:pt>
                <c:pt idx="1631">
                  <c:v>-30.921908230254132</c:v>
                </c:pt>
                <c:pt idx="1632">
                  <c:v>145.04146028003407</c:v>
                </c:pt>
                <c:pt idx="1633">
                  <c:v>344.51128275763301</c:v>
                </c:pt>
                <c:pt idx="1634">
                  <c:v>507.06872378636967</c:v>
                </c:pt>
                <c:pt idx="1635">
                  <c:v>568.11697575675976</c:v>
                </c:pt>
                <c:pt idx="1636">
                  <c:v>568.11697575675691</c:v>
                </c:pt>
                <c:pt idx="1637">
                  <c:v>505.66589131866544</c:v>
                </c:pt>
                <c:pt idx="1638">
                  <c:v>441.81661955349711</c:v>
                </c:pt>
                <c:pt idx="1639">
                  <c:v>397.86021414784375</c:v>
                </c:pt>
                <c:pt idx="1640">
                  <c:v>394.38797153324879</c:v>
                </c:pt>
                <c:pt idx="1641">
                  <c:v>453.37212208888707</c:v>
                </c:pt>
                <c:pt idx="1642">
                  <c:v>554.90984558248033</c:v>
                </c:pt>
                <c:pt idx="1643">
                  <c:v>699.68231870659361</c:v>
                </c:pt>
                <c:pt idx="1644">
                  <c:v>826.63797153324765</c:v>
                </c:pt>
                <c:pt idx="1645">
                  <c:v>934.42042300096455</c:v>
                </c:pt>
                <c:pt idx="1646">
                  <c:v>1023.7612827576354</c:v>
                </c:pt>
                <c:pt idx="1647">
                  <c:v>1093.2962066435566</c:v>
                </c:pt>
                <c:pt idx="1648">
                  <c:v>1164.3500915127174</c:v>
                </c:pt>
                <c:pt idx="1649">
                  <c:v>1195.0784119634666</c:v>
                </c:pt>
                <c:pt idx="1650">
                  <c:v>1205.3534630182858</c:v>
                </c:pt>
                <c:pt idx="1651">
                  <c:v>1174.5919113438438</c:v>
                </c:pt>
                <c:pt idx="1652">
                  <c:v>1121.8641016138831</c:v>
                </c:pt>
                <c:pt idx="1653">
                  <c:v>1089.0517203550335</c:v>
                </c:pt>
                <c:pt idx="1654">
                  <c:v>1034.9662023805549</c:v>
                </c:pt>
                <c:pt idx="1655">
                  <c:v>999.97889992355431</c:v>
                </c:pt>
                <c:pt idx="1656">
                  <c:v>1006.2007339903349</c:v>
                </c:pt>
                <c:pt idx="1657">
                  <c:v>1012.465037914224</c:v>
                </c:pt>
                <c:pt idx="1658">
                  <c:v>1018.7718116952211</c:v>
                </c:pt>
                <c:pt idx="1659">
                  <c:v>1025.1210553333322</c:v>
                </c:pt>
                <c:pt idx="1660">
                  <c:v>1031.5127688285545</c:v>
                </c:pt>
                <c:pt idx="1661">
                  <c:v>1017.3636188475556</c:v>
                </c:pt>
                <c:pt idx="1662">
                  <c:v>1023.0283678355086</c:v>
                </c:pt>
                <c:pt idx="1663">
                  <c:v>1029.5421821699251</c:v>
                </c:pt>
                <c:pt idx="1664">
                  <c:v>994.10994160053701</c:v>
                </c:pt>
                <c:pt idx="1665">
                  <c:v>978.46771070547277</c:v>
                </c:pt>
                <c:pt idx="1666">
                  <c:v>942.26603577170135</c:v>
                </c:pt>
                <c:pt idx="1667">
                  <c:v>904.42263542397859</c:v>
                </c:pt>
                <c:pt idx="1668">
                  <c:v>887.17318587386558</c:v>
                </c:pt>
                <c:pt idx="1669">
                  <c:v>869.09723308888533</c:v>
                </c:pt>
                <c:pt idx="1670">
                  <c:v>851.02725262755553</c:v>
                </c:pt>
                <c:pt idx="1671">
                  <c:v>811.53947249981184</c:v>
                </c:pt>
                <c:pt idx="1672">
                  <c:v>791.7965778232176</c:v>
                </c:pt>
                <c:pt idx="1673">
                  <c:v>792.63768007147269</c:v>
                </c:pt>
                <c:pt idx="1674">
                  <c:v>772.89611257791319</c:v>
                </c:pt>
                <c:pt idx="1675">
                  <c:v>752.31277924457811</c:v>
                </c:pt>
                <c:pt idx="1676">
                  <c:v>731.72944591124303</c:v>
                </c:pt>
                <c:pt idx="1677">
                  <c:v>689.72101340480322</c:v>
                </c:pt>
                <c:pt idx="1678">
                  <c:v>646.87280583314578</c:v>
                </c:pt>
                <c:pt idx="1679">
                  <c:v>623.77213807870407</c:v>
                </c:pt>
                <c:pt idx="1680">
                  <c:v>621.26077598125107</c:v>
                </c:pt>
                <c:pt idx="1681">
                  <c:v>659.92205287411844</c:v>
                </c:pt>
                <c:pt idx="1682">
                  <c:v>720.83825013255375</c:v>
                </c:pt>
                <c:pt idx="1683">
                  <c:v>782.58825013255614</c:v>
                </c:pt>
                <c:pt idx="1684">
                  <c:v>866.58985254053641</c:v>
                </c:pt>
                <c:pt idx="1685">
                  <c:v>911.1010204547008</c:v>
                </c:pt>
                <c:pt idx="1686">
                  <c:v>914.45613916647847</c:v>
                </c:pt>
                <c:pt idx="1687">
                  <c:v>917.82187534253706</c:v>
                </c:pt>
                <c:pt idx="1688">
                  <c:v>880.03156231620039</c:v>
                </c:pt>
                <c:pt idx="1689">
                  <c:v>840.55705401880368</c:v>
                </c:pt>
                <c:pt idx="1690">
                  <c:v>821.66853342081481</c:v>
                </c:pt>
                <c:pt idx="1691">
                  <c:v>801.93360184242601</c:v>
                </c:pt>
                <c:pt idx="1692">
                  <c:v>802.78266718888665</c:v>
                </c:pt>
                <c:pt idx="1693">
                  <c:v>803.63239612686732</c:v>
                </c:pt>
                <c:pt idx="1694">
                  <c:v>804.48278865637144</c:v>
                </c:pt>
                <c:pt idx="1695">
                  <c:v>805.33384477738718</c:v>
                </c:pt>
                <c:pt idx="1696">
                  <c:v>806.18556448991421</c:v>
                </c:pt>
                <c:pt idx="1697">
                  <c:v>807.03794779396458</c:v>
                </c:pt>
                <c:pt idx="1698">
                  <c:v>787.30766135620001</c:v>
                </c:pt>
                <c:pt idx="1699">
                  <c:v>746.14099468953577</c:v>
                </c:pt>
                <c:pt idx="1700">
                  <c:v>704.12128112730375</c:v>
                </c:pt>
                <c:pt idx="1701">
                  <c:v>681.83384477738252</c:v>
                </c:pt>
                <c:pt idx="1702">
                  <c:v>680.13239612686846</c:v>
                </c:pt>
                <c:pt idx="1703">
                  <c:v>657.85026850909207</c:v>
                </c:pt>
                <c:pt idx="1704">
                  <c:v>655.3070540188055</c:v>
                </c:pt>
                <c:pt idx="1705">
                  <c:v>674.19822898286998</c:v>
                </c:pt>
                <c:pt idx="1706">
                  <c:v>672.50872497966554</c:v>
                </c:pt>
                <c:pt idx="1707">
                  <c:v>691.40520867586861</c:v>
                </c:pt>
                <c:pt idx="1708">
                  <c:v>711.1461125779108</c:v>
                </c:pt>
                <c:pt idx="1709">
                  <c:v>710.30434673813829</c:v>
                </c:pt>
                <c:pt idx="1710">
                  <c:v>750.62991115655029</c:v>
                </c:pt>
                <c:pt idx="1711">
                  <c:v>792.63768007147269</c:v>
                </c:pt>
                <c:pt idx="1712">
                  <c:v>814.06277924457754</c:v>
                </c:pt>
                <c:pt idx="1713">
                  <c:v>856.91496836534179</c:v>
                </c:pt>
                <c:pt idx="1714">
                  <c:v>880.03156231620324</c:v>
                </c:pt>
                <c:pt idx="1715">
                  <c:v>903.15412859071455</c:v>
                </c:pt>
                <c:pt idx="1716">
                  <c:v>927.13239612686903</c:v>
                </c:pt>
                <c:pt idx="1717">
                  <c:v>951.12128112730136</c:v>
                </c:pt>
                <c:pt idx="1718">
                  <c:v>975.97648485364596</c:v>
                </c:pt>
                <c:pt idx="1719">
                  <c:v>1000.8482783679241</c:v>
                </c:pt>
                <c:pt idx="1720">
                  <c:v>1006.0163291051324</c:v>
                </c:pt>
                <c:pt idx="1721">
                  <c:v>969.17462015286924</c:v>
                </c:pt>
                <c:pt idx="1722">
                  <c:v>910.89653097170003</c:v>
                </c:pt>
                <c:pt idx="1723">
                  <c:v>850.88646793022451</c:v>
                </c:pt>
                <c:pt idx="1724">
                  <c:v>790.00743179675862</c:v>
                </c:pt>
                <c:pt idx="1725">
                  <c:v>665.63646793021746</c:v>
                </c:pt>
                <c:pt idx="1726">
                  <c:v>496.62493580363821</c:v>
                </c:pt>
                <c:pt idx="1727">
                  <c:v>303.59598424137158</c:v>
                </c:pt>
                <c:pt idx="1728">
                  <c:v>85.768897823247471</c:v>
                </c:pt>
                <c:pt idx="1729">
                  <c:v>-136.13363589874382</c:v>
                </c:pt>
                <c:pt idx="1730">
                  <c:v>-279.5891600088259</c:v>
                </c:pt>
                <c:pt idx="1731">
                  <c:v>-341.13638115244305</c:v>
                </c:pt>
                <c:pt idx="1732">
                  <c:v>-361.89219663246388</c:v>
                </c:pt>
                <c:pt idx="1733">
                  <c:v>-340.26000525811764</c:v>
                </c:pt>
                <c:pt idx="1734">
                  <c:v>-317.45624305986689</c:v>
                </c:pt>
                <c:pt idx="1735">
                  <c:v>-314.1120219602974</c:v>
                </c:pt>
                <c:pt idx="1736">
                  <c:v>-351.5834276147142</c:v>
                </c:pt>
                <c:pt idx="1737">
                  <c:v>-368.83149833396419</c:v>
                </c:pt>
                <c:pt idx="1738">
                  <c:v>-364.41889489144319</c:v>
                </c:pt>
                <c:pt idx="1739">
                  <c:v>-339.07191820290632</c:v>
                </c:pt>
                <c:pt idx="1740">
                  <c:v>-250.29273701786224</c:v>
                </c:pt>
                <c:pt idx="1741">
                  <c:v>-118.09432776046589</c:v>
                </c:pt>
                <c:pt idx="1742">
                  <c:v>-24.272846430747677</c:v>
                </c:pt>
                <c:pt idx="1743">
                  <c:v>29.148084639090882</c:v>
                </c:pt>
                <c:pt idx="1744">
                  <c:v>83.938005009248172</c:v>
                </c:pt>
                <c:pt idx="1745">
                  <c:v>98.263670333867992</c:v>
                </c:pt>
                <c:pt idx="1746">
                  <c:v>92.072361476888773</c:v>
                </c:pt>
                <c:pt idx="1747">
                  <c:v>127.11407843831302</c:v>
                </c:pt>
                <c:pt idx="1748">
                  <c:v>163.42856393003586</c:v>
                </c:pt>
                <c:pt idx="1749">
                  <c:v>199.7855192788669</c:v>
                </c:pt>
                <c:pt idx="1750">
                  <c:v>257.9561066342203</c:v>
                </c:pt>
                <c:pt idx="1751">
                  <c:v>275.5748448637446</c:v>
                </c:pt>
                <c:pt idx="1752">
                  <c:v>272.62683954786792</c:v>
                </c:pt>
                <c:pt idx="1753">
                  <c:v>269.69542401992533</c:v>
                </c:pt>
                <c:pt idx="1754">
                  <c:v>266.7805982799166</c:v>
                </c:pt>
                <c:pt idx="1755">
                  <c:v>263.88236232784197</c:v>
                </c:pt>
                <c:pt idx="1756">
                  <c:v>261.00071616370133</c:v>
                </c:pt>
                <c:pt idx="1757">
                  <c:v>237.55232645416257</c:v>
                </c:pt>
                <c:pt idx="1758">
                  <c:v>234.1361573227876</c:v>
                </c:pt>
                <c:pt idx="1759">
                  <c:v>231.30759848003586</c:v>
                </c:pt>
                <c:pt idx="1760">
                  <c:v>207.35189305547166</c:v>
                </c:pt>
                <c:pt idx="1761">
                  <c:v>204.00341025886743</c:v>
                </c:pt>
                <c:pt idx="1762">
                  <c:v>200.6788167568883</c:v>
                </c:pt>
                <c:pt idx="1763">
                  <c:v>197.37811254953411</c:v>
                </c:pt>
                <c:pt idx="1764">
                  <c:v>173.51796430347284</c:v>
                </c:pt>
                <c:pt idx="1765">
                  <c:v>107.97520698599592</c:v>
                </c:pt>
                <c:pt idx="1766">
                  <c:v>-20.353416690083918</c:v>
                </c:pt>
                <c:pt idx="1767">
                  <c:v>-191.8998684129914</c:v>
                </c:pt>
                <c:pt idx="1768">
                  <c:v>-406.56062790602095</c:v>
                </c:pt>
                <c:pt idx="1769">
                  <c:v>-644.61503080840964</c:v>
                </c:pt>
                <c:pt idx="1770">
                  <c:v>-843.55890536067182</c:v>
                </c:pt>
                <c:pt idx="1771">
                  <c:v>-940.90533318278131</c:v>
                </c:pt>
                <c:pt idx="1772">
                  <c:v>-955.23890995778129</c:v>
                </c:pt>
                <c:pt idx="1773">
                  <c:v>-927.72630235233919</c:v>
                </c:pt>
                <c:pt idx="1774">
                  <c:v>-836.99317594442255</c:v>
                </c:pt>
                <c:pt idx="1775">
                  <c:v>-723.9477285046878</c:v>
                </c:pt>
                <c:pt idx="1776">
                  <c:v>-671.08454610518697</c:v>
                </c:pt>
                <c:pt idx="1777">
                  <c:v>-700.17246832502053</c:v>
                </c:pt>
                <c:pt idx="1778">
                  <c:v>-811.54163194407579</c:v>
                </c:pt>
                <c:pt idx="1779">
                  <c:v>-985.49360291741732</c:v>
                </c:pt>
                <c:pt idx="1780">
                  <c:v>-1139.4641180636718</c:v>
                </c:pt>
                <c:pt idx="1781">
                  <c:v>-1190.5926205889639</c:v>
                </c:pt>
                <c:pt idx="1782">
                  <c:v>-1117.1198929911934</c:v>
                </c:pt>
                <c:pt idx="1783">
                  <c:v>-959.84298146186075</c:v>
                </c:pt>
                <c:pt idx="1784">
                  <c:v>-759.71620338207504</c:v>
                </c:pt>
                <c:pt idx="1785">
                  <c:v>-619.92497998303293</c:v>
                </c:pt>
                <c:pt idx="1786">
                  <c:v>-561.79818966782511</c:v>
                </c:pt>
                <c:pt idx="1787">
                  <c:v>-544.41104487786129</c:v>
                </c:pt>
                <c:pt idx="1788">
                  <c:v>-567.95101021679659</c:v>
                </c:pt>
                <c:pt idx="1789">
                  <c:v>-653.1377870747832</c:v>
                </c:pt>
                <c:pt idx="1790">
                  <c:v>-800.17443445613208</c:v>
                </c:pt>
                <c:pt idx="1791">
                  <c:v>-988.44344406436585</c:v>
                </c:pt>
                <c:pt idx="1792">
                  <c:v>-1176.6450991335887</c:v>
                </c:pt>
                <c:pt idx="1793">
                  <c:v>-1240.9034750692135</c:v>
                </c:pt>
                <c:pt idx="1794">
                  <c:v>-1571.8509947685277</c:v>
                </c:pt>
                <c:pt idx="1795">
                  <c:v>-1070.3333333333333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B5E-4662-8ACB-49F0C98CD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1374047"/>
        <c:axId val="731373631"/>
      </c:scatterChart>
      <c:valAx>
        <c:axId val="731374047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73631"/>
        <c:crosses val="autoZero"/>
        <c:crossBetween val="midCat"/>
      </c:valAx>
      <c:valAx>
        <c:axId val="7313736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740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6494329308289546E-2"/>
          <c:y val="0.83048533931152657"/>
          <c:w val="0.87042490642870129"/>
          <c:h val="0.1157007517280479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Maximum</a:t>
            </a:r>
            <a:r>
              <a:rPr lang="en-GB" baseline="0"/>
              <a:t> Velocity, Power Required and Braking Power Required for Each Phase</a:t>
            </a:r>
            <a:endParaRPr lang="en-GB"/>
          </a:p>
        </c:rich>
      </c:tx>
      <c:layout>
        <c:manualLayout>
          <c:xMode val="edge"/>
          <c:yMode val="edge"/>
          <c:x val="9.6573162174612009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7544693632036"/>
          <c:y val="0.17189907416530728"/>
          <c:w val="0.86777986812156693"/>
          <c:h val="0.6510623364674608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'WLTP Class 3'!$M$3</c:f>
              <c:strCache>
                <c:ptCount val="1"/>
                <c:pt idx="0">
                  <c:v>Max Velocity (m/s)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'WLTP Class 3'!$G$4:$G$7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cat>
          <c:val>
            <c:numRef>
              <c:f>'WLTP Class 3'!$M$4:$M$7</c:f>
              <c:numCache>
                <c:formatCode>0.000_ </c:formatCode>
                <c:ptCount val="4"/>
                <c:pt idx="0">
                  <c:v>15.694444444444445</c:v>
                </c:pt>
                <c:pt idx="1">
                  <c:v>21.277777777777775</c:v>
                </c:pt>
                <c:pt idx="2">
                  <c:v>27.055555555555557</c:v>
                </c:pt>
                <c:pt idx="3">
                  <c:v>36.472222222222221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A9-4538-B1EA-28B7B06083DF}"/>
            </c:ext>
          </c:extLst>
        </c:ser>
        <c:ser>
          <c:idx val="1"/>
          <c:order val="1"/>
          <c:tx>
            <c:strRef>
              <c:f>'WLTP Class 3'!$U$3</c:f>
              <c:strCache>
                <c:ptCount val="1"/>
                <c:pt idx="0">
                  <c:v>Max Power Required (kW)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'WLTP Class 3'!$G$4:$G$7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cat>
          <c:val>
            <c:numRef>
              <c:f>'WLTP Class 3'!$U$4:$U$7</c:f>
              <c:numCache>
                <c:formatCode>0.00</c:formatCode>
                <c:ptCount val="4"/>
                <c:pt idx="0">
                  <c:v>20.053458191317883</c:v>
                </c:pt>
                <c:pt idx="1">
                  <c:v>27.770206682695839</c:v>
                </c:pt>
                <c:pt idx="2">
                  <c:v>33.116273021152786</c:v>
                </c:pt>
                <c:pt idx="3">
                  <c:v>42.535499540090512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A9-4538-B1EA-28B7B06083DF}"/>
            </c:ext>
          </c:extLst>
        </c:ser>
        <c:ser>
          <c:idx val="2"/>
          <c:order val="2"/>
          <c:tx>
            <c:strRef>
              <c:f>'WLTP Class 3'!$X$3</c:f>
              <c:strCache>
                <c:ptCount val="1"/>
                <c:pt idx="0">
                  <c:v>Max Braking Power Required (kW)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rgbClr val="00B050"/>
              </a:solidFill>
            </a:ln>
            <a:effectLst/>
          </c:spPr>
          <c:invertIfNegative val="0"/>
          <c:val>
            <c:numRef>
              <c:f>'WLTP Class 3'!$X$4:$X$7</c:f>
              <c:numCache>
                <c:formatCode>0.00</c:formatCode>
                <c:ptCount val="4"/>
                <c:pt idx="0">
                  <c:v>13.6122332133765</c:v>
                </c:pt>
                <c:pt idx="1">
                  <c:v>27.660226727039806</c:v>
                </c:pt>
                <c:pt idx="2">
                  <c:v>26.361214491396968</c:v>
                </c:pt>
                <c:pt idx="3">
                  <c:v>18.060155145258385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A9-4538-B1EA-28B7B06083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2699424"/>
        <c:axId val="882690272"/>
      </c:barChart>
      <c:catAx>
        <c:axId val="882699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</a:t>
                </a:r>
              </a:p>
            </c:rich>
          </c:tx>
          <c:layout>
            <c:manualLayout>
              <c:xMode val="edge"/>
              <c:yMode val="edge"/>
              <c:x val="0.49857195720092223"/>
              <c:y val="0.856387383242994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2690272"/>
        <c:crosses val="autoZero"/>
        <c:auto val="1"/>
        <c:lblAlgn val="ctr"/>
        <c:lblOffset val="100"/>
        <c:noMultiLvlLbl val="0"/>
      </c:catAx>
      <c:valAx>
        <c:axId val="882690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2699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4706985719572051E-3"/>
          <c:y val="0.91755578061956444"/>
          <c:w val="0.98505840654805077"/>
          <c:h val="8.24442193804355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Traction and Braking Energy Low Phase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421821706374741"/>
          <c:y val="0.19855780514842622"/>
          <c:w val="0.67974222853737309"/>
          <c:h val="0.67181906484821563"/>
        </c:manualLayout>
      </c:layout>
      <c:lineChart>
        <c:grouping val="standard"/>
        <c:varyColors val="0"/>
        <c:ser>
          <c:idx val="0"/>
          <c:order val="0"/>
          <c:tx>
            <c:strRef>
              <c:f>'WLTP Class 3'!$R$15</c:f>
              <c:strCache>
                <c:ptCount val="1"/>
                <c:pt idx="0">
                  <c:v>Cumulative Traction Energy (kWh)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3'!$C$16:$C$605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'WLTP Class 3'!$R$16:$R$605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8.7641955059149269E-6</c:v>
                </c:pt>
                <c:pt idx="13">
                  <c:v>1.7777136860001443E-4</c:v>
                </c:pt>
                <c:pt idx="14">
                  <c:v>9.7227254852078971E-4</c:v>
                </c:pt>
                <c:pt idx="15">
                  <c:v>2.3519861790626245E-3</c:v>
                </c:pt>
                <c:pt idx="16">
                  <c:v>4.0344964478462638E-3</c:v>
                </c:pt>
                <c:pt idx="17">
                  <c:v>6.6394502874642181E-3</c:v>
                </c:pt>
                <c:pt idx="18">
                  <c:v>1.0166887863247966E-2</c:v>
                </c:pt>
                <c:pt idx="19">
                  <c:v>1.3044270690593173E-2</c:v>
                </c:pt>
                <c:pt idx="20">
                  <c:v>1.4477292163501162E-2</c:v>
                </c:pt>
                <c:pt idx="21">
                  <c:v>1.5363802614978037E-2</c:v>
                </c:pt>
                <c:pt idx="22">
                  <c:v>1.6212493377303346E-2</c:v>
                </c:pt>
                <c:pt idx="23">
                  <c:v>1.7124024480391756E-2</c:v>
                </c:pt>
                <c:pt idx="24">
                  <c:v>1.8600951297673834E-2</c:v>
                </c:pt>
                <c:pt idx="25">
                  <c:v>2.0563526113560361E-2</c:v>
                </c:pt>
                <c:pt idx="26">
                  <c:v>2.2855146725640076E-2</c:v>
                </c:pt>
                <c:pt idx="27">
                  <c:v>2.6075702640881705E-2</c:v>
                </c:pt>
                <c:pt idx="28">
                  <c:v>2.9723318037218931E-2</c:v>
                </c:pt>
                <c:pt idx="29">
                  <c:v>3.3452733548132774E-2</c:v>
                </c:pt>
                <c:pt idx="30">
                  <c:v>3.6557975104229784E-2</c:v>
                </c:pt>
                <c:pt idx="31">
                  <c:v>3.881939210349418E-2</c:v>
                </c:pt>
                <c:pt idx="32">
                  <c:v>4.07183663808353E-2</c:v>
                </c:pt>
                <c:pt idx="33">
                  <c:v>4.2440366058615134E-2</c:v>
                </c:pt>
                <c:pt idx="34">
                  <c:v>4.3834412149099944E-2</c:v>
                </c:pt>
                <c:pt idx="35">
                  <c:v>4.4667204368393013E-2</c:v>
                </c:pt>
                <c:pt idx="36">
                  <c:v>4.4667204368393013E-2</c:v>
                </c:pt>
                <c:pt idx="37">
                  <c:v>4.4667204368393013E-2</c:v>
                </c:pt>
                <c:pt idx="38">
                  <c:v>4.4667204368393013E-2</c:v>
                </c:pt>
                <c:pt idx="39">
                  <c:v>4.4667204368393013E-2</c:v>
                </c:pt>
                <c:pt idx="40">
                  <c:v>4.4667204368393013E-2</c:v>
                </c:pt>
                <c:pt idx="41">
                  <c:v>4.4667204368393013E-2</c:v>
                </c:pt>
                <c:pt idx="42">
                  <c:v>4.4667204368393013E-2</c:v>
                </c:pt>
                <c:pt idx="43">
                  <c:v>4.4667204368393013E-2</c:v>
                </c:pt>
                <c:pt idx="44">
                  <c:v>4.4667204368393013E-2</c:v>
                </c:pt>
                <c:pt idx="45">
                  <c:v>4.4667204368393013E-2</c:v>
                </c:pt>
                <c:pt idx="46">
                  <c:v>4.4667204368393013E-2</c:v>
                </c:pt>
                <c:pt idx="47">
                  <c:v>4.4667204368393013E-2</c:v>
                </c:pt>
                <c:pt idx="48">
                  <c:v>4.4667204368393013E-2</c:v>
                </c:pt>
                <c:pt idx="49">
                  <c:v>4.4811437184288198E-2</c:v>
                </c:pt>
                <c:pt idx="50">
                  <c:v>4.5012210642566712E-2</c:v>
                </c:pt>
                <c:pt idx="51">
                  <c:v>4.5012210642566712E-2</c:v>
                </c:pt>
                <c:pt idx="52">
                  <c:v>4.5012210642566712E-2</c:v>
                </c:pt>
                <c:pt idx="53">
                  <c:v>4.5012210642566712E-2</c:v>
                </c:pt>
                <c:pt idx="54">
                  <c:v>4.5012210642566712E-2</c:v>
                </c:pt>
                <c:pt idx="55">
                  <c:v>4.519942950485132E-2</c:v>
                </c:pt>
                <c:pt idx="56">
                  <c:v>4.5405707010635926E-2</c:v>
                </c:pt>
                <c:pt idx="57">
                  <c:v>4.5669160446920536E-2</c:v>
                </c:pt>
                <c:pt idx="58">
                  <c:v>4.5998035109083658E-2</c:v>
                </c:pt>
                <c:pt idx="59">
                  <c:v>4.6695380433309293E-2</c:v>
                </c:pt>
                <c:pt idx="60">
                  <c:v>4.7581148064319241E-2</c:v>
                </c:pt>
                <c:pt idx="61">
                  <c:v>4.8139277985292835E-2</c:v>
                </c:pt>
                <c:pt idx="62">
                  <c:v>4.8644299270555316E-2</c:v>
                </c:pt>
                <c:pt idx="63">
                  <c:v>4.9236436164664783E-2</c:v>
                </c:pt>
                <c:pt idx="64">
                  <c:v>4.9971415865799632E-2</c:v>
                </c:pt>
                <c:pt idx="65">
                  <c:v>5.0567973820761482E-2</c:v>
                </c:pt>
                <c:pt idx="66">
                  <c:v>5.106009804264202E-2</c:v>
                </c:pt>
                <c:pt idx="67">
                  <c:v>5.2028466893006706E-2</c:v>
                </c:pt>
                <c:pt idx="68">
                  <c:v>5.3938914457776543E-2</c:v>
                </c:pt>
                <c:pt idx="69">
                  <c:v>5.6645629801559107E-2</c:v>
                </c:pt>
                <c:pt idx="70">
                  <c:v>5.991683052207563E-2</c:v>
                </c:pt>
                <c:pt idx="71">
                  <c:v>6.3372917882739965E-2</c:v>
                </c:pt>
                <c:pt idx="72">
                  <c:v>6.6391680863251895E-2</c:v>
                </c:pt>
                <c:pt idx="73">
                  <c:v>6.8658953933512318E-2</c:v>
                </c:pt>
                <c:pt idx="74">
                  <c:v>7.049827881146313E-2</c:v>
                </c:pt>
                <c:pt idx="75">
                  <c:v>7.2332453538581906E-2</c:v>
                </c:pt>
                <c:pt idx="76">
                  <c:v>7.4342882887667855E-2</c:v>
                </c:pt>
                <c:pt idx="77">
                  <c:v>7.629837881438567E-2</c:v>
                </c:pt>
                <c:pt idx="78">
                  <c:v>7.7739017120875567E-2</c:v>
                </c:pt>
                <c:pt idx="79">
                  <c:v>7.8373029546484771E-2</c:v>
                </c:pt>
                <c:pt idx="80">
                  <c:v>7.8561513405037031E-2</c:v>
                </c:pt>
                <c:pt idx="81">
                  <c:v>7.8561513405037031E-2</c:v>
                </c:pt>
                <c:pt idx="82">
                  <c:v>7.8561513405037031E-2</c:v>
                </c:pt>
                <c:pt idx="83">
                  <c:v>7.896098972927483E-2</c:v>
                </c:pt>
                <c:pt idx="84">
                  <c:v>7.9063711230171183E-2</c:v>
                </c:pt>
                <c:pt idx="85">
                  <c:v>7.9063711230171183E-2</c:v>
                </c:pt>
                <c:pt idx="86">
                  <c:v>7.9063711230171183E-2</c:v>
                </c:pt>
                <c:pt idx="87">
                  <c:v>7.914729165863478E-2</c:v>
                </c:pt>
                <c:pt idx="88">
                  <c:v>7.914729165863478E-2</c:v>
                </c:pt>
                <c:pt idx="89">
                  <c:v>7.914729165863478E-2</c:v>
                </c:pt>
                <c:pt idx="90">
                  <c:v>7.914729165863478E-2</c:v>
                </c:pt>
                <c:pt idx="91">
                  <c:v>7.914729165863478E-2</c:v>
                </c:pt>
                <c:pt idx="92">
                  <c:v>7.914729165863478E-2</c:v>
                </c:pt>
                <c:pt idx="93">
                  <c:v>7.914729165863478E-2</c:v>
                </c:pt>
                <c:pt idx="94">
                  <c:v>7.914729165863478E-2</c:v>
                </c:pt>
                <c:pt idx="95">
                  <c:v>7.914729165863478E-2</c:v>
                </c:pt>
                <c:pt idx="96">
                  <c:v>7.914729165863478E-2</c:v>
                </c:pt>
                <c:pt idx="97">
                  <c:v>7.914729165863478E-2</c:v>
                </c:pt>
                <c:pt idx="98">
                  <c:v>7.914729165863478E-2</c:v>
                </c:pt>
                <c:pt idx="99">
                  <c:v>7.914729165863478E-2</c:v>
                </c:pt>
                <c:pt idx="100">
                  <c:v>7.914729165863478E-2</c:v>
                </c:pt>
                <c:pt idx="101">
                  <c:v>7.914729165863478E-2</c:v>
                </c:pt>
                <c:pt idx="102">
                  <c:v>7.914729165863478E-2</c:v>
                </c:pt>
                <c:pt idx="103">
                  <c:v>7.914729165863478E-2</c:v>
                </c:pt>
                <c:pt idx="104">
                  <c:v>7.914729165863478E-2</c:v>
                </c:pt>
                <c:pt idx="105">
                  <c:v>7.914729165863478E-2</c:v>
                </c:pt>
                <c:pt idx="106">
                  <c:v>7.914729165863478E-2</c:v>
                </c:pt>
                <c:pt idx="107">
                  <c:v>7.914729165863478E-2</c:v>
                </c:pt>
                <c:pt idx="108">
                  <c:v>7.914729165863478E-2</c:v>
                </c:pt>
                <c:pt idx="109">
                  <c:v>7.914729165863478E-2</c:v>
                </c:pt>
                <c:pt idx="110">
                  <c:v>7.914729165863478E-2</c:v>
                </c:pt>
                <c:pt idx="111">
                  <c:v>7.914729165863478E-2</c:v>
                </c:pt>
                <c:pt idx="112">
                  <c:v>7.914729165863478E-2</c:v>
                </c:pt>
                <c:pt idx="113">
                  <c:v>7.914729165863478E-2</c:v>
                </c:pt>
                <c:pt idx="114">
                  <c:v>7.914729165863478E-2</c:v>
                </c:pt>
                <c:pt idx="115">
                  <c:v>7.914729165863478E-2</c:v>
                </c:pt>
                <c:pt idx="116">
                  <c:v>7.914729165863478E-2</c:v>
                </c:pt>
                <c:pt idx="117">
                  <c:v>7.914729165863478E-2</c:v>
                </c:pt>
                <c:pt idx="118">
                  <c:v>7.914729165863478E-2</c:v>
                </c:pt>
                <c:pt idx="119">
                  <c:v>7.914729165863478E-2</c:v>
                </c:pt>
                <c:pt idx="120">
                  <c:v>7.914729165863478E-2</c:v>
                </c:pt>
                <c:pt idx="121">
                  <c:v>7.914729165863478E-2</c:v>
                </c:pt>
                <c:pt idx="122">
                  <c:v>7.914729165863478E-2</c:v>
                </c:pt>
                <c:pt idx="123">
                  <c:v>7.914729165863478E-2</c:v>
                </c:pt>
                <c:pt idx="124">
                  <c:v>7.914729165863478E-2</c:v>
                </c:pt>
                <c:pt idx="125">
                  <c:v>7.914729165863478E-2</c:v>
                </c:pt>
                <c:pt idx="126">
                  <c:v>7.914729165863478E-2</c:v>
                </c:pt>
                <c:pt idx="127">
                  <c:v>7.914729165863478E-2</c:v>
                </c:pt>
                <c:pt idx="128">
                  <c:v>7.914729165863478E-2</c:v>
                </c:pt>
                <c:pt idx="129">
                  <c:v>7.914729165863478E-2</c:v>
                </c:pt>
                <c:pt idx="130">
                  <c:v>7.914729165863478E-2</c:v>
                </c:pt>
                <c:pt idx="131">
                  <c:v>7.914729165863478E-2</c:v>
                </c:pt>
                <c:pt idx="132">
                  <c:v>7.914729165863478E-2</c:v>
                </c:pt>
                <c:pt idx="133">
                  <c:v>7.914729165863478E-2</c:v>
                </c:pt>
                <c:pt idx="134">
                  <c:v>7.914729165863478E-2</c:v>
                </c:pt>
                <c:pt idx="135">
                  <c:v>7.914729165863478E-2</c:v>
                </c:pt>
                <c:pt idx="136">
                  <c:v>7.914729165863478E-2</c:v>
                </c:pt>
                <c:pt idx="137">
                  <c:v>7.914729165863478E-2</c:v>
                </c:pt>
                <c:pt idx="138">
                  <c:v>7.915669114225736E-2</c:v>
                </c:pt>
                <c:pt idx="139">
                  <c:v>7.9366708344354067E-2</c:v>
                </c:pt>
                <c:pt idx="140">
                  <c:v>8.0419336434731495E-2</c:v>
                </c:pt>
                <c:pt idx="141">
                  <c:v>8.2534208304939335E-2</c:v>
                </c:pt>
                <c:pt idx="142">
                  <c:v>8.4696738050078865E-2</c:v>
                </c:pt>
                <c:pt idx="143">
                  <c:v>8.6082549412451567E-2</c:v>
                </c:pt>
                <c:pt idx="144">
                  <c:v>8.703797153153886E-2</c:v>
                </c:pt>
                <c:pt idx="145">
                  <c:v>8.8368904107434809E-2</c:v>
                </c:pt>
                <c:pt idx="146">
                  <c:v>9.0448495147644581E-2</c:v>
                </c:pt>
                <c:pt idx="147">
                  <c:v>9.2894404214398249E-2</c:v>
                </c:pt>
                <c:pt idx="148">
                  <c:v>9.5086523512166302E-2</c:v>
                </c:pt>
                <c:pt idx="149">
                  <c:v>9.6615337542001481E-2</c:v>
                </c:pt>
                <c:pt idx="150">
                  <c:v>9.7279015985857475E-2</c:v>
                </c:pt>
                <c:pt idx="151">
                  <c:v>9.7279015985857475E-2</c:v>
                </c:pt>
                <c:pt idx="152">
                  <c:v>9.7279015985857475E-2</c:v>
                </c:pt>
                <c:pt idx="153">
                  <c:v>9.7279015985857475E-2</c:v>
                </c:pt>
                <c:pt idx="154">
                  <c:v>9.7279015985857475E-2</c:v>
                </c:pt>
                <c:pt idx="155">
                  <c:v>9.7279015985857475E-2</c:v>
                </c:pt>
                <c:pt idx="156">
                  <c:v>9.7351882987142077E-2</c:v>
                </c:pt>
                <c:pt idx="157">
                  <c:v>9.7989193584342729E-2</c:v>
                </c:pt>
                <c:pt idx="158">
                  <c:v>9.9263667874556399E-2</c:v>
                </c:pt>
                <c:pt idx="159">
                  <c:v>0.10120506185809836</c:v>
                </c:pt>
                <c:pt idx="160">
                  <c:v>0.10354319668017412</c:v>
                </c:pt>
                <c:pt idx="161">
                  <c:v>0.10597648927689446</c:v>
                </c:pt>
                <c:pt idx="162">
                  <c:v>0.10814886287985556</c:v>
                </c:pt>
                <c:pt idx="163">
                  <c:v>0.11042034739866427</c:v>
                </c:pt>
                <c:pt idx="164">
                  <c:v>0.11262213338892306</c:v>
                </c:pt>
                <c:pt idx="165">
                  <c:v>0.11450651544842179</c:v>
                </c:pt>
                <c:pt idx="166">
                  <c:v>0.11620177304702645</c:v>
                </c:pt>
                <c:pt idx="167">
                  <c:v>0.11848851806140634</c:v>
                </c:pt>
                <c:pt idx="168">
                  <c:v>0.12142849504467504</c:v>
                </c:pt>
                <c:pt idx="169">
                  <c:v>0.1238403250524529</c:v>
                </c:pt>
                <c:pt idx="170">
                  <c:v>0.12474071343786093</c:v>
                </c:pt>
                <c:pt idx="171">
                  <c:v>0.12474071343786093</c:v>
                </c:pt>
                <c:pt idx="172">
                  <c:v>0.12474071343786093</c:v>
                </c:pt>
                <c:pt idx="173">
                  <c:v>0.12474071343786093</c:v>
                </c:pt>
                <c:pt idx="174">
                  <c:v>0.12474071343786093</c:v>
                </c:pt>
                <c:pt idx="175">
                  <c:v>0.12474071343786093</c:v>
                </c:pt>
                <c:pt idx="176">
                  <c:v>0.12544259411760128</c:v>
                </c:pt>
                <c:pt idx="177">
                  <c:v>0.12703338387745786</c:v>
                </c:pt>
                <c:pt idx="178">
                  <c:v>0.12901304934871732</c:v>
                </c:pt>
                <c:pt idx="179">
                  <c:v>0.13040273528100249</c:v>
                </c:pt>
                <c:pt idx="180">
                  <c:v>0.13110807055518392</c:v>
                </c:pt>
                <c:pt idx="181">
                  <c:v>0.13148260909988022</c:v>
                </c:pt>
                <c:pt idx="182">
                  <c:v>0.13148260909988022</c:v>
                </c:pt>
                <c:pt idx="183">
                  <c:v>0.13148260909988022</c:v>
                </c:pt>
                <c:pt idx="184">
                  <c:v>0.13148260909988022</c:v>
                </c:pt>
                <c:pt idx="185">
                  <c:v>0.13148260909988022</c:v>
                </c:pt>
                <c:pt idx="186">
                  <c:v>0.13148260909988022</c:v>
                </c:pt>
                <c:pt idx="187">
                  <c:v>0.13148260909988022</c:v>
                </c:pt>
                <c:pt idx="188">
                  <c:v>0.13148260909988022</c:v>
                </c:pt>
                <c:pt idx="189">
                  <c:v>0.13148260909988022</c:v>
                </c:pt>
                <c:pt idx="190">
                  <c:v>0.13148260909988022</c:v>
                </c:pt>
                <c:pt idx="191">
                  <c:v>0.13148260909988022</c:v>
                </c:pt>
                <c:pt idx="192">
                  <c:v>0.13148260909988022</c:v>
                </c:pt>
                <c:pt idx="193">
                  <c:v>0.13155890424959499</c:v>
                </c:pt>
                <c:pt idx="194">
                  <c:v>0.13167188944791217</c:v>
                </c:pt>
                <c:pt idx="195">
                  <c:v>0.13184004966669677</c:v>
                </c:pt>
                <c:pt idx="196">
                  <c:v>0.13204632717248138</c:v>
                </c:pt>
                <c:pt idx="197">
                  <c:v>0.13225260467826597</c:v>
                </c:pt>
                <c:pt idx="198">
                  <c:v>0.13255417540155059</c:v>
                </c:pt>
                <c:pt idx="199">
                  <c:v>0.13296796736324454</c:v>
                </c:pt>
                <c:pt idx="200">
                  <c:v>0.13350196966766859</c:v>
                </c:pt>
                <c:pt idx="201">
                  <c:v>0.1341891922305565</c:v>
                </c:pt>
                <c:pt idx="202">
                  <c:v>0.13504573230764874</c:v>
                </c:pt>
                <c:pt idx="203">
                  <c:v>0.1363830068736582</c:v>
                </c:pt>
                <c:pt idx="204">
                  <c:v>0.13813844915437487</c:v>
                </c:pt>
                <c:pt idx="205">
                  <c:v>0.14013562354495565</c:v>
                </c:pt>
                <c:pt idx="206">
                  <c:v>0.14272506020498263</c:v>
                </c:pt>
                <c:pt idx="207">
                  <c:v>0.14570532355613994</c:v>
                </c:pt>
                <c:pt idx="208">
                  <c:v>0.14866720222072136</c:v>
                </c:pt>
                <c:pt idx="209">
                  <c:v>0.15213546023115865</c:v>
                </c:pt>
                <c:pt idx="210">
                  <c:v>0.15591401752842735</c:v>
                </c:pt>
                <c:pt idx="211">
                  <c:v>0.15906214839774824</c:v>
                </c:pt>
                <c:pt idx="212">
                  <c:v>0.16174349785640016</c:v>
                </c:pt>
                <c:pt idx="213">
                  <c:v>0.16413857501306126</c:v>
                </c:pt>
                <c:pt idx="214">
                  <c:v>0.16674046180361998</c:v>
                </c:pt>
                <c:pt idx="215">
                  <c:v>0.16999780400882342</c:v>
                </c:pt>
                <c:pt idx="216">
                  <c:v>0.17384684530274028</c:v>
                </c:pt>
                <c:pt idx="217">
                  <c:v>0.17789883051857408</c:v>
                </c:pt>
                <c:pt idx="218">
                  <c:v>0.18174806309761357</c:v>
                </c:pt>
                <c:pt idx="219">
                  <c:v>0.18518108136439737</c:v>
                </c:pt>
                <c:pt idx="220">
                  <c:v>0.18813592224916301</c:v>
                </c:pt>
                <c:pt idx="221">
                  <c:v>0.19048519762352134</c:v>
                </c:pt>
                <c:pt idx="222">
                  <c:v>0.19243638497716628</c:v>
                </c:pt>
                <c:pt idx="223">
                  <c:v>0.19432314107769005</c:v>
                </c:pt>
                <c:pt idx="224">
                  <c:v>0.19622491084767091</c:v>
                </c:pt>
                <c:pt idx="225">
                  <c:v>0.19840505923312299</c:v>
                </c:pt>
                <c:pt idx="226">
                  <c:v>0.2007055519568649</c:v>
                </c:pt>
                <c:pt idx="227">
                  <c:v>0.20294699977874106</c:v>
                </c:pt>
                <c:pt idx="228">
                  <c:v>0.20512802684312326</c:v>
                </c:pt>
                <c:pt idx="229">
                  <c:v>0.20715261839930488</c:v>
                </c:pt>
                <c:pt idx="230">
                  <c:v>0.20883397016783392</c:v>
                </c:pt>
                <c:pt idx="231">
                  <c:v>0.20997691525748799</c:v>
                </c:pt>
                <c:pt idx="232">
                  <c:v>0.20997691525748799</c:v>
                </c:pt>
                <c:pt idx="233">
                  <c:v>0.20997691525748799</c:v>
                </c:pt>
                <c:pt idx="234">
                  <c:v>0.20997691525748799</c:v>
                </c:pt>
                <c:pt idx="235">
                  <c:v>0.20997691525748799</c:v>
                </c:pt>
                <c:pt idx="236">
                  <c:v>0.20997691525748799</c:v>
                </c:pt>
                <c:pt idx="237">
                  <c:v>0.21001545135555846</c:v>
                </c:pt>
                <c:pt idx="238">
                  <c:v>0.21001545135555846</c:v>
                </c:pt>
                <c:pt idx="239">
                  <c:v>0.21001545135555846</c:v>
                </c:pt>
                <c:pt idx="240">
                  <c:v>0.21001545135555846</c:v>
                </c:pt>
                <c:pt idx="241">
                  <c:v>0.21001545135555846</c:v>
                </c:pt>
                <c:pt idx="242">
                  <c:v>0.21001545135555846</c:v>
                </c:pt>
                <c:pt idx="243">
                  <c:v>0.21001545135555846</c:v>
                </c:pt>
                <c:pt idx="244">
                  <c:v>0.21001545135555846</c:v>
                </c:pt>
                <c:pt idx="245">
                  <c:v>0.21001545135555846</c:v>
                </c:pt>
                <c:pt idx="246">
                  <c:v>0.21001545135555846</c:v>
                </c:pt>
                <c:pt idx="247">
                  <c:v>0.21001545135555846</c:v>
                </c:pt>
                <c:pt idx="248">
                  <c:v>0.21001545135555846</c:v>
                </c:pt>
                <c:pt idx="249">
                  <c:v>0.21001545135555846</c:v>
                </c:pt>
                <c:pt idx="250">
                  <c:v>0.21001545135555846</c:v>
                </c:pt>
                <c:pt idx="251">
                  <c:v>0.21001545135555846</c:v>
                </c:pt>
                <c:pt idx="252">
                  <c:v>0.21001545135555846</c:v>
                </c:pt>
                <c:pt idx="253">
                  <c:v>0.21015968417145361</c:v>
                </c:pt>
                <c:pt idx="254">
                  <c:v>0.21036045762973213</c:v>
                </c:pt>
                <c:pt idx="255">
                  <c:v>0.21036045762973213</c:v>
                </c:pt>
                <c:pt idx="256">
                  <c:v>0.21036045762973213</c:v>
                </c:pt>
                <c:pt idx="257">
                  <c:v>0.21054308137985364</c:v>
                </c:pt>
                <c:pt idx="258">
                  <c:v>0.21164306928252177</c:v>
                </c:pt>
                <c:pt idx="259">
                  <c:v>0.2134371663033795</c:v>
                </c:pt>
                <c:pt idx="260">
                  <c:v>0.21554008088274149</c:v>
                </c:pt>
                <c:pt idx="261">
                  <c:v>0.21784148240809073</c:v>
                </c:pt>
                <c:pt idx="262">
                  <c:v>0.22056219238509084</c:v>
                </c:pt>
                <c:pt idx="263">
                  <c:v>0.22420505130268353</c:v>
                </c:pt>
                <c:pt idx="264">
                  <c:v>0.22865929307516963</c:v>
                </c:pt>
                <c:pt idx="265">
                  <c:v>0.23311373942608826</c:v>
                </c:pt>
                <c:pt idx="266">
                  <c:v>0.23683283699301552</c:v>
                </c:pt>
                <c:pt idx="267">
                  <c:v>0.24022019391908569</c:v>
                </c:pt>
                <c:pt idx="268">
                  <c:v>0.24359680106281231</c:v>
                </c:pt>
                <c:pt idx="269">
                  <c:v>0.24668325469609714</c:v>
                </c:pt>
                <c:pt idx="270">
                  <c:v>0.24886930691809683</c:v>
                </c:pt>
                <c:pt idx="271">
                  <c:v>0.24967309952512345</c:v>
                </c:pt>
                <c:pt idx="272">
                  <c:v>0.25017593378791125</c:v>
                </c:pt>
                <c:pt idx="273">
                  <c:v>0.25017593378791125</c:v>
                </c:pt>
                <c:pt idx="274">
                  <c:v>0.25017593378791125</c:v>
                </c:pt>
                <c:pt idx="275">
                  <c:v>0.25017593378791125</c:v>
                </c:pt>
                <c:pt idx="276">
                  <c:v>0.25017593378791125</c:v>
                </c:pt>
                <c:pt idx="277">
                  <c:v>0.25017593378791125</c:v>
                </c:pt>
                <c:pt idx="278">
                  <c:v>0.25017593378791125</c:v>
                </c:pt>
                <c:pt idx="279">
                  <c:v>0.25017593378791125</c:v>
                </c:pt>
                <c:pt idx="280">
                  <c:v>0.25017593378791125</c:v>
                </c:pt>
                <c:pt idx="281">
                  <c:v>0.25101805318841902</c:v>
                </c:pt>
                <c:pt idx="282">
                  <c:v>0.25376169757384476</c:v>
                </c:pt>
                <c:pt idx="283">
                  <c:v>0.25734133067765508</c:v>
                </c:pt>
                <c:pt idx="284">
                  <c:v>0.26151716361065813</c:v>
                </c:pt>
                <c:pt idx="285">
                  <c:v>0.26609167732454558</c:v>
                </c:pt>
                <c:pt idx="286">
                  <c:v>0.27077508142450651</c:v>
                </c:pt>
                <c:pt idx="287">
                  <c:v>0.27589858206824286</c:v>
                </c:pt>
                <c:pt idx="288">
                  <c:v>0.2814689875670191</c:v>
                </c:pt>
                <c:pt idx="289">
                  <c:v>0.28644193878019586</c:v>
                </c:pt>
                <c:pt idx="290">
                  <c:v>0.28952795197391629</c:v>
                </c:pt>
                <c:pt idx="291">
                  <c:v>0.29068183845055001</c:v>
                </c:pt>
                <c:pt idx="292">
                  <c:v>0.29068183845055001</c:v>
                </c:pt>
                <c:pt idx="293">
                  <c:v>0.29068183845055001</c:v>
                </c:pt>
                <c:pt idx="294">
                  <c:v>0.29077180637699762</c:v>
                </c:pt>
                <c:pt idx="295">
                  <c:v>0.29137548693327542</c:v>
                </c:pt>
                <c:pt idx="296">
                  <c:v>0.29242177902169986</c:v>
                </c:pt>
                <c:pt idx="297">
                  <c:v>0.29376874667447772</c:v>
                </c:pt>
                <c:pt idx="298">
                  <c:v>0.29520255073949903</c:v>
                </c:pt>
                <c:pt idx="299">
                  <c:v>0.29641936096288413</c:v>
                </c:pt>
                <c:pt idx="300">
                  <c:v>0.29733567990708587</c:v>
                </c:pt>
                <c:pt idx="301">
                  <c:v>0.29787182186325717</c:v>
                </c:pt>
                <c:pt idx="302">
                  <c:v>0.29795261654678429</c:v>
                </c:pt>
                <c:pt idx="303">
                  <c:v>0.29795261654678429</c:v>
                </c:pt>
                <c:pt idx="304">
                  <c:v>0.29795261654678429</c:v>
                </c:pt>
                <c:pt idx="305">
                  <c:v>0.29795261654678429</c:v>
                </c:pt>
                <c:pt idx="306">
                  <c:v>0.29795261654678429</c:v>
                </c:pt>
                <c:pt idx="307">
                  <c:v>0.29795261654678429</c:v>
                </c:pt>
                <c:pt idx="308">
                  <c:v>0.29835003525724985</c:v>
                </c:pt>
                <c:pt idx="309">
                  <c:v>0.29880751849319981</c:v>
                </c:pt>
                <c:pt idx="310">
                  <c:v>0.29906803698171303</c:v>
                </c:pt>
                <c:pt idx="311">
                  <c:v>0.29913454055216493</c:v>
                </c:pt>
                <c:pt idx="312">
                  <c:v>0.29913454055216493</c:v>
                </c:pt>
                <c:pt idx="313">
                  <c:v>0.29913454055216493</c:v>
                </c:pt>
                <c:pt idx="314">
                  <c:v>0.29913454055216493</c:v>
                </c:pt>
                <c:pt idx="315">
                  <c:v>0.29913454055216493</c:v>
                </c:pt>
                <c:pt idx="316">
                  <c:v>0.29913454055216493</c:v>
                </c:pt>
                <c:pt idx="317">
                  <c:v>0.29913454055216493</c:v>
                </c:pt>
                <c:pt idx="318">
                  <c:v>0.29913454055216493</c:v>
                </c:pt>
                <c:pt idx="319">
                  <c:v>0.29913454055216493</c:v>
                </c:pt>
                <c:pt idx="320">
                  <c:v>0.29913454055216493</c:v>
                </c:pt>
                <c:pt idx="321">
                  <c:v>0.29913454055216493</c:v>
                </c:pt>
                <c:pt idx="322">
                  <c:v>0.29931608417074052</c:v>
                </c:pt>
                <c:pt idx="323">
                  <c:v>0.29953717447457867</c:v>
                </c:pt>
                <c:pt idx="324">
                  <c:v>0.29959672579919461</c:v>
                </c:pt>
                <c:pt idx="325">
                  <c:v>0.29988186794705141</c:v>
                </c:pt>
                <c:pt idx="326">
                  <c:v>0.30020496855987899</c:v>
                </c:pt>
                <c:pt idx="327">
                  <c:v>0.30041070654048785</c:v>
                </c:pt>
                <c:pt idx="328">
                  <c:v>0.30041070654048785</c:v>
                </c:pt>
                <c:pt idx="329">
                  <c:v>0.30041070654048785</c:v>
                </c:pt>
                <c:pt idx="330">
                  <c:v>0.30041070654048785</c:v>
                </c:pt>
                <c:pt idx="331">
                  <c:v>0.30049261362476409</c:v>
                </c:pt>
                <c:pt idx="332">
                  <c:v>0.30052021752611935</c:v>
                </c:pt>
                <c:pt idx="333">
                  <c:v>0.30052021752611935</c:v>
                </c:pt>
                <c:pt idx="334">
                  <c:v>0.30056936043228066</c:v>
                </c:pt>
                <c:pt idx="335">
                  <c:v>0.30056936043228066</c:v>
                </c:pt>
                <c:pt idx="336">
                  <c:v>0.3006598674054855</c:v>
                </c:pt>
                <c:pt idx="337">
                  <c:v>0.3009078959831874</c:v>
                </c:pt>
                <c:pt idx="338">
                  <c:v>0.30141292845251733</c:v>
                </c:pt>
                <c:pt idx="339">
                  <c:v>0.30248845776269373</c:v>
                </c:pt>
                <c:pt idx="340">
                  <c:v>0.30441372081366391</c:v>
                </c:pt>
                <c:pt idx="341">
                  <c:v>0.30690391779133364</c:v>
                </c:pt>
                <c:pt idx="342">
                  <c:v>0.30883791107112524</c:v>
                </c:pt>
                <c:pt idx="343">
                  <c:v>0.30977490779812494</c:v>
                </c:pt>
                <c:pt idx="344">
                  <c:v>0.31044285207959799</c:v>
                </c:pt>
                <c:pt idx="345">
                  <c:v>0.31135973754199664</c:v>
                </c:pt>
                <c:pt idx="346">
                  <c:v>0.31231214070467039</c:v>
                </c:pt>
                <c:pt idx="347">
                  <c:v>0.31310349426443068</c:v>
                </c:pt>
                <c:pt idx="348">
                  <c:v>0.31408374882740397</c:v>
                </c:pt>
                <c:pt idx="349">
                  <c:v>0.31504404446695533</c:v>
                </c:pt>
                <c:pt idx="350">
                  <c:v>0.31579666794784472</c:v>
                </c:pt>
                <c:pt idx="351">
                  <c:v>0.31632843720818371</c:v>
                </c:pt>
                <c:pt idx="352">
                  <c:v>0.3167686577577023</c:v>
                </c:pt>
                <c:pt idx="353">
                  <c:v>0.31720690953726777</c:v>
                </c:pt>
                <c:pt idx="354">
                  <c:v>0.3176875081940741</c:v>
                </c:pt>
                <c:pt idx="355">
                  <c:v>0.3183010408892929</c:v>
                </c:pt>
                <c:pt idx="356">
                  <c:v>0.31896440638979062</c:v>
                </c:pt>
                <c:pt idx="357">
                  <c:v>0.31945138783790467</c:v>
                </c:pt>
                <c:pt idx="358">
                  <c:v>0.31945138783790467</c:v>
                </c:pt>
                <c:pt idx="359">
                  <c:v>0.31945138783790467</c:v>
                </c:pt>
                <c:pt idx="360">
                  <c:v>0.31945138783790467</c:v>
                </c:pt>
                <c:pt idx="361">
                  <c:v>0.31945138783790467</c:v>
                </c:pt>
                <c:pt idx="362">
                  <c:v>0.31945138783790467</c:v>
                </c:pt>
                <c:pt idx="363">
                  <c:v>0.31945138783790467</c:v>
                </c:pt>
                <c:pt idx="364">
                  <c:v>0.31969078848834132</c:v>
                </c:pt>
                <c:pt idx="365">
                  <c:v>0.32009456993896546</c:v>
                </c:pt>
                <c:pt idx="366">
                  <c:v>0.32063266294526144</c:v>
                </c:pt>
                <c:pt idx="367">
                  <c:v>0.32145137787942551</c:v>
                </c:pt>
                <c:pt idx="368">
                  <c:v>0.32265805116232066</c:v>
                </c:pt>
                <c:pt idx="369">
                  <c:v>0.32390768295324424</c:v>
                </c:pt>
                <c:pt idx="370">
                  <c:v>0.3247391093396102</c:v>
                </c:pt>
                <c:pt idx="371">
                  <c:v>0.32499431996801925</c:v>
                </c:pt>
                <c:pt idx="372">
                  <c:v>0.32499431996801925</c:v>
                </c:pt>
                <c:pt idx="373">
                  <c:v>0.32499431996801925</c:v>
                </c:pt>
                <c:pt idx="374">
                  <c:v>0.32499431996801925</c:v>
                </c:pt>
                <c:pt idx="375">
                  <c:v>0.32499431996801925</c:v>
                </c:pt>
                <c:pt idx="376">
                  <c:v>0.32499431996801925</c:v>
                </c:pt>
                <c:pt idx="377">
                  <c:v>0.32499431996801925</c:v>
                </c:pt>
                <c:pt idx="378">
                  <c:v>0.32499431996801925</c:v>
                </c:pt>
                <c:pt idx="379">
                  <c:v>0.32499431996801925</c:v>
                </c:pt>
                <c:pt idx="380">
                  <c:v>0.32499431996801925</c:v>
                </c:pt>
                <c:pt idx="381">
                  <c:v>0.32499431996801925</c:v>
                </c:pt>
                <c:pt idx="382">
                  <c:v>0.32499431996801925</c:v>
                </c:pt>
                <c:pt idx="383">
                  <c:v>0.32499431996801925</c:v>
                </c:pt>
                <c:pt idx="384">
                  <c:v>0.32499431996801925</c:v>
                </c:pt>
                <c:pt idx="385">
                  <c:v>0.32499431996801925</c:v>
                </c:pt>
                <c:pt idx="386">
                  <c:v>0.32499431996801925</c:v>
                </c:pt>
                <c:pt idx="387">
                  <c:v>0.32499431996801925</c:v>
                </c:pt>
                <c:pt idx="388">
                  <c:v>0.32499431996801925</c:v>
                </c:pt>
                <c:pt idx="389">
                  <c:v>0.32499431996801925</c:v>
                </c:pt>
                <c:pt idx="390">
                  <c:v>0.32499431996801925</c:v>
                </c:pt>
                <c:pt idx="391">
                  <c:v>0.32499431996801925</c:v>
                </c:pt>
                <c:pt idx="392">
                  <c:v>0.32501940716618344</c:v>
                </c:pt>
                <c:pt idx="393">
                  <c:v>0.32519817154144148</c:v>
                </c:pt>
                <c:pt idx="394">
                  <c:v>0.32575185045743754</c:v>
                </c:pt>
                <c:pt idx="395">
                  <c:v>0.32688159683138179</c:v>
                </c:pt>
                <c:pt idx="396">
                  <c:v>0.32871467493178241</c:v>
                </c:pt>
                <c:pt idx="397">
                  <c:v>0.33127295987699623</c:v>
                </c:pt>
                <c:pt idx="398">
                  <c:v>0.33417062308468864</c:v>
                </c:pt>
                <c:pt idx="399">
                  <c:v>0.33642041992733202</c:v>
                </c:pt>
                <c:pt idx="400">
                  <c:v>0.33746321124632578</c:v>
                </c:pt>
                <c:pt idx="401">
                  <c:v>0.33765217533651959</c:v>
                </c:pt>
                <c:pt idx="402">
                  <c:v>0.33765217533651959</c:v>
                </c:pt>
                <c:pt idx="403">
                  <c:v>0.33765217533651959</c:v>
                </c:pt>
                <c:pt idx="404">
                  <c:v>0.33765217533651959</c:v>
                </c:pt>
                <c:pt idx="405">
                  <c:v>0.33765217533651959</c:v>
                </c:pt>
                <c:pt idx="406">
                  <c:v>0.33765217533651959</c:v>
                </c:pt>
                <c:pt idx="407">
                  <c:v>0.33765217533651959</c:v>
                </c:pt>
                <c:pt idx="408">
                  <c:v>0.33765217533651959</c:v>
                </c:pt>
                <c:pt idx="409">
                  <c:v>0.33765217533651959</c:v>
                </c:pt>
                <c:pt idx="410">
                  <c:v>0.33784871211634332</c:v>
                </c:pt>
                <c:pt idx="411">
                  <c:v>0.33815793824981455</c:v>
                </c:pt>
                <c:pt idx="412">
                  <c:v>0.33851689239326815</c:v>
                </c:pt>
                <c:pt idx="413">
                  <c:v>0.33892980808568135</c:v>
                </c:pt>
                <c:pt idx="414">
                  <c:v>0.33952021453242748</c:v>
                </c:pt>
                <c:pt idx="415">
                  <c:v>0.34042927905988996</c:v>
                </c:pt>
                <c:pt idx="416">
                  <c:v>0.3415092345965397</c:v>
                </c:pt>
                <c:pt idx="417">
                  <c:v>0.34234542631932785</c:v>
                </c:pt>
                <c:pt idx="418">
                  <c:v>0.34271488372655423</c:v>
                </c:pt>
                <c:pt idx="419">
                  <c:v>0.34271488372655423</c:v>
                </c:pt>
                <c:pt idx="420">
                  <c:v>0.34271488372655423</c:v>
                </c:pt>
                <c:pt idx="421">
                  <c:v>0.34271488372655423</c:v>
                </c:pt>
                <c:pt idx="422">
                  <c:v>0.3429468122585137</c:v>
                </c:pt>
                <c:pt idx="423">
                  <c:v>0.34349443961108655</c:v>
                </c:pt>
                <c:pt idx="424">
                  <c:v>0.34453435975707847</c:v>
                </c:pt>
                <c:pt idx="425">
                  <c:v>0.34651157256555903</c:v>
                </c:pt>
                <c:pt idx="426">
                  <c:v>0.34990046602318414</c:v>
                </c:pt>
                <c:pt idx="427">
                  <c:v>0.35433058067881834</c:v>
                </c:pt>
                <c:pt idx="428">
                  <c:v>0.35795417839202481</c:v>
                </c:pt>
                <c:pt idx="429">
                  <c:v>0.35961927926707876</c:v>
                </c:pt>
                <c:pt idx="430">
                  <c:v>0.35995980474843736</c:v>
                </c:pt>
                <c:pt idx="431">
                  <c:v>0.35995980474843736</c:v>
                </c:pt>
                <c:pt idx="432">
                  <c:v>0.35995980474843736</c:v>
                </c:pt>
                <c:pt idx="433">
                  <c:v>0.36016712104321985</c:v>
                </c:pt>
                <c:pt idx="434">
                  <c:v>0.36042151261738109</c:v>
                </c:pt>
                <c:pt idx="435">
                  <c:v>0.36042151261738109</c:v>
                </c:pt>
                <c:pt idx="436">
                  <c:v>0.36042151261738109</c:v>
                </c:pt>
                <c:pt idx="437">
                  <c:v>0.36042151261738109</c:v>
                </c:pt>
                <c:pt idx="438">
                  <c:v>0.36042151261738109</c:v>
                </c:pt>
                <c:pt idx="439">
                  <c:v>0.36042151261738109</c:v>
                </c:pt>
                <c:pt idx="440">
                  <c:v>0.36042151261738109</c:v>
                </c:pt>
                <c:pt idx="441">
                  <c:v>0.36042151261738109</c:v>
                </c:pt>
                <c:pt idx="442">
                  <c:v>0.36042151261738109</c:v>
                </c:pt>
                <c:pt idx="443">
                  <c:v>0.36042151261738109</c:v>
                </c:pt>
                <c:pt idx="444">
                  <c:v>0.36042151261738109</c:v>
                </c:pt>
                <c:pt idx="445">
                  <c:v>0.36042151261738109</c:v>
                </c:pt>
                <c:pt idx="446">
                  <c:v>0.36042151261738109</c:v>
                </c:pt>
                <c:pt idx="447">
                  <c:v>0.36042151261738109</c:v>
                </c:pt>
                <c:pt idx="448">
                  <c:v>0.36042151261738109</c:v>
                </c:pt>
                <c:pt idx="449">
                  <c:v>0.36042151261738109</c:v>
                </c:pt>
                <c:pt idx="450">
                  <c:v>0.36042151261738109</c:v>
                </c:pt>
                <c:pt idx="451">
                  <c:v>0.36042151261738109</c:v>
                </c:pt>
                <c:pt idx="452">
                  <c:v>0.36042151261738109</c:v>
                </c:pt>
                <c:pt idx="453">
                  <c:v>0.36042151261738109</c:v>
                </c:pt>
                <c:pt idx="454">
                  <c:v>0.36042151261738109</c:v>
                </c:pt>
                <c:pt idx="455">
                  <c:v>0.36042151261738109</c:v>
                </c:pt>
                <c:pt idx="456">
                  <c:v>0.36042151261738109</c:v>
                </c:pt>
                <c:pt idx="457">
                  <c:v>0.36042151261738109</c:v>
                </c:pt>
                <c:pt idx="458">
                  <c:v>0.36042151261738109</c:v>
                </c:pt>
                <c:pt idx="459">
                  <c:v>0.36042151261738109</c:v>
                </c:pt>
                <c:pt idx="460">
                  <c:v>0.36042151261738109</c:v>
                </c:pt>
                <c:pt idx="461">
                  <c:v>0.36042151261738109</c:v>
                </c:pt>
                <c:pt idx="462">
                  <c:v>0.36042151261738109</c:v>
                </c:pt>
                <c:pt idx="463">
                  <c:v>0.36042151261738109</c:v>
                </c:pt>
                <c:pt idx="464">
                  <c:v>0.36042151261738109</c:v>
                </c:pt>
                <c:pt idx="465">
                  <c:v>0.36042151261738109</c:v>
                </c:pt>
                <c:pt idx="466">
                  <c:v>0.36042151261738109</c:v>
                </c:pt>
                <c:pt idx="467">
                  <c:v>0.36042151261738109</c:v>
                </c:pt>
                <c:pt idx="468">
                  <c:v>0.36042151261738109</c:v>
                </c:pt>
                <c:pt idx="469">
                  <c:v>0.36042151261738109</c:v>
                </c:pt>
                <c:pt idx="470">
                  <c:v>0.36042151261738109</c:v>
                </c:pt>
                <c:pt idx="471">
                  <c:v>0.36042151261738109</c:v>
                </c:pt>
                <c:pt idx="472">
                  <c:v>0.36042151261738109</c:v>
                </c:pt>
                <c:pt idx="473">
                  <c:v>0.36042151261738109</c:v>
                </c:pt>
                <c:pt idx="474">
                  <c:v>0.36042151261738109</c:v>
                </c:pt>
                <c:pt idx="475">
                  <c:v>0.36042151261738109</c:v>
                </c:pt>
                <c:pt idx="476">
                  <c:v>0.36042151261738109</c:v>
                </c:pt>
                <c:pt idx="477">
                  <c:v>0.36042151261738109</c:v>
                </c:pt>
                <c:pt idx="478">
                  <c:v>0.36042151261738109</c:v>
                </c:pt>
                <c:pt idx="479">
                  <c:v>0.36042151261738109</c:v>
                </c:pt>
                <c:pt idx="480">
                  <c:v>0.36042151261738109</c:v>
                </c:pt>
                <c:pt idx="481">
                  <c:v>0.36042151261738109</c:v>
                </c:pt>
                <c:pt idx="482">
                  <c:v>0.36042151261738109</c:v>
                </c:pt>
                <c:pt idx="483">
                  <c:v>0.36042151261738109</c:v>
                </c:pt>
                <c:pt idx="484">
                  <c:v>0.36042151261738109</c:v>
                </c:pt>
                <c:pt idx="485">
                  <c:v>0.36042151261738109</c:v>
                </c:pt>
                <c:pt idx="486">
                  <c:v>0.36042151261738109</c:v>
                </c:pt>
                <c:pt idx="487">
                  <c:v>0.36042151261738109</c:v>
                </c:pt>
                <c:pt idx="488">
                  <c:v>0.36042151261738109</c:v>
                </c:pt>
                <c:pt idx="489">
                  <c:v>0.36042151261738109</c:v>
                </c:pt>
                <c:pt idx="490">
                  <c:v>0.36042151261738109</c:v>
                </c:pt>
                <c:pt idx="491">
                  <c:v>0.36042151261738109</c:v>
                </c:pt>
                <c:pt idx="492">
                  <c:v>0.36042151261738109</c:v>
                </c:pt>
                <c:pt idx="493">
                  <c:v>0.36042151261738109</c:v>
                </c:pt>
                <c:pt idx="494">
                  <c:v>0.36042151261738109</c:v>
                </c:pt>
                <c:pt idx="495">
                  <c:v>0.36042151261738109</c:v>
                </c:pt>
                <c:pt idx="496">
                  <c:v>0.36042151261738109</c:v>
                </c:pt>
                <c:pt idx="497">
                  <c:v>0.36042151261738109</c:v>
                </c:pt>
                <c:pt idx="498">
                  <c:v>0.36042151261738109</c:v>
                </c:pt>
                <c:pt idx="499">
                  <c:v>0.36042151261738109</c:v>
                </c:pt>
                <c:pt idx="500">
                  <c:v>0.36042151261738109</c:v>
                </c:pt>
                <c:pt idx="501">
                  <c:v>0.36042151261738109</c:v>
                </c:pt>
                <c:pt idx="502">
                  <c:v>0.36042151261738109</c:v>
                </c:pt>
                <c:pt idx="503">
                  <c:v>0.36042151261738109</c:v>
                </c:pt>
                <c:pt idx="504">
                  <c:v>0.36042151261738109</c:v>
                </c:pt>
                <c:pt idx="505">
                  <c:v>0.36042151261738109</c:v>
                </c:pt>
                <c:pt idx="506">
                  <c:v>0.36042151261738109</c:v>
                </c:pt>
                <c:pt idx="507">
                  <c:v>0.36042151261738109</c:v>
                </c:pt>
                <c:pt idx="508">
                  <c:v>0.36042151261738109</c:v>
                </c:pt>
                <c:pt idx="509">
                  <c:v>0.36042151261738109</c:v>
                </c:pt>
                <c:pt idx="510">
                  <c:v>0.36042151261738109</c:v>
                </c:pt>
                <c:pt idx="511">
                  <c:v>0.36042151261738109</c:v>
                </c:pt>
                <c:pt idx="512">
                  <c:v>0.36044977625612856</c:v>
                </c:pt>
                <c:pt idx="513">
                  <c:v>0.3607340726784059</c:v>
                </c:pt>
                <c:pt idx="514">
                  <c:v>0.361820677786171</c:v>
                </c:pt>
                <c:pt idx="515">
                  <c:v>0.36393495547792104</c:v>
                </c:pt>
                <c:pt idx="516">
                  <c:v>0.36655103254479071</c:v>
                </c:pt>
                <c:pt idx="517">
                  <c:v>0.36857840606333087</c:v>
                </c:pt>
                <c:pt idx="518">
                  <c:v>0.36946062761390991</c:v>
                </c:pt>
                <c:pt idx="519">
                  <c:v>0.369647208676739</c:v>
                </c:pt>
                <c:pt idx="520">
                  <c:v>0.369647208676739</c:v>
                </c:pt>
                <c:pt idx="521">
                  <c:v>0.369647208676739</c:v>
                </c:pt>
                <c:pt idx="522">
                  <c:v>0.369647208676739</c:v>
                </c:pt>
                <c:pt idx="523">
                  <c:v>0.369647208676739</c:v>
                </c:pt>
                <c:pt idx="524">
                  <c:v>0.369647208676739</c:v>
                </c:pt>
                <c:pt idx="525">
                  <c:v>0.369647208676739</c:v>
                </c:pt>
                <c:pt idx="526">
                  <c:v>0.369647208676739</c:v>
                </c:pt>
                <c:pt idx="527">
                  <c:v>0.369647208676739</c:v>
                </c:pt>
                <c:pt idx="528">
                  <c:v>0.369647208676739</c:v>
                </c:pt>
                <c:pt idx="529">
                  <c:v>0.369647208676739</c:v>
                </c:pt>
                <c:pt idx="530">
                  <c:v>0.369647208676739</c:v>
                </c:pt>
                <c:pt idx="531">
                  <c:v>0.369647208676739</c:v>
                </c:pt>
                <c:pt idx="532">
                  <c:v>0.369647208676739</c:v>
                </c:pt>
                <c:pt idx="533">
                  <c:v>0.36965438465195327</c:v>
                </c:pt>
                <c:pt idx="534">
                  <c:v>0.3697317503625952</c:v>
                </c:pt>
                <c:pt idx="535">
                  <c:v>0.3699889540675394</c:v>
                </c:pt>
                <c:pt idx="536">
                  <c:v>0.37048972119817719</c:v>
                </c:pt>
                <c:pt idx="537">
                  <c:v>0.37164489175033522</c:v>
                </c:pt>
                <c:pt idx="538">
                  <c:v>0.3740577586598009</c:v>
                </c:pt>
                <c:pt idx="539">
                  <c:v>0.37740671997144276</c:v>
                </c:pt>
                <c:pt idx="540">
                  <c:v>0.3799180551790482</c:v>
                </c:pt>
                <c:pt idx="541">
                  <c:v>0.38091258235322806</c:v>
                </c:pt>
                <c:pt idx="542">
                  <c:v>0.38128452717307465</c:v>
                </c:pt>
                <c:pt idx="543">
                  <c:v>0.38138267225077815</c:v>
                </c:pt>
                <c:pt idx="544">
                  <c:v>0.38138267225077815</c:v>
                </c:pt>
                <c:pt idx="545">
                  <c:v>0.38138267225077815</c:v>
                </c:pt>
                <c:pt idx="546">
                  <c:v>0.38138267225077815</c:v>
                </c:pt>
                <c:pt idx="547">
                  <c:v>0.38138267225077815</c:v>
                </c:pt>
                <c:pt idx="548">
                  <c:v>0.38138267225077815</c:v>
                </c:pt>
                <c:pt idx="549">
                  <c:v>0.38138267225077815</c:v>
                </c:pt>
                <c:pt idx="550">
                  <c:v>0.38138267225077815</c:v>
                </c:pt>
                <c:pt idx="551">
                  <c:v>0.38138267225077815</c:v>
                </c:pt>
                <c:pt idx="552">
                  <c:v>0.38140358532677171</c:v>
                </c:pt>
                <c:pt idx="553">
                  <c:v>0.38142303168630814</c:v>
                </c:pt>
                <c:pt idx="554">
                  <c:v>0.38152603584811184</c:v>
                </c:pt>
                <c:pt idx="555">
                  <c:v>0.38171053673779548</c:v>
                </c:pt>
                <c:pt idx="556">
                  <c:v>0.38197826037076249</c:v>
                </c:pt>
                <c:pt idx="557">
                  <c:v>0.38235586782099534</c:v>
                </c:pt>
                <c:pt idx="558">
                  <c:v>0.38285773696310554</c:v>
                </c:pt>
                <c:pt idx="559">
                  <c:v>0.38373123654010205</c:v>
                </c:pt>
                <c:pt idx="560">
                  <c:v>0.38467542658392406</c:v>
                </c:pt>
                <c:pt idx="561">
                  <c:v>0.38510896255156007</c:v>
                </c:pt>
                <c:pt idx="562">
                  <c:v>0.38540749979440442</c:v>
                </c:pt>
                <c:pt idx="563">
                  <c:v>0.38540749979440442</c:v>
                </c:pt>
                <c:pt idx="564">
                  <c:v>0.38540749979440442</c:v>
                </c:pt>
                <c:pt idx="565">
                  <c:v>0.38540749979440442</c:v>
                </c:pt>
                <c:pt idx="566">
                  <c:v>0.38540749979440442</c:v>
                </c:pt>
                <c:pt idx="567">
                  <c:v>0.38540749979440442</c:v>
                </c:pt>
                <c:pt idx="568">
                  <c:v>0.38540749979440442</c:v>
                </c:pt>
                <c:pt idx="569">
                  <c:v>0.38540749979440442</c:v>
                </c:pt>
                <c:pt idx="570">
                  <c:v>0.38540749979440442</c:v>
                </c:pt>
                <c:pt idx="571">
                  <c:v>0.38540749979440442</c:v>
                </c:pt>
                <c:pt idx="572">
                  <c:v>0.38540749979440442</c:v>
                </c:pt>
                <c:pt idx="573">
                  <c:v>0.38540749979440442</c:v>
                </c:pt>
                <c:pt idx="574">
                  <c:v>0.38540749979440442</c:v>
                </c:pt>
                <c:pt idx="575">
                  <c:v>0.38540749979440442</c:v>
                </c:pt>
                <c:pt idx="576">
                  <c:v>0.38540749979440442</c:v>
                </c:pt>
                <c:pt idx="577">
                  <c:v>0.38540749979440442</c:v>
                </c:pt>
                <c:pt idx="578">
                  <c:v>0.38540749979440442</c:v>
                </c:pt>
                <c:pt idx="579">
                  <c:v>0.38540749979440442</c:v>
                </c:pt>
                <c:pt idx="580">
                  <c:v>0.38540749979440442</c:v>
                </c:pt>
                <c:pt idx="581">
                  <c:v>0.38540749979440442</c:v>
                </c:pt>
                <c:pt idx="582">
                  <c:v>0.38540749979440442</c:v>
                </c:pt>
                <c:pt idx="583">
                  <c:v>0.38540749979440442</c:v>
                </c:pt>
                <c:pt idx="584">
                  <c:v>0.38540749979440442</c:v>
                </c:pt>
                <c:pt idx="585">
                  <c:v>0.38540749979440442</c:v>
                </c:pt>
                <c:pt idx="586">
                  <c:v>0.38540749979440442</c:v>
                </c:pt>
                <c:pt idx="587">
                  <c:v>0.38540749979440442</c:v>
                </c:pt>
                <c:pt idx="588">
                  <c:v>0.38540749979440442</c:v>
                </c:pt>
                <c:pt idx="589">
                  <c:v>0.38540749979440442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F1-441D-A17C-D935981888DF}"/>
            </c:ext>
          </c:extLst>
        </c:ser>
        <c:ser>
          <c:idx val="1"/>
          <c:order val="1"/>
          <c:tx>
            <c:strRef>
              <c:f>'WLTP Class 3'!$U$15</c:f>
              <c:strCache>
                <c:ptCount val="1"/>
                <c:pt idx="0">
                  <c:v>Cumulative Braking Energy (kWh)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Class 3'!$C$16:$C$605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'WLTP Class 3'!$U$16:$U$605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2.990226548191875E-4</c:v>
                </c:pt>
                <c:pt idx="37">
                  <c:v>2.297572312258443E-3</c:v>
                </c:pt>
                <c:pt idx="38">
                  <c:v>5.0758746611815377E-3</c:v>
                </c:pt>
                <c:pt idx="39">
                  <c:v>7.4383134241520878E-3</c:v>
                </c:pt>
                <c:pt idx="40">
                  <c:v>9.3330201909885037E-3</c:v>
                </c:pt>
                <c:pt idx="41">
                  <c:v>1.1576197842196932E-2</c:v>
                </c:pt>
                <c:pt idx="42">
                  <c:v>1.4342149473091407E-2</c:v>
                </c:pt>
                <c:pt idx="43">
                  <c:v>1.6590229163092725E-2</c:v>
                </c:pt>
                <c:pt idx="44">
                  <c:v>1.766964592019513E-2</c:v>
                </c:pt>
                <c:pt idx="45">
                  <c:v>1.7892200297511058E-2</c:v>
                </c:pt>
                <c:pt idx="46">
                  <c:v>1.798091012153822E-2</c:v>
                </c:pt>
                <c:pt idx="47">
                  <c:v>1.825332078508534E-2</c:v>
                </c:pt>
                <c:pt idx="48">
                  <c:v>1.8424658816020647E-2</c:v>
                </c:pt>
                <c:pt idx="49">
                  <c:v>1.8424658816020647E-2</c:v>
                </c:pt>
                <c:pt idx="50">
                  <c:v>1.8424658816020647E-2</c:v>
                </c:pt>
                <c:pt idx="51">
                  <c:v>1.8698819900045915E-2</c:v>
                </c:pt>
                <c:pt idx="52">
                  <c:v>1.949702815848502E-2</c:v>
                </c:pt>
                <c:pt idx="53">
                  <c:v>2.0019920586709716E-2</c:v>
                </c:pt>
                <c:pt idx="54">
                  <c:v>2.0023241565919243E-2</c:v>
                </c:pt>
                <c:pt idx="55">
                  <c:v>2.0023241565919243E-2</c:v>
                </c:pt>
                <c:pt idx="56">
                  <c:v>2.0023241565919243E-2</c:v>
                </c:pt>
                <c:pt idx="57">
                  <c:v>2.0023241565919243E-2</c:v>
                </c:pt>
                <c:pt idx="58">
                  <c:v>2.0023241565919243E-2</c:v>
                </c:pt>
                <c:pt idx="59">
                  <c:v>2.0023241565919243E-2</c:v>
                </c:pt>
                <c:pt idx="60">
                  <c:v>2.0023241565919243E-2</c:v>
                </c:pt>
                <c:pt idx="61">
                  <c:v>2.0023241565919243E-2</c:v>
                </c:pt>
                <c:pt idx="62">
                  <c:v>2.0023241565919243E-2</c:v>
                </c:pt>
                <c:pt idx="63">
                  <c:v>2.0023241565919243E-2</c:v>
                </c:pt>
                <c:pt idx="64">
                  <c:v>2.0023241565919243E-2</c:v>
                </c:pt>
                <c:pt idx="65">
                  <c:v>2.0023241565919243E-2</c:v>
                </c:pt>
                <c:pt idx="66">
                  <c:v>2.0023241565919243E-2</c:v>
                </c:pt>
                <c:pt idx="67">
                  <c:v>2.0023241565919243E-2</c:v>
                </c:pt>
                <c:pt idx="68">
                  <c:v>2.0023241565919243E-2</c:v>
                </c:pt>
                <c:pt idx="69">
                  <c:v>2.0023241565919243E-2</c:v>
                </c:pt>
                <c:pt idx="70">
                  <c:v>2.0023241565919243E-2</c:v>
                </c:pt>
                <c:pt idx="71">
                  <c:v>2.0023241565919243E-2</c:v>
                </c:pt>
                <c:pt idx="72">
                  <c:v>2.0023241565919243E-2</c:v>
                </c:pt>
                <c:pt idx="73">
                  <c:v>2.0023241565919243E-2</c:v>
                </c:pt>
                <c:pt idx="74">
                  <c:v>2.0023241565919243E-2</c:v>
                </c:pt>
                <c:pt idx="75">
                  <c:v>2.0023241565919243E-2</c:v>
                </c:pt>
                <c:pt idx="76">
                  <c:v>2.0023241565919243E-2</c:v>
                </c:pt>
                <c:pt idx="77">
                  <c:v>2.0023241565919243E-2</c:v>
                </c:pt>
                <c:pt idx="78">
                  <c:v>2.0023241565919243E-2</c:v>
                </c:pt>
                <c:pt idx="79">
                  <c:v>2.0023241565919243E-2</c:v>
                </c:pt>
                <c:pt idx="80">
                  <c:v>2.0023241565919243E-2</c:v>
                </c:pt>
                <c:pt idx="81">
                  <c:v>2.026901896345144E-2</c:v>
                </c:pt>
                <c:pt idx="82">
                  <c:v>2.0397340639455357E-2</c:v>
                </c:pt>
                <c:pt idx="83">
                  <c:v>2.0397340639455357E-2</c:v>
                </c:pt>
                <c:pt idx="84">
                  <c:v>2.0397340639455357E-2</c:v>
                </c:pt>
                <c:pt idx="85">
                  <c:v>2.047324772738892E-2</c:v>
                </c:pt>
                <c:pt idx="86">
                  <c:v>2.0495682748067883E-2</c:v>
                </c:pt>
                <c:pt idx="87">
                  <c:v>2.0495682748067883E-2</c:v>
                </c:pt>
                <c:pt idx="88">
                  <c:v>2.1284552285656896E-2</c:v>
                </c:pt>
                <c:pt idx="89">
                  <c:v>2.4160682858602182E-2</c:v>
                </c:pt>
                <c:pt idx="90">
                  <c:v>2.7941859053700835E-2</c:v>
                </c:pt>
                <c:pt idx="91">
                  <c:v>3.1143440865420747E-2</c:v>
                </c:pt>
                <c:pt idx="92">
                  <c:v>3.295088372932637E-2</c:v>
                </c:pt>
                <c:pt idx="93">
                  <c:v>3.3832329633664456E-2</c:v>
                </c:pt>
                <c:pt idx="94">
                  <c:v>3.4598042946379852E-2</c:v>
                </c:pt>
                <c:pt idx="95">
                  <c:v>3.533911529363247E-2</c:v>
                </c:pt>
                <c:pt idx="96">
                  <c:v>3.5747695495209821E-2</c:v>
                </c:pt>
                <c:pt idx="97">
                  <c:v>3.589285332993266E-2</c:v>
                </c:pt>
                <c:pt idx="98">
                  <c:v>3.5981606630163795E-2</c:v>
                </c:pt>
                <c:pt idx="99">
                  <c:v>3.5981606630163795E-2</c:v>
                </c:pt>
                <c:pt idx="100">
                  <c:v>3.5981606630163795E-2</c:v>
                </c:pt>
                <c:pt idx="101">
                  <c:v>3.5981606630163795E-2</c:v>
                </c:pt>
                <c:pt idx="102">
                  <c:v>3.5981606630163795E-2</c:v>
                </c:pt>
                <c:pt idx="103">
                  <c:v>3.5981606630163795E-2</c:v>
                </c:pt>
                <c:pt idx="104">
                  <c:v>3.5981606630163795E-2</c:v>
                </c:pt>
                <c:pt idx="105">
                  <c:v>3.5981606630163795E-2</c:v>
                </c:pt>
                <c:pt idx="106">
                  <c:v>3.5981606630163795E-2</c:v>
                </c:pt>
                <c:pt idx="107">
                  <c:v>3.5981606630163795E-2</c:v>
                </c:pt>
                <c:pt idx="108">
                  <c:v>3.5981606630163795E-2</c:v>
                </c:pt>
                <c:pt idx="109">
                  <c:v>3.5981606630163795E-2</c:v>
                </c:pt>
                <c:pt idx="110">
                  <c:v>3.5981606630163795E-2</c:v>
                </c:pt>
                <c:pt idx="111">
                  <c:v>3.5981606630163795E-2</c:v>
                </c:pt>
                <c:pt idx="112">
                  <c:v>3.5981606630163795E-2</c:v>
                </c:pt>
                <c:pt idx="113">
                  <c:v>3.5981606630163795E-2</c:v>
                </c:pt>
                <c:pt idx="114">
                  <c:v>3.5981606630163795E-2</c:v>
                </c:pt>
                <c:pt idx="115">
                  <c:v>3.5981606630163795E-2</c:v>
                </c:pt>
                <c:pt idx="116">
                  <c:v>3.5981606630163795E-2</c:v>
                </c:pt>
                <c:pt idx="117">
                  <c:v>3.5981606630163795E-2</c:v>
                </c:pt>
                <c:pt idx="118">
                  <c:v>3.5981606630163795E-2</c:v>
                </c:pt>
                <c:pt idx="119">
                  <c:v>3.5981606630163795E-2</c:v>
                </c:pt>
                <c:pt idx="120">
                  <c:v>3.5981606630163795E-2</c:v>
                </c:pt>
                <c:pt idx="121">
                  <c:v>3.5981606630163795E-2</c:v>
                </c:pt>
                <c:pt idx="122">
                  <c:v>3.5981606630163795E-2</c:v>
                </c:pt>
                <c:pt idx="123">
                  <c:v>3.5981606630163795E-2</c:v>
                </c:pt>
                <c:pt idx="124">
                  <c:v>3.5981606630163795E-2</c:v>
                </c:pt>
                <c:pt idx="125">
                  <c:v>3.5981606630163795E-2</c:v>
                </c:pt>
                <c:pt idx="126">
                  <c:v>3.5981606630163795E-2</c:v>
                </c:pt>
                <c:pt idx="127">
                  <c:v>3.5981606630163795E-2</c:v>
                </c:pt>
                <c:pt idx="128">
                  <c:v>3.5981606630163795E-2</c:v>
                </c:pt>
                <c:pt idx="129">
                  <c:v>3.5981606630163795E-2</c:v>
                </c:pt>
                <c:pt idx="130">
                  <c:v>3.5981606630163795E-2</c:v>
                </c:pt>
                <c:pt idx="131">
                  <c:v>3.5981606630163795E-2</c:v>
                </c:pt>
                <c:pt idx="132">
                  <c:v>3.5981606630163795E-2</c:v>
                </c:pt>
                <c:pt idx="133">
                  <c:v>3.5981606630163795E-2</c:v>
                </c:pt>
                <c:pt idx="134">
                  <c:v>3.5981606630163795E-2</c:v>
                </c:pt>
                <c:pt idx="135">
                  <c:v>3.5981606630163795E-2</c:v>
                </c:pt>
                <c:pt idx="136">
                  <c:v>3.5981606630163795E-2</c:v>
                </c:pt>
                <c:pt idx="137">
                  <c:v>3.5981606630163795E-2</c:v>
                </c:pt>
                <c:pt idx="138">
                  <c:v>3.5981606630163795E-2</c:v>
                </c:pt>
                <c:pt idx="139">
                  <c:v>3.5981606630163795E-2</c:v>
                </c:pt>
                <c:pt idx="140">
                  <c:v>3.5981606630163795E-2</c:v>
                </c:pt>
                <c:pt idx="141">
                  <c:v>3.5981606630163795E-2</c:v>
                </c:pt>
                <c:pt idx="142">
                  <c:v>3.5981606630163795E-2</c:v>
                </c:pt>
                <c:pt idx="143">
                  <c:v>3.5981606630163795E-2</c:v>
                </c:pt>
                <c:pt idx="144">
                  <c:v>3.5981606630163795E-2</c:v>
                </c:pt>
                <c:pt idx="145">
                  <c:v>3.5981606630163795E-2</c:v>
                </c:pt>
                <c:pt idx="146">
                  <c:v>3.5981606630163795E-2</c:v>
                </c:pt>
                <c:pt idx="147">
                  <c:v>3.5981606630163795E-2</c:v>
                </c:pt>
                <c:pt idx="148">
                  <c:v>3.5981606630163795E-2</c:v>
                </c:pt>
                <c:pt idx="149">
                  <c:v>3.5981606630163795E-2</c:v>
                </c:pt>
                <c:pt idx="150">
                  <c:v>3.5981606630163795E-2</c:v>
                </c:pt>
                <c:pt idx="151">
                  <c:v>3.6636041923699098E-2</c:v>
                </c:pt>
                <c:pt idx="152">
                  <c:v>3.9064559823642188E-2</c:v>
                </c:pt>
                <c:pt idx="153">
                  <c:v>4.2208334069700412E-2</c:v>
                </c:pt>
                <c:pt idx="154">
                  <c:v>4.4459360399136304E-2</c:v>
                </c:pt>
                <c:pt idx="155">
                  <c:v>4.5349152741653416E-2</c:v>
                </c:pt>
                <c:pt idx="156">
                  <c:v>4.5349152741653416E-2</c:v>
                </c:pt>
                <c:pt idx="157">
                  <c:v>4.5349152741653416E-2</c:v>
                </c:pt>
                <c:pt idx="158">
                  <c:v>4.5349152741653416E-2</c:v>
                </c:pt>
                <c:pt idx="159">
                  <c:v>4.5349152741653416E-2</c:v>
                </c:pt>
                <c:pt idx="160">
                  <c:v>4.5349152741653416E-2</c:v>
                </c:pt>
                <c:pt idx="161">
                  <c:v>4.5349152741653416E-2</c:v>
                </c:pt>
                <c:pt idx="162">
                  <c:v>4.5349152741653416E-2</c:v>
                </c:pt>
                <c:pt idx="163">
                  <c:v>4.5349152741653416E-2</c:v>
                </c:pt>
                <c:pt idx="164">
                  <c:v>4.5349152741653416E-2</c:v>
                </c:pt>
                <c:pt idx="165">
                  <c:v>4.5349152741653416E-2</c:v>
                </c:pt>
                <c:pt idx="166">
                  <c:v>4.5349152741653416E-2</c:v>
                </c:pt>
                <c:pt idx="167">
                  <c:v>4.5349152741653416E-2</c:v>
                </c:pt>
                <c:pt idx="168">
                  <c:v>4.5349152741653416E-2</c:v>
                </c:pt>
                <c:pt idx="169">
                  <c:v>4.5349152741653416E-2</c:v>
                </c:pt>
                <c:pt idx="170">
                  <c:v>4.5349152741653416E-2</c:v>
                </c:pt>
                <c:pt idx="171">
                  <c:v>4.6308695337984131E-2</c:v>
                </c:pt>
                <c:pt idx="172">
                  <c:v>4.9175341640104502E-2</c:v>
                </c:pt>
                <c:pt idx="173">
                  <c:v>5.2516403420312371E-2</c:v>
                </c:pt>
                <c:pt idx="174">
                  <c:v>5.4462921210822413E-2</c:v>
                </c:pt>
                <c:pt idx="175">
                  <c:v>5.4799526263828502E-2</c:v>
                </c:pt>
                <c:pt idx="176">
                  <c:v>5.4799526263828502E-2</c:v>
                </c:pt>
                <c:pt idx="177">
                  <c:v>5.4799526263828502E-2</c:v>
                </c:pt>
                <c:pt idx="178">
                  <c:v>5.4799526263828502E-2</c:v>
                </c:pt>
                <c:pt idx="179">
                  <c:v>5.4799526263828502E-2</c:v>
                </c:pt>
                <c:pt idx="180">
                  <c:v>5.4799526263828502E-2</c:v>
                </c:pt>
                <c:pt idx="181">
                  <c:v>5.4799526263828502E-2</c:v>
                </c:pt>
                <c:pt idx="182">
                  <c:v>5.4801121307043323E-2</c:v>
                </c:pt>
                <c:pt idx="183">
                  <c:v>5.5660402646376339E-2</c:v>
                </c:pt>
                <c:pt idx="184">
                  <c:v>5.7124122539196014E-2</c:v>
                </c:pt>
                <c:pt idx="185">
                  <c:v>5.8605074508337199E-2</c:v>
                </c:pt>
                <c:pt idx="186">
                  <c:v>5.9795694628925221E-2</c:v>
                </c:pt>
                <c:pt idx="187">
                  <c:v>6.0631168166477518E-2</c:v>
                </c:pt>
                <c:pt idx="188">
                  <c:v>6.1199799680742663E-2</c:v>
                </c:pt>
                <c:pt idx="189">
                  <c:v>6.1574111943335938E-2</c:v>
                </c:pt>
                <c:pt idx="190">
                  <c:v>6.1782984495110244E-2</c:v>
                </c:pt>
                <c:pt idx="191">
                  <c:v>6.1894089843548793E-2</c:v>
                </c:pt>
                <c:pt idx="192">
                  <c:v>6.1917457914006921E-2</c:v>
                </c:pt>
                <c:pt idx="193">
                  <c:v>6.1917457914006921E-2</c:v>
                </c:pt>
                <c:pt idx="194">
                  <c:v>6.1917457914006921E-2</c:v>
                </c:pt>
                <c:pt idx="195">
                  <c:v>6.1917457914006921E-2</c:v>
                </c:pt>
                <c:pt idx="196">
                  <c:v>6.1917457914006921E-2</c:v>
                </c:pt>
                <c:pt idx="197">
                  <c:v>6.1917457914006921E-2</c:v>
                </c:pt>
                <c:pt idx="198">
                  <c:v>6.1917457914006921E-2</c:v>
                </c:pt>
                <c:pt idx="199">
                  <c:v>6.1917457914006921E-2</c:v>
                </c:pt>
                <c:pt idx="200">
                  <c:v>6.1917457914006921E-2</c:v>
                </c:pt>
                <c:pt idx="201">
                  <c:v>6.1917457914006921E-2</c:v>
                </c:pt>
                <c:pt idx="202">
                  <c:v>6.1917457914006921E-2</c:v>
                </c:pt>
                <c:pt idx="203">
                  <c:v>6.1917457914006921E-2</c:v>
                </c:pt>
                <c:pt idx="204">
                  <c:v>6.1917457914006921E-2</c:v>
                </c:pt>
                <c:pt idx="205">
                  <c:v>6.1917457914006921E-2</c:v>
                </c:pt>
                <c:pt idx="206">
                  <c:v>6.1917457914006921E-2</c:v>
                </c:pt>
                <c:pt idx="207">
                  <c:v>6.1917457914006921E-2</c:v>
                </c:pt>
                <c:pt idx="208">
                  <c:v>6.1917457914006921E-2</c:v>
                </c:pt>
                <c:pt idx="209">
                  <c:v>6.1917457914006921E-2</c:v>
                </c:pt>
                <c:pt idx="210">
                  <c:v>6.1917457914006921E-2</c:v>
                </c:pt>
                <c:pt idx="211">
                  <c:v>6.1917457914006921E-2</c:v>
                </c:pt>
                <c:pt idx="212">
                  <c:v>6.1917457914006921E-2</c:v>
                </c:pt>
                <c:pt idx="213">
                  <c:v>6.1917457914006921E-2</c:v>
                </c:pt>
                <c:pt idx="214">
                  <c:v>6.1917457914006921E-2</c:v>
                </c:pt>
                <c:pt idx="215">
                  <c:v>6.1917457914006921E-2</c:v>
                </c:pt>
                <c:pt idx="216">
                  <c:v>6.1917457914006921E-2</c:v>
                </c:pt>
                <c:pt idx="217">
                  <c:v>6.1917457914006921E-2</c:v>
                </c:pt>
                <c:pt idx="218">
                  <c:v>6.1917457914006921E-2</c:v>
                </c:pt>
                <c:pt idx="219">
                  <c:v>6.1917457914006921E-2</c:v>
                </c:pt>
                <c:pt idx="220">
                  <c:v>6.1917457914006921E-2</c:v>
                </c:pt>
                <c:pt idx="221">
                  <c:v>6.1917457914006921E-2</c:v>
                </c:pt>
                <c:pt idx="222">
                  <c:v>6.1917457914006921E-2</c:v>
                </c:pt>
                <c:pt idx="223">
                  <c:v>6.1917457914006921E-2</c:v>
                </c:pt>
                <c:pt idx="224">
                  <c:v>6.1917457914006921E-2</c:v>
                </c:pt>
                <c:pt idx="225">
                  <c:v>6.1917457914006921E-2</c:v>
                </c:pt>
                <c:pt idx="226">
                  <c:v>6.1917457914006921E-2</c:v>
                </c:pt>
                <c:pt idx="227">
                  <c:v>6.1917457914006921E-2</c:v>
                </c:pt>
                <c:pt idx="228">
                  <c:v>6.1917457914006921E-2</c:v>
                </c:pt>
                <c:pt idx="229">
                  <c:v>6.1917457914006921E-2</c:v>
                </c:pt>
                <c:pt idx="230">
                  <c:v>6.1917457914006921E-2</c:v>
                </c:pt>
                <c:pt idx="231">
                  <c:v>6.1917457914006921E-2</c:v>
                </c:pt>
                <c:pt idx="232">
                  <c:v>6.1945799906833632E-2</c:v>
                </c:pt>
                <c:pt idx="233">
                  <c:v>6.347607228059661E-2</c:v>
                </c:pt>
                <c:pt idx="234">
                  <c:v>6.5483897303041994E-2</c:v>
                </c:pt>
                <c:pt idx="235">
                  <c:v>6.6797389134743757E-2</c:v>
                </c:pt>
                <c:pt idx="236">
                  <c:v>6.7067183327560037E-2</c:v>
                </c:pt>
                <c:pt idx="237">
                  <c:v>6.7067183327560037E-2</c:v>
                </c:pt>
                <c:pt idx="238">
                  <c:v>6.7730777593007593E-2</c:v>
                </c:pt>
                <c:pt idx="239">
                  <c:v>6.9731745663013489E-2</c:v>
                </c:pt>
                <c:pt idx="240">
                  <c:v>7.2563334840173563E-2</c:v>
                </c:pt>
                <c:pt idx="241">
                  <c:v>7.4846010007925803E-2</c:v>
                </c:pt>
                <c:pt idx="242">
                  <c:v>7.6846855046191598E-2</c:v>
                </c:pt>
                <c:pt idx="243">
                  <c:v>7.8974237205995487E-2</c:v>
                </c:pt>
                <c:pt idx="244">
                  <c:v>8.0868943972831897E-2</c:v>
                </c:pt>
                <c:pt idx="245">
                  <c:v>8.3112121624040317E-2</c:v>
                </c:pt>
                <c:pt idx="246">
                  <c:v>8.5878073254934781E-2</c:v>
                </c:pt>
                <c:pt idx="247">
                  <c:v>8.8126152944936101E-2</c:v>
                </c:pt>
                <c:pt idx="248">
                  <c:v>8.9205569702038495E-2</c:v>
                </c:pt>
                <c:pt idx="249">
                  <c:v>8.9428124079354424E-2</c:v>
                </c:pt>
                <c:pt idx="250">
                  <c:v>8.9516833903381596E-2</c:v>
                </c:pt>
                <c:pt idx="251">
                  <c:v>8.9789244566928716E-2</c:v>
                </c:pt>
                <c:pt idx="252">
                  <c:v>8.9960582597864033E-2</c:v>
                </c:pt>
                <c:pt idx="253">
                  <c:v>8.9960582597864033E-2</c:v>
                </c:pt>
                <c:pt idx="254">
                  <c:v>8.9960582597864033E-2</c:v>
                </c:pt>
                <c:pt idx="255">
                  <c:v>9.0234743681889301E-2</c:v>
                </c:pt>
                <c:pt idx="256">
                  <c:v>9.0683861120220075E-2</c:v>
                </c:pt>
                <c:pt idx="257">
                  <c:v>9.0683861120220075E-2</c:v>
                </c:pt>
                <c:pt idx="258">
                  <c:v>9.0683861120220075E-2</c:v>
                </c:pt>
                <c:pt idx="259">
                  <c:v>9.0683861120220075E-2</c:v>
                </c:pt>
                <c:pt idx="260">
                  <c:v>9.0683861120220075E-2</c:v>
                </c:pt>
                <c:pt idx="261">
                  <c:v>9.0683861120220075E-2</c:v>
                </c:pt>
                <c:pt idx="262">
                  <c:v>9.0683861120220075E-2</c:v>
                </c:pt>
                <c:pt idx="263">
                  <c:v>9.0683861120220075E-2</c:v>
                </c:pt>
                <c:pt idx="264">
                  <c:v>9.0683861120220075E-2</c:v>
                </c:pt>
                <c:pt idx="265">
                  <c:v>9.0683861120220075E-2</c:v>
                </c:pt>
                <c:pt idx="266">
                  <c:v>9.0683861120220075E-2</c:v>
                </c:pt>
                <c:pt idx="267">
                  <c:v>9.0683861120220075E-2</c:v>
                </c:pt>
                <c:pt idx="268">
                  <c:v>9.0683861120220075E-2</c:v>
                </c:pt>
                <c:pt idx="269">
                  <c:v>9.0683861120220075E-2</c:v>
                </c:pt>
                <c:pt idx="270">
                  <c:v>9.0683861120220075E-2</c:v>
                </c:pt>
                <c:pt idx="271">
                  <c:v>9.0683861120220075E-2</c:v>
                </c:pt>
                <c:pt idx="272">
                  <c:v>9.0683861120220075E-2</c:v>
                </c:pt>
                <c:pt idx="273">
                  <c:v>9.1050854164082498E-2</c:v>
                </c:pt>
                <c:pt idx="274">
                  <c:v>9.3225352399430098E-2</c:v>
                </c:pt>
                <c:pt idx="275">
                  <c:v>9.6058736711759893E-2</c:v>
                </c:pt>
                <c:pt idx="276">
                  <c:v>9.9141604817851892E-2</c:v>
                </c:pt>
                <c:pt idx="277">
                  <c:v>0.10233780955092479</c:v>
                </c:pt>
                <c:pt idx="278">
                  <c:v>0.10611026745855948</c:v>
                </c:pt>
                <c:pt idx="279">
                  <c:v>0.10948634144453585</c:v>
                </c:pt>
                <c:pt idx="280">
                  <c:v>0.11090263833701287</c:v>
                </c:pt>
                <c:pt idx="281">
                  <c:v>0.11090263833701287</c:v>
                </c:pt>
                <c:pt idx="282">
                  <c:v>0.11090263833701287</c:v>
                </c:pt>
                <c:pt idx="283">
                  <c:v>0.11090263833701287</c:v>
                </c:pt>
                <c:pt idx="284">
                  <c:v>0.11090263833701287</c:v>
                </c:pt>
                <c:pt idx="285">
                  <c:v>0.11090263833701287</c:v>
                </c:pt>
                <c:pt idx="286">
                  <c:v>0.11090263833701287</c:v>
                </c:pt>
                <c:pt idx="287">
                  <c:v>0.11090263833701287</c:v>
                </c:pt>
                <c:pt idx="288">
                  <c:v>0.11090263833701287</c:v>
                </c:pt>
                <c:pt idx="289">
                  <c:v>0.11090263833701287</c:v>
                </c:pt>
                <c:pt idx="290">
                  <c:v>0.11090263833701287</c:v>
                </c:pt>
                <c:pt idx="291">
                  <c:v>0.11090263833701287</c:v>
                </c:pt>
                <c:pt idx="292">
                  <c:v>0.11109852355399238</c:v>
                </c:pt>
                <c:pt idx="293">
                  <c:v>0.11145599604751107</c:v>
                </c:pt>
                <c:pt idx="294">
                  <c:v>0.11145599604751107</c:v>
                </c:pt>
                <c:pt idx="295">
                  <c:v>0.11145599604751107</c:v>
                </c:pt>
                <c:pt idx="296">
                  <c:v>0.11145599604751107</c:v>
                </c:pt>
                <c:pt idx="297">
                  <c:v>0.11145599604751107</c:v>
                </c:pt>
                <c:pt idx="298">
                  <c:v>0.11145599604751107</c:v>
                </c:pt>
                <c:pt idx="299">
                  <c:v>0.11145599604751107</c:v>
                </c:pt>
                <c:pt idx="300">
                  <c:v>0.11145599604751107</c:v>
                </c:pt>
                <c:pt idx="301">
                  <c:v>0.11145599604751107</c:v>
                </c:pt>
                <c:pt idx="302">
                  <c:v>0.11145599604751107</c:v>
                </c:pt>
                <c:pt idx="303">
                  <c:v>0.1117489583329779</c:v>
                </c:pt>
                <c:pt idx="304">
                  <c:v>0.11254398129790408</c:v>
                </c:pt>
                <c:pt idx="305">
                  <c:v>0.11367088432024629</c:v>
                </c:pt>
                <c:pt idx="306">
                  <c:v>0.11444047147647327</c:v>
                </c:pt>
                <c:pt idx="307">
                  <c:v>0.11455228149700307</c:v>
                </c:pt>
                <c:pt idx="308">
                  <c:v>0.11455228149700307</c:v>
                </c:pt>
                <c:pt idx="309">
                  <c:v>0.11455228149700307</c:v>
                </c:pt>
                <c:pt idx="310">
                  <c:v>0.11455228149700307</c:v>
                </c:pt>
                <c:pt idx="311">
                  <c:v>0.11455228149700307</c:v>
                </c:pt>
                <c:pt idx="312">
                  <c:v>0.11485920537576444</c:v>
                </c:pt>
                <c:pt idx="313">
                  <c:v>0.11558115021646183</c:v>
                </c:pt>
                <c:pt idx="314">
                  <c:v>0.11657142096283628</c:v>
                </c:pt>
                <c:pt idx="315">
                  <c:v>0.11752759979654251</c:v>
                </c:pt>
                <c:pt idx="316">
                  <c:v>0.11829560257469025</c:v>
                </c:pt>
                <c:pt idx="317">
                  <c:v>0.1191912165494442</c:v>
                </c:pt>
                <c:pt idx="318">
                  <c:v>0.12038038304631846</c:v>
                </c:pt>
                <c:pt idx="319">
                  <c:v>0.12158752748891966</c:v>
                </c:pt>
                <c:pt idx="320">
                  <c:v>0.12209783874065183</c:v>
                </c:pt>
                <c:pt idx="321">
                  <c:v>0.12211216684779137</c:v>
                </c:pt>
                <c:pt idx="322">
                  <c:v>0.12211216684779137</c:v>
                </c:pt>
                <c:pt idx="323">
                  <c:v>0.12211216684779137</c:v>
                </c:pt>
                <c:pt idx="324">
                  <c:v>0.12211216684779137</c:v>
                </c:pt>
                <c:pt idx="325">
                  <c:v>0.12211216684779137</c:v>
                </c:pt>
                <c:pt idx="326">
                  <c:v>0.12211216684779137</c:v>
                </c:pt>
                <c:pt idx="327">
                  <c:v>0.12211216684779137</c:v>
                </c:pt>
                <c:pt idx="328">
                  <c:v>0.12283502179779913</c:v>
                </c:pt>
                <c:pt idx="329">
                  <c:v>0.12435652652098809</c:v>
                </c:pt>
                <c:pt idx="330">
                  <c:v>0.12504901470866586</c:v>
                </c:pt>
                <c:pt idx="331">
                  <c:v>0.12504901470866586</c:v>
                </c:pt>
                <c:pt idx="332">
                  <c:v>0.12504901470866586</c:v>
                </c:pt>
                <c:pt idx="333">
                  <c:v>0.12504904747615336</c:v>
                </c:pt>
                <c:pt idx="334">
                  <c:v>0.12504904747615336</c:v>
                </c:pt>
                <c:pt idx="335">
                  <c:v>0.12505014635656114</c:v>
                </c:pt>
                <c:pt idx="336">
                  <c:v>0.12505014635656114</c:v>
                </c:pt>
                <c:pt idx="337">
                  <c:v>0.12505014635656114</c:v>
                </c:pt>
                <c:pt idx="338">
                  <c:v>0.12505014635656114</c:v>
                </c:pt>
                <c:pt idx="339">
                  <c:v>0.12505014635656114</c:v>
                </c:pt>
                <c:pt idx="340">
                  <c:v>0.12505014635656114</c:v>
                </c:pt>
                <c:pt idx="341">
                  <c:v>0.12505014635656114</c:v>
                </c:pt>
                <c:pt idx="342">
                  <c:v>0.12505014635656114</c:v>
                </c:pt>
                <c:pt idx="343">
                  <c:v>0.12505014635656114</c:v>
                </c:pt>
                <c:pt idx="344">
                  <c:v>0.12505014635656114</c:v>
                </c:pt>
                <c:pt idx="345">
                  <c:v>0.12505014635656114</c:v>
                </c:pt>
                <c:pt idx="346">
                  <c:v>0.12505014635656114</c:v>
                </c:pt>
                <c:pt idx="347">
                  <c:v>0.12505014635656114</c:v>
                </c:pt>
                <c:pt idx="348">
                  <c:v>0.12505014635656114</c:v>
                </c:pt>
                <c:pt idx="349">
                  <c:v>0.12505014635656114</c:v>
                </c:pt>
                <c:pt idx="350">
                  <c:v>0.12505014635656114</c:v>
                </c:pt>
                <c:pt idx="351">
                  <c:v>0.12505014635656114</c:v>
                </c:pt>
                <c:pt idx="352">
                  <c:v>0.12505014635656114</c:v>
                </c:pt>
                <c:pt idx="353">
                  <c:v>0.12505014635656114</c:v>
                </c:pt>
                <c:pt idx="354">
                  <c:v>0.12505014635656114</c:v>
                </c:pt>
                <c:pt idx="355">
                  <c:v>0.12505014635656114</c:v>
                </c:pt>
                <c:pt idx="356">
                  <c:v>0.12505014635656114</c:v>
                </c:pt>
                <c:pt idx="357">
                  <c:v>0.12505014635656114</c:v>
                </c:pt>
                <c:pt idx="358">
                  <c:v>0.12510106642682903</c:v>
                </c:pt>
                <c:pt idx="359">
                  <c:v>0.12588043815010502</c:v>
                </c:pt>
                <c:pt idx="360">
                  <c:v>0.12688901128039698</c:v>
                </c:pt>
                <c:pt idx="361">
                  <c:v>0.1276090400379144</c:v>
                </c:pt>
                <c:pt idx="362">
                  <c:v>0.12794418934089785</c:v>
                </c:pt>
                <c:pt idx="363">
                  <c:v>0.12796735097479059</c:v>
                </c:pt>
                <c:pt idx="364">
                  <c:v>0.12796735097479059</c:v>
                </c:pt>
                <c:pt idx="365">
                  <c:v>0.12796735097479059</c:v>
                </c:pt>
                <c:pt idx="366">
                  <c:v>0.12796735097479059</c:v>
                </c:pt>
                <c:pt idx="367">
                  <c:v>0.12796735097479059</c:v>
                </c:pt>
                <c:pt idx="368">
                  <c:v>0.12796735097479059</c:v>
                </c:pt>
                <c:pt idx="369">
                  <c:v>0.12796735097479059</c:v>
                </c:pt>
                <c:pt idx="370">
                  <c:v>0.12796735097479059</c:v>
                </c:pt>
                <c:pt idx="371">
                  <c:v>0.12796735097479059</c:v>
                </c:pt>
                <c:pt idx="372">
                  <c:v>0.12874208253657196</c:v>
                </c:pt>
                <c:pt idx="373">
                  <c:v>0.13042262680541597</c:v>
                </c:pt>
                <c:pt idx="374">
                  <c:v>0.13205038960066942</c:v>
                </c:pt>
                <c:pt idx="375">
                  <c:v>0.13312700233899991</c:v>
                </c:pt>
                <c:pt idx="376">
                  <c:v>0.13371630912750707</c:v>
                </c:pt>
                <c:pt idx="377">
                  <c:v>0.13402801215458468</c:v>
                </c:pt>
                <c:pt idx="378">
                  <c:v>0.13418747280096011</c:v>
                </c:pt>
                <c:pt idx="379">
                  <c:v>0.13426759092114182</c:v>
                </c:pt>
                <c:pt idx="380">
                  <c:v>0.13436279174799143</c:v>
                </c:pt>
                <c:pt idx="381">
                  <c:v>0.13448242905489316</c:v>
                </c:pt>
                <c:pt idx="382">
                  <c:v>0.13458647902398324</c:v>
                </c:pt>
                <c:pt idx="383">
                  <c:v>0.13467689795501769</c:v>
                </c:pt>
                <c:pt idx="384">
                  <c:v>0.13474045959304376</c:v>
                </c:pt>
                <c:pt idx="385">
                  <c:v>0.13475819486958135</c:v>
                </c:pt>
                <c:pt idx="386">
                  <c:v>0.13475819486958135</c:v>
                </c:pt>
                <c:pt idx="387">
                  <c:v>0.13475819486958135</c:v>
                </c:pt>
                <c:pt idx="388">
                  <c:v>0.13475819486958135</c:v>
                </c:pt>
                <c:pt idx="389">
                  <c:v>0.13475819486958135</c:v>
                </c:pt>
                <c:pt idx="390">
                  <c:v>0.13475819486958135</c:v>
                </c:pt>
                <c:pt idx="391">
                  <c:v>0.13475819486958135</c:v>
                </c:pt>
                <c:pt idx="392">
                  <c:v>0.13475819486958135</c:v>
                </c:pt>
                <c:pt idx="393">
                  <c:v>0.13475819486958135</c:v>
                </c:pt>
                <c:pt idx="394">
                  <c:v>0.13475819486958135</c:v>
                </c:pt>
                <c:pt idx="395">
                  <c:v>0.13475819486958135</c:v>
                </c:pt>
                <c:pt idx="396">
                  <c:v>0.13475819486958135</c:v>
                </c:pt>
                <c:pt idx="397">
                  <c:v>0.13475819486958135</c:v>
                </c:pt>
                <c:pt idx="398">
                  <c:v>0.13475819486958135</c:v>
                </c:pt>
                <c:pt idx="399">
                  <c:v>0.13475819486958135</c:v>
                </c:pt>
                <c:pt idx="400">
                  <c:v>0.13475819486958135</c:v>
                </c:pt>
                <c:pt idx="401">
                  <c:v>0.13475819486958135</c:v>
                </c:pt>
                <c:pt idx="402">
                  <c:v>0.13520939821520575</c:v>
                </c:pt>
                <c:pt idx="403">
                  <c:v>0.13600626423080517</c:v>
                </c:pt>
                <c:pt idx="404">
                  <c:v>0.13668059968627921</c:v>
                </c:pt>
                <c:pt idx="405">
                  <c:v>0.13725009048100476</c:v>
                </c:pt>
                <c:pt idx="406">
                  <c:v>0.13786918501147072</c:v>
                </c:pt>
                <c:pt idx="407">
                  <c:v>0.13848863909720965</c:v>
                </c:pt>
                <c:pt idx="408">
                  <c:v>0.13890249999473606</c:v>
                </c:pt>
                <c:pt idx="409">
                  <c:v>0.13897204768597415</c:v>
                </c:pt>
                <c:pt idx="410">
                  <c:v>0.13897204768597415</c:v>
                </c:pt>
                <c:pt idx="411">
                  <c:v>0.13897204768597415</c:v>
                </c:pt>
                <c:pt idx="412">
                  <c:v>0.13897204768597415</c:v>
                </c:pt>
                <c:pt idx="413">
                  <c:v>0.13897204768597415</c:v>
                </c:pt>
                <c:pt idx="414">
                  <c:v>0.13897204768597415</c:v>
                </c:pt>
                <c:pt idx="415">
                  <c:v>0.13897204768597415</c:v>
                </c:pt>
                <c:pt idx="416">
                  <c:v>0.13897204768597415</c:v>
                </c:pt>
                <c:pt idx="417">
                  <c:v>0.13897204768597415</c:v>
                </c:pt>
                <c:pt idx="418">
                  <c:v>0.13897204768597415</c:v>
                </c:pt>
                <c:pt idx="419">
                  <c:v>0.13908667718639894</c:v>
                </c:pt>
                <c:pt idx="420">
                  <c:v>0.13939162681357725</c:v>
                </c:pt>
                <c:pt idx="421">
                  <c:v>0.13946978755253009</c:v>
                </c:pt>
                <c:pt idx="422">
                  <c:v>0.13946978755253009</c:v>
                </c:pt>
                <c:pt idx="423">
                  <c:v>0.13946978755253009</c:v>
                </c:pt>
                <c:pt idx="424">
                  <c:v>0.13946978755253009</c:v>
                </c:pt>
                <c:pt idx="425">
                  <c:v>0.13946978755253009</c:v>
                </c:pt>
                <c:pt idx="426">
                  <c:v>0.13946978755253009</c:v>
                </c:pt>
                <c:pt idx="427">
                  <c:v>0.13946978755253009</c:v>
                </c:pt>
                <c:pt idx="428">
                  <c:v>0.13946978755253009</c:v>
                </c:pt>
                <c:pt idx="429">
                  <c:v>0.13946978755253009</c:v>
                </c:pt>
                <c:pt idx="430">
                  <c:v>0.13946978755253009</c:v>
                </c:pt>
                <c:pt idx="431">
                  <c:v>0.13966121097192971</c:v>
                </c:pt>
                <c:pt idx="432">
                  <c:v>0.13980147327045001</c:v>
                </c:pt>
                <c:pt idx="433">
                  <c:v>0.13980147327045001</c:v>
                </c:pt>
                <c:pt idx="434">
                  <c:v>0.13980147327045001</c:v>
                </c:pt>
                <c:pt idx="435">
                  <c:v>0.14013678289379558</c:v>
                </c:pt>
                <c:pt idx="436">
                  <c:v>0.14139053081496039</c:v>
                </c:pt>
                <c:pt idx="437">
                  <c:v>0.14352181614726925</c:v>
                </c:pt>
                <c:pt idx="438">
                  <c:v>0.14620875144621942</c:v>
                </c:pt>
                <c:pt idx="439">
                  <c:v>0.14880663936293173</c:v>
                </c:pt>
                <c:pt idx="440">
                  <c:v>0.15073539531730235</c:v>
                </c:pt>
                <c:pt idx="441">
                  <c:v>0.1517175697792256</c:v>
                </c:pt>
                <c:pt idx="442">
                  <c:v>0.15203976417883444</c:v>
                </c:pt>
                <c:pt idx="443">
                  <c:v>0.15209221979461438</c:v>
                </c:pt>
                <c:pt idx="444">
                  <c:v>0.15209298492085846</c:v>
                </c:pt>
                <c:pt idx="445">
                  <c:v>0.15209298492085846</c:v>
                </c:pt>
                <c:pt idx="446">
                  <c:v>0.15209298492085846</c:v>
                </c:pt>
                <c:pt idx="447">
                  <c:v>0.15209298492085846</c:v>
                </c:pt>
                <c:pt idx="448">
                  <c:v>0.15209298492085846</c:v>
                </c:pt>
                <c:pt idx="449">
                  <c:v>0.15209298492085846</c:v>
                </c:pt>
                <c:pt idx="450">
                  <c:v>0.15209298492085846</c:v>
                </c:pt>
                <c:pt idx="451">
                  <c:v>0.15209298492085846</c:v>
                </c:pt>
                <c:pt idx="452">
                  <c:v>0.15209298492085846</c:v>
                </c:pt>
                <c:pt idx="453">
                  <c:v>0.15209298492085846</c:v>
                </c:pt>
                <c:pt idx="454">
                  <c:v>0.15209298492085846</c:v>
                </c:pt>
                <c:pt idx="455">
                  <c:v>0.15209298492085846</c:v>
                </c:pt>
                <c:pt idx="456">
                  <c:v>0.15209298492085846</c:v>
                </c:pt>
                <c:pt idx="457">
                  <c:v>0.15209298492085846</c:v>
                </c:pt>
                <c:pt idx="458">
                  <c:v>0.15209298492085846</c:v>
                </c:pt>
                <c:pt idx="459">
                  <c:v>0.15209298492085846</c:v>
                </c:pt>
                <c:pt idx="460">
                  <c:v>0.15209298492085846</c:v>
                </c:pt>
                <c:pt idx="461">
                  <c:v>0.15209298492085846</c:v>
                </c:pt>
                <c:pt idx="462">
                  <c:v>0.15209298492085846</c:v>
                </c:pt>
                <c:pt idx="463">
                  <c:v>0.15209298492085846</c:v>
                </c:pt>
                <c:pt idx="464">
                  <c:v>0.15209298492085846</c:v>
                </c:pt>
                <c:pt idx="465">
                  <c:v>0.15209298492085846</c:v>
                </c:pt>
                <c:pt idx="466">
                  <c:v>0.15209298492085846</c:v>
                </c:pt>
                <c:pt idx="467">
                  <c:v>0.15209298492085846</c:v>
                </c:pt>
                <c:pt idx="468">
                  <c:v>0.15209298492085846</c:v>
                </c:pt>
                <c:pt idx="469">
                  <c:v>0.15209298492085846</c:v>
                </c:pt>
                <c:pt idx="470">
                  <c:v>0.15209298492085846</c:v>
                </c:pt>
                <c:pt idx="471">
                  <c:v>0.15209298492085846</c:v>
                </c:pt>
                <c:pt idx="472">
                  <c:v>0.15209298492085846</c:v>
                </c:pt>
                <c:pt idx="473">
                  <c:v>0.15209298492085846</c:v>
                </c:pt>
                <c:pt idx="474">
                  <c:v>0.15209298492085846</c:v>
                </c:pt>
                <c:pt idx="475">
                  <c:v>0.15209298492085846</c:v>
                </c:pt>
                <c:pt idx="476">
                  <c:v>0.15209298492085846</c:v>
                </c:pt>
                <c:pt idx="477">
                  <c:v>0.15209298492085846</c:v>
                </c:pt>
                <c:pt idx="478">
                  <c:v>0.15209298492085846</c:v>
                </c:pt>
                <c:pt idx="479">
                  <c:v>0.15209298492085846</c:v>
                </c:pt>
                <c:pt idx="480">
                  <c:v>0.15209298492085846</c:v>
                </c:pt>
                <c:pt idx="481">
                  <c:v>0.15209298492085846</c:v>
                </c:pt>
                <c:pt idx="482">
                  <c:v>0.15209298492085846</c:v>
                </c:pt>
                <c:pt idx="483">
                  <c:v>0.15209298492085846</c:v>
                </c:pt>
                <c:pt idx="484">
                  <c:v>0.15209298492085846</c:v>
                </c:pt>
                <c:pt idx="485">
                  <c:v>0.15209298492085846</c:v>
                </c:pt>
                <c:pt idx="486">
                  <c:v>0.15209298492085846</c:v>
                </c:pt>
                <c:pt idx="487">
                  <c:v>0.15209298492085846</c:v>
                </c:pt>
                <c:pt idx="488">
                  <c:v>0.15209298492085846</c:v>
                </c:pt>
                <c:pt idx="489">
                  <c:v>0.15209298492085846</c:v>
                </c:pt>
                <c:pt idx="490">
                  <c:v>0.15209298492085846</c:v>
                </c:pt>
                <c:pt idx="491">
                  <c:v>0.15209298492085846</c:v>
                </c:pt>
                <c:pt idx="492">
                  <c:v>0.15209298492085846</c:v>
                </c:pt>
                <c:pt idx="493">
                  <c:v>0.15209298492085846</c:v>
                </c:pt>
                <c:pt idx="494">
                  <c:v>0.15209298492085846</c:v>
                </c:pt>
                <c:pt idx="495">
                  <c:v>0.15209298492085846</c:v>
                </c:pt>
                <c:pt idx="496">
                  <c:v>0.15209298492085846</c:v>
                </c:pt>
                <c:pt idx="497">
                  <c:v>0.15209298492085846</c:v>
                </c:pt>
                <c:pt idx="498">
                  <c:v>0.15209298492085846</c:v>
                </c:pt>
                <c:pt idx="499">
                  <c:v>0.15209298492085846</c:v>
                </c:pt>
                <c:pt idx="500">
                  <c:v>0.15209298492085846</c:v>
                </c:pt>
                <c:pt idx="501">
                  <c:v>0.15209298492085846</c:v>
                </c:pt>
                <c:pt idx="502">
                  <c:v>0.15209298492085846</c:v>
                </c:pt>
                <c:pt idx="503">
                  <c:v>0.15209298492085846</c:v>
                </c:pt>
                <c:pt idx="504">
                  <c:v>0.15209298492085846</c:v>
                </c:pt>
                <c:pt idx="505">
                  <c:v>0.15209298492085846</c:v>
                </c:pt>
                <c:pt idx="506">
                  <c:v>0.15209298492085846</c:v>
                </c:pt>
                <c:pt idx="507">
                  <c:v>0.15209298492085846</c:v>
                </c:pt>
                <c:pt idx="508">
                  <c:v>0.15209298492085846</c:v>
                </c:pt>
                <c:pt idx="509">
                  <c:v>0.15209298492085846</c:v>
                </c:pt>
                <c:pt idx="510">
                  <c:v>0.15209298492085846</c:v>
                </c:pt>
                <c:pt idx="511">
                  <c:v>0.15209298492085846</c:v>
                </c:pt>
                <c:pt idx="512">
                  <c:v>0.15209298492085846</c:v>
                </c:pt>
                <c:pt idx="513">
                  <c:v>0.15209298492085846</c:v>
                </c:pt>
                <c:pt idx="514">
                  <c:v>0.15209298492085846</c:v>
                </c:pt>
                <c:pt idx="515">
                  <c:v>0.15209298492085846</c:v>
                </c:pt>
                <c:pt idx="516">
                  <c:v>0.15209298492085846</c:v>
                </c:pt>
                <c:pt idx="517">
                  <c:v>0.15209298492085846</c:v>
                </c:pt>
                <c:pt idx="518">
                  <c:v>0.15209298492085846</c:v>
                </c:pt>
                <c:pt idx="519">
                  <c:v>0.15209298492085846</c:v>
                </c:pt>
                <c:pt idx="520">
                  <c:v>0.15225122004013997</c:v>
                </c:pt>
                <c:pt idx="521">
                  <c:v>0.15256539263790764</c:v>
                </c:pt>
                <c:pt idx="522">
                  <c:v>0.15298665220492</c:v>
                </c:pt>
                <c:pt idx="523">
                  <c:v>0.15371879934596649</c:v>
                </c:pt>
                <c:pt idx="524">
                  <c:v>0.15490096559663527</c:v>
                </c:pt>
                <c:pt idx="525">
                  <c:v>0.15618956577956325</c:v>
                </c:pt>
                <c:pt idx="526">
                  <c:v>0.15701416880784916</c:v>
                </c:pt>
                <c:pt idx="527">
                  <c:v>0.15730248178275147</c:v>
                </c:pt>
                <c:pt idx="528">
                  <c:v>0.1573641122586999</c:v>
                </c:pt>
                <c:pt idx="529">
                  <c:v>0.15737905297421542</c:v>
                </c:pt>
                <c:pt idx="530">
                  <c:v>0.15737905297421542</c:v>
                </c:pt>
                <c:pt idx="531">
                  <c:v>0.15737905297421542</c:v>
                </c:pt>
                <c:pt idx="532">
                  <c:v>0.15737905297421542</c:v>
                </c:pt>
                <c:pt idx="533">
                  <c:v>0.15737905297421542</c:v>
                </c:pt>
                <c:pt idx="534">
                  <c:v>0.15737905297421542</c:v>
                </c:pt>
                <c:pt idx="535">
                  <c:v>0.15737905297421542</c:v>
                </c:pt>
                <c:pt idx="536">
                  <c:v>0.15737905297421542</c:v>
                </c:pt>
                <c:pt idx="537">
                  <c:v>0.15737905297421542</c:v>
                </c:pt>
                <c:pt idx="538">
                  <c:v>0.15737905297421542</c:v>
                </c:pt>
                <c:pt idx="539">
                  <c:v>0.15737905297421542</c:v>
                </c:pt>
                <c:pt idx="540">
                  <c:v>0.15737905297421542</c:v>
                </c:pt>
                <c:pt idx="541">
                  <c:v>0.15737905297421542</c:v>
                </c:pt>
                <c:pt idx="542">
                  <c:v>0.15737905297421542</c:v>
                </c:pt>
                <c:pt idx="543">
                  <c:v>0.15737905297421542</c:v>
                </c:pt>
                <c:pt idx="544">
                  <c:v>0.15769806297797329</c:v>
                </c:pt>
                <c:pt idx="545">
                  <c:v>0.15853416672844151</c:v>
                </c:pt>
                <c:pt idx="546">
                  <c:v>0.15938835469261575</c:v>
                </c:pt>
                <c:pt idx="547">
                  <c:v>0.15991303404443019</c:v>
                </c:pt>
                <c:pt idx="548">
                  <c:v>0.16021166596025491</c:v>
                </c:pt>
                <c:pt idx="549">
                  <c:v>0.16039237799867007</c:v>
                </c:pt>
                <c:pt idx="550">
                  <c:v>0.1605153197205853</c:v>
                </c:pt>
                <c:pt idx="551">
                  <c:v>0.16051673194450033</c:v>
                </c:pt>
                <c:pt idx="552">
                  <c:v>0.16051673194450033</c:v>
                </c:pt>
                <c:pt idx="553">
                  <c:v>0.16051673194450033</c:v>
                </c:pt>
                <c:pt idx="554">
                  <c:v>0.16051673194450033</c:v>
                </c:pt>
                <c:pt idx="555">
                  <c:v>0.16051673194450033</c:v>
                </c:pt>
                <c:pt idx="556">
                  <c:v>0.16051673194450033</c:v>
                </c:pt>
                <c:pt idx="557">
                  <c:v>0.16051673194450033</c:v>
                </c:pt>
                <c:pt idx="558">
                  <c:v>0.16051673194450033</c:v>
                </c:pt>
                <c:pt idx="559">
                  <c:v>0.16051673194450033</c:v>
                </c:pt>
                <c:pt idx="560">
                  <c:v>0.16051673194450033</c:v>
                </c:pt>
                <c:pt idx="561">
                  <c:v>0.16051673194450033</c:v>
                </c:pt>
                <c:pt idx="562">
                  <c:v>0.16051673194450033</c:v>
                </c:pt>
                <c:pt idx="563">
                  <c:v>0.16065019062098929</c:v>
                </c:pt>
                <c:pt idx="564">
                  <c:v>0.16206943774496282</c:v>
                </c:pt>
                <c:pt idx="565">
                  <c:v>0.16359725524670365</c:v>
                </c:pt>
                <c:pt idx="566">
                  <c:v>0.1642861998869076</c:v>
                </c:pt>
                <c:pt idx="567">
                  <c:v>0.1642861998869076</c:v>
                </c:pt>
                <c:pt idx="568">
                  <c:v>0.1642861998869076</c:v>
                </c:pt>
                <c:pt idx="569">
                  <c:v>0.1642861998869076</c:v>
                </c:pt>
                <c:pt idx="570">
                  <c:v>0.1642861998869076</c:v>
                </c:pt>
                <c:pt idx="571">
                  <c:v>0.1642861998869076</c:v>
                </c:pt>
                <c:pt idx="572">
                  <c:v>0.1642861998869076</c:v>
                </c:pt>
                <c:pt idx="573">
                  <c:v>0.1642861998869076</c:v>
                </c:pt>
                <c:pt idx="574">
                  <c:v>0.1642861998869076</c:v>
                </c:pt>
                <c:pt idx="575">
                  <c:v>0.1642861998869076</c:v>
                </c:pt>
                <c:pt idx="576">
                  <c:v>0.1642861998869076</c:v>
                </c:pt>
                <c:pt idx="577">
                  <c:v>0.1642861998869076</c:v>
                </c:pt>
                <c:pt idx="578">
                  <c:v>0.1642861998869076</c:v>
                </c:pt>
                <c:pt idx="579">
                  <c:v>0.1642861998869076</c:v>
                </c:pt>
                <c:pt idx="580">
                  <c:v>0.1642861998869076</c:v>
                </c:pt>
                <c:pt idx="581">
                  <c:v>0.1642861998869076</c:v>
                </c:pt>
                <c:pt idx="582">
                  <c:v>0.1642861998869076</c:v>
                </c:pt>
                <c:pt idx="583">
                  <c:v>0.1642861998869076</c:v>
                </c:pt>
                <c:pt idx="584">
                  <c:v>0.1642861998869076</c:v>
                </c:pt>
                <c:pt idx="585">
                  <c:v>0.1642861998869076</c:v>
                </c:pt>
                <c:pt idx="586">
                  <c:v>0.1642861998869076</c:v>
                </c:pt>
                <c:pt idx="587">
                  <c:v>0.1642861998869076</c:v>
                </c:pt>
                <c:pt idx="588">
                  <c:v>0.1642861998869076</c:v>
                </c:pt>
                <c:pt idx="589">
                  <c:v>0.1642861998869076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F1-441D-A17C-D935981888DF}"/>
            </c:ext>
          </c:extLst>
        </c:ser>
        <c:ser>
          <c:idx val="2"/>
          <c:order val="2"/>
          <c:tx>
            <c:strRef>
              <c:f>'WLTP Class 3'!$Z$15</c:f>
              <c:strCache>
                <c:ptCount val="1"/>
                <c:pt idx="0">
                  <c:v>Cumulative Kinetic Energy Available (kWh)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'WLTP Class 3'!$Z$16:$Z$605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4.2262572390277067E-4</c:v>
                </c:pt>
                <c:pt idx="37">
                  <c:v>2.4928723646666512E-3</c:v>
                </c:pt>
                <c:pt idx="38">
                  <c:v>6.1661108999629659E-3</c:v>
                </c:pt>
                <c:pt idx="39">
                  <c:v>9.7080035225694458E-3</c:v>
                </c:pt>
                <c:pt idx="40">
                  <c:v>1.2437203236791665E-2</c:v>
                </c:pt>
                <c:pt idx="41">
                  <c:v>1.4880999559111112E-2</c:v>
                </c:pt>
                <c:pt idx="42">
                  <c:v>1.8093812700347219E-2</c:v>
                </c:pt>
                <c:pt idx="43">
                  <c:v>2.144480110644444E-2</c:v>
                </c:pt>
                <c:pt idx="44">
                  <c:v>2.3623364449087962E-2</c:v>
                </c:pt>
                <c:pt idx="45">
                  <c:v>2.4513244919222219E-2</c:v>
                </c:pt>
                <c:pt idx="46">
                  <c:v>2.4841212645587963E-2</c:v>
                </c:pt>
                <c:pt idx="47">
                  <c:v>2.5411542962962958E-2</c:v>
                </c:pt>
                <c:pt idx="48">
                  <c:v>2.6073672479291668E-2</c:v>
                </c:pt>
                <c:pt idx="49">
                  <c:v>2.6418634175013889E-2</c:v>
                </c:pt>
                <c:pt idx="50">
                  <c:v>2.6418634175013889E-2</c:v>
                </c:pt>
                <c:pt idx="51">
                  <c:v>2.6642255753087964E-2</c:v>
                </c:pt>
                <c:pt idx="52">
                  <c:v>2.7535947954666667E-2</c:v>
                </c:pt>
                <c:pt idx="53">
                  <c:v>2.8725208165333336E-2</c:v>
                </c:pt>
                <c:pt idx="54">
                  <c:v>2.9125439967E-2</c:v>
                </c:pt>
                <c:pt idx="55">
                  <c:v>2.9163716103587964E-2</c:v>
                </c:pt>
                <c:pt idx="56">
                  <c:v>2.9163716103587964E-2</c:v>
                </c:pt>
                <c:pt idx="57">
                  <c:v>2.9163716103587964E-2</c:v>
                </c:pt>
                <c:pt idx="58">
                  <c:v>2.9163716103587964E-2</c:v>
                </c:pt>
                <c:pt idx="59">
                  <c:v>2.9163716103587964E-2</c:v>
                </c:pt>
                <c:pt idx="60">
                  <c:v>2.9163716103587964E-2</c:v>
                </c:pt>
                <c:pt idx="61">
                  <c:v>2.9163716103587964E-2</c:v>
                </c:pt>
                <c:pt idx="62">
                  <c:v>2.9163716103587964E-2</c:v>
                </c:pt>
                <c:pt idx="63">
                  <c:v>2.9163716103587964E-2</c:v>
                </c:pt>
                <c:pt idx="64">
                  <c:v>2.9163716103587964E-2</c:v>
                </c:pt>
                <c:pt idx="65">
                  <c:v>2.9163716103587964E-2</c:v>
                </c:pt>
                <c:pt idx="66">
                  <c:v>2.9163716103587964E-2</c:v>
                </c:pt>
                <c:pt idx="67">
                  <c:v>2.9163716103587964E-2</c:v>
                </c:pt>
                <c:pt idx="68">
                  <c:v>2.9163716103587964E-2</c:v>
                </c:pt>
                <c:pt idx="69">
                  <c:v>2.9163716103587964E-2</c:v>
                </c:pt>
                <c:pt idx="70">
                  <c:v>2.9163716103587964E-2</c:v>
                </c:pt>
                <c:pt idx="71">
                  <c:v>2.9163716103587964E-2</c:v>
                </c:pt>
                <c:pt idx="72">
                  <c:v>2.9163716103587964E-2</c:v>
                </c:pt>
                <c:pt idx="73">
                  <c:v>2.9163716103587964E-2</c:v>
                </c:pt>
                <c:pt idx="74">
                  <c:v>2.9163716103587964E-2</c:v>
                </c:pt>
                <c:pt idx="75">
                  <c:v>2.9163716103587964E-2</c:v>
                </c:pt>
                <c:pt idx="76">
                  <c:v>2.9163716103587964E-2</c:v>
                </c:pt>
                <c:pt idx="77">
                  <c:v>2.9163716103587964E-2</c:v>
                </c:pt>
                <c:pt idx="78">
                  <c:v>2.9163716103587964E-2</c:v>
                </c:pt>
                <c:pt idx="79">
                  <c:v>2.9163716103587964E-2</c:v>
                </c:pt>
                <c:pt idx="80">
                  <c:v>2.978709301689814E-2</c:v>
                </c:pt>
                <c:pt idx="81">
                  <c:v>3.0402528823032404E-2</c:v>
                </c:pt>
                <c:pt idx="82">
                  <c:v>3.1847175040476849E-2</c:v>
                </c:pt>
                <c:pt idx="83">
                  <c:v>3.2201189598379636E-2</c:v>
                </c:pt>
                <c:pt idx="84">
                  <c:v>3.2552345357699068E-2</c:v>
                </c:pt>
                <c:pt idx="85">
                  <c:v>3.347478436725463E-2</c:v>
                </c:pt>
                <c:pt idx="86">
                  <c:v>3.415327256436574E-2</c:v>
                </c:pt>
                <c:pt idx="87">
                  <c:v>3.4930389312601853E-2</c:v>
                </c:pt>
                <c:pt idx="88">
                  <c:v>3.5367467851564811E-2</c:v>
                </c:pt>
                <c:pt idx="89">
                  <c:v>3.7782040899476857E-2</c:v>
                </c:pt>
                <c:pt idx="90">
                  <c:v>4.210708551177314E-2</c:v>
                </c:pt>
                <c:pt idx="91">
                  <c:v>4.6256949299768514E-2</c:v>
                </c:pt>
                <c:pt idx="92">
                  <c:v>4.9353981098379622E-2</c:v>
                </c:pt>
                <c:pt idx="93">
                  <c:v>5.0741451344157397E-2</c:v>
                </c:pt>
                <c:pt idx="94">
                  <c:v>5.1656902179398133E-2</c:v>
                </c:pt>
                <c:pt idx="95">
                  <c:v>5.2628734875587953E-2</c:v>
                </c:pt>
                <c:pt idx="96">
                  <c:v>5.3409663355268505E-2</c:v>
                </c:pt>
                <c:pt idx="97">
                  <c:v>5.3738107548064802E-2</c:v>
                </c:pt>
                <c:pt idx="98">
                  <c:v>5.3867071128601833E-2</c:v>
                </c:pt>
                <c:pt idx="99">
                  <c:v>5.39439410460648E-2</c:v>
                </c:pt>
                <c:pt idx="100">
                  <c:v>5.39439410460648E-2</c:v>
                </c:pt>
                <c:pt idx="101">
                  <c:v>5.39439410460648E-2</c:v>
                </c:pt>
                <c:pt idx="102">
                  <c:v>5.39439410460648E-2</c:v>
                </c:pt>
                <c:pt idx="103">
                  <c:v>5.39439410460648E-2</c:v>
                </c:pt>
                <c:pt idx="104">
                  <c:v>5.39439410460648E-2</c:v>
                </c:pt>
                <c:pt idx="105">
                  <c:v>5.39439410460648E-2</c:v>
                </c:pt>
                <c:pt idx="106">
                  <c:v>5.39439410460648E-2</c:v>
                </c:pt>
                <c:pt idx="107">
                  <c:v>5.39439410460648E-2</c:v>
                </c:pt>
                <c:pt idx="108">
                  <c:v>5.39439410460648E-2</c:v>
                </c:pt>
                <c:pt idx="109">
                  <c:v>5.39439410460648E-2</c:v>
                </c:pt>
                <c:pt idx="110">
                  <c:v>5.39439410460648E-2</c:v>
                </c:pt>
                <c:pt idx="111">
                  <c:v>5.39439410460648E-2</c:v>
                </c:pt>
                <c:pt idx="112">
                  <c:v>5.39439410460648E-2</c:v>
                </c:pt>
                <c:pt idx="113">
                  <c:v>5.39439410460648E-2</c:v>
                </c:pt>
                <c:pt idx="114">
                  <c:v>5.39439410460648E-2</c:v>
                </c:pt>
                <c:pt idx="115">
                  <c:v>5.39439410460648E-2</c:v>
                </c:pt>
                <c:pt idx="116">
                  <c:v>5.39439410460648E-2</c:v>
                </c:pt>
                <c:pt idx="117">
                  <c:v>5.39439410460648E-2</c:v>
                </c:pt>
                <c:pt idx="118">
                  <c:v>5.39439410460648E-2</c:v>
                </c:pt>
                <c:pt idx="119">
                  <c:v>5.39439410460648E-2</c:v>
                </c:pt>
                <c:pt idx="120">
                  <c:v>5.39439410460648E-2</c:v>
                </c:pt>
                <c:pt idx="121">
                  <c:v>5.39439410460648E-2</c:v>
                </c:pt>
                <c:pt idx="122">
                  <c:v>5.39439410460648E-2</c:v>
                </c:pt>
                <c:pt idx="123">
                  <c:v>5.39439410460648E-2</c:v>
                </c:pt>
                <c:pt idx="124">
                  <c:v>5.39439410460648E-2</c:v>
                </c:pt>
                <c:pt idx="125">
                  <c:v>5.39439410460648E-2</c:v>
                </c:pt>
                <c:pt idx="126">
                  <c:v>5.39439410460648E-2</c:v>
                </c:pt>
                <c:pt idx="127">
                  <c:v>5.39439410460648E-2</c:v>
                </c:pt>
                <c:pt idx="128">
                  <c:v>5.39439410460648E-2</c:v>
                </c:pt>
                <c:pt idx="129">
                  <c:v>5.39439410460648E-2</c:v>
                </c:pt>
                <c:pt idx="130">
                  <c:v>5.39439410460648E-2</c:v>
                </c:pt>
                <c:pt idx="131">
                  <c:v>5.39439410460648E-2</c:v>
                </c:pt>
                <c:pt idx="132">
                  <c:v>5.39439410460648E-2</c:v>
                </c:pt>
                <c:pt idx="133">
                  <c:v>5.39439410460648E-2</c:v>
                </c:pt>
                <c:pt idx="134">
                  <c:v>5.39439410460648E-2</c:v>
                </c:pt>
                <c:pt idx="135">
                  <c:v>5.39439410460648E-2</c:v>
                </c:pt>
                <c:pt idx="136">
                  <c:v>5.39439410460648E-2</c:v>
                </c:pt>
                <c:pt idx="137">
                  <c:v>5.39439410460648E-2</c:v>
                </c:pt>
                <c:pt idx="138">
                  <c:v>5.39439410460648E-2</c:v>
                </c:pt>
                <c:pt idx="139">
                  <c:v>5.39439410460648E-2</c:v>
                </c:pt>
                <c:pt idx="140">
                  <c:v>5.39439410460648E-2</c:v>
                </c:pt>
                <c:pt idx="141">
                  <c:v>5.39439410460648E-2</c:v>
                </c:pt>
                <c:pt idx="142">
                  <c:v>5.39439410460648E-2</c:v>
                </c:pt>
                <c:pt idx="143">
                  <c:v>5.39439410460648E-2</c:v>
                </c:pt>
                <c:pt idx="144">
                  <c:v>5.39439410460648E-2</c:v>
                </c:pt>
                <c:pt idx="145">
                  <c:v>5.39439410460648E-2</c:v>
                </c:pt>
                <c:pt idx="146">
                  <c:v>5.39439410460648E-2</c:v>
                </c:pt>
                <c:pt idx="147">
                  <c:v>5.39439410460648E-2</c:v>
                </c:pt>
                <c:pt idx="148">
                  <c:v>5.39439410460648E-2</c:v>
                </c:pt>
                <c:pt idx="149">
                  <c:v>5.39439410460648E-2</c:v>
                </c:pt>
                <c:pt idx="150">
                  <c:v>5.39439410460648E-2</c:v>
                </c:pt>
                <c:pt idx="151">
                  <c:v>5.4320031881916656E-2</c:v>
                </c:pt>
                <c:pt idx="152">
                  <c:v>5.6297685213009242E-2</c:v>
                </c:pt>
                <c:pt idx="153">
                  <c:v>5.9935982876731464E-2</c:v>
                </c:pt>
                <c:pt idx="154">
                  <c:v>6.3294594745717581E-2</c:v>
                </c:pt>
                <c:pt idx="155">
                  <c:v>6.5238577782384247E-2</c:v>
                </c:pt>
                <c:pt idx="156">
                  <c:v>6.576094381241665E-2</c:v>
                </c:pt>
                <c:pt idx="157">
                  <c:v>6.576094381241665E-2</c:v>
                </c:pt>
                <c:pt idx="158">
                  <c:v>6.576094381241665E-2</c:v>
                </c:pt>
                <c:pt idx="159">
                  <c:v>6.576094381241665E-2</c:v>
                </c:pt>
                <c:pt idx="160">
                  <c:v>6.576094381241665E-2</c:v>
                </c:pt>
                <c:pt idx="161">
                  <c:v>6.576094381241665E-2</c:v>
                </c:pt>
                <c:pt idx="162">
                  <c:v>6.576094381241665E-2</c:v>
                </c:pt>
                <c:pt idx="163">
                  <c:v>6.576094381241665E-2</c:v>
                </c:pt>
                <c:pt idx="164">
                  <c:v>6.576094381241665E-2</c:v>
                </c:pt>
                <c:pt idx="165">
                  <c:v>6.576094381241665E-2</c:v>
                </c:pt>
                <c:pt idx="166">
                  <c:v>6.576094381241665E-2</c:v>
                </c:pt>
                <c:pt idx="167">
                  <c:v>6.576094381241665E-2</c:v>
                </c:pt>
                <c:pt idx="168">
                  <c:v>6.576094381241665E-2</c:v>
                </c:pt>
                <c:pt idx="169">
                  <c:v>6.576094381241665E-2</c:v>
                </c:pt>
                <c:pt idx="170">
                  <c:v>6.576094381241665E-2</c:v>
                </c:pt>
                <c:pt idx="171">
                  <c:v>6.6479455189694434E-2</c:v>
                </c:pt>
                <c:pt idx="172">
                  <c:v>6.9127814432865725E-2</c:v>
                </c:pt>
                <c:pt idx="173">
                  <c:v>7.3432053344361106E-2</c:v>
                </c:pt>
                <c:pt idx="174">
                  <c:v>7.7030804294347222E-2</c:v>
                </c:pt>
                <c:pt idx="175">
                  <c:v>7.8528814752013884E-2</c:v>
                </c:pt>
                <c:pt idx="176">
                  <c:v>7.868890747268055E-2</c:v>
                </c:pt>
                <c:pt idx="177">
                  <c:v>7.868890747268055E-2</c:v>
                </c:pt>
                <c:pt idx="178">
                  <c:v>7.868890747268055E-2</c:v>
                </c:pt>
                <c:pt idx="179">
                  <c:v>7.868890747268055E-2</c:v>
                </c:pt>
                <c:pt idx="180">
                  <c:v>7.868890747268055E-2</c:v>
                </c:pt>
                <c:pt idx="181">
                  <c:v>7.8782771359500001E-2</c:v>
                </c:pt>
                <c:pt idx="182">
                  <c:v>7.9062457154236113E-2</c:v>
                </c:pt>
                <c:pt idx="183">
                  <c:v>7.9884361746944438E-2</c:v>
                </c:pt>
                <c:pt idx="184">
                  <c:v>8.1785145160574071E-2</c:v>
                </c:pt>
                <c:pt idx="185">
                  <c:v>8.3758510293791666E-2</c:v>
                </c:pt>
                <c:pt idx="186">
                  <c:v>8.5600211870032417E-2</c:v>
                </c:pt>
                <c:pt idx="187">
                  <c:v>8.6930982610574081E-2</c:v>
                </c:pt>
                <c:pt idx="188">
                  <c:v>8.7960150100574078E-2</c:v>
                </c:pt>
                <c:pt idx="189">
                  <c:v>8.8689461383611112E-2</c:v>
                </c:pt>
                <c:pt idx="190">
                  <c:v>8.9265032831722213E-2</c:v>
                </c:pt>
                <c:pt idx="191">
                  <c:v>8.9623335587499992E-2</c:v>
                </c:pt>
                <c:pt idx="192">
                  <c:v>8.99613091089074E-2</c:v>
                </c:pt>
                <c:pt idx="193">
                  <c:v>9.0122672406722212E-2</c:v>
                </c:pt>
                <c:pt idx="194">
                  <c:v>9.0240359615069432E-2</c:v>
                </c:pt>
                <c:pt idx="195">
                  <c:v>9.0317229532532392E-2</c:v>
                </c:pt>
                <c:pt idx="196">
                  <c:v>9.0317229532532392E-2</c:v>
                </c:pt>
                <c:pt idx="197">
                  <c:v>9.0317229532532392E-2</c:v>
                </c:pt>
                <c:pt idx="198">
                  <c:v>9.0317229532532392E-2</c:v>
                </c:pt>
                <c:pt idx="199">
                  <c:v>9.0317229532532392E-2</c:v>
                </c:pt>
                <c:pt idx="200">
                  <c:v>9.0317229532532392E-2</c:v>
                </c:pt>
                <c:pt idx="201">
                  <c:v>9.0317229532532392E-2</c:v>
                </c:pt>
                <c:pt idx="202">
                  <c:v>9.0317229532532392E-2</c:v>
                </c:pt>
                <c:pt idx="203">
                  <c:v>9.0317229532532392E-2</c:v>
                </c:pt>
                <c:pt idx="204">
                  <c:v>9.0317229532532392E-2</c:v>
                </c:pt>
                <c:pt idx="205">
                  <c:v>9.0317229532532392E-2</c:v>
                </c:pt>
                <c:pt idx="206">
                  <c:v>9.0317229532532392E-2</c:v>
                </c:pt>
                <c:pt idx="207">
                  <c:v>9.0317229532532392E-2</c:v>
                </c:pt>
                <c:pt idx="208">
                  <c:v>9.0317229532532392E-2</c:v>
                </c:pt>
                <c:pt idx="209">
                  <c:v>9.0317229532532392E-2</c:v>
                </c:pt>
                <c:pt idx="210">
                  <c:v>9.0317229532532392E-2</c:v>
                </c:pt>
                <c:pt idx="211">
                  <c:v>9.0317229532532392E-2</c:v>
                </c:pt>
                <c:pt idx="212">
                  <c:v>9.0317229532532392E-2</c:v>
                </c:pt>
                <c:pt idx="213">
                  <c:v>9.0317229532532392E-2</c:v>
                </c:pt>
                <c:pt idx="214">
                  <c:v>9.0317229532532392E-2</c:v>
                </c:pt>
                <c:pt idx="215">
                  <c:v>9.0317229532532392E-2</c:v>
                </c:pt>
                <c:pt idx="216">
                  <c:v>9.0317229532532392E-2</c:v>
                </c:pt>
                <c:pt idx="217">
                  <c:v>9.0317229532532392E-2</c:v>
                </c:pt>
                <c:pt idx="218">
                  <c:v>9.0317229532532392E-2</c:v>
                </c:pt>
                <c:pt idx="219">
                  <c:v>9.0317229532532392E-2</c:v>
                </c:pt>
                <c:pt idx="220">
                  <c:v>9.0317229532532392E-2</c:v>
                </c:pt>
                <c:pt idx="221">
                  <c:v>9.0317229532532392E-2</c:v>
                </c:pt>
                <c:pt idx="222">
                  <c:v>9.0317229532532392E-2</c:v>
                </c:pt>
                <c:pt idx="223">
                  <c:v>9.0317229532532392E-2</c:v>
                </c:pt>
                <c:pt idx="224">
                  <c:v>9.0317229532532392E-2</c:v>
                </c:pt>
                <c:pt idx="225">
                  <c:v>9.0317229532532392E-2</c:v>
                </c:pt>
                <c:pt idx="226">
                  <c:v>9.0317229532532392E-2</c:v>
                </c:pt>
                <c:pt idx="227">
                  <c:v>9.0317229532532392E-2</c:v>
                </c:pt>
                <c:pt idx="228">
                  <c:v>9.0317229532532392E-2</c:v>
                </c:pt>
                <c:pt idx="229">
                  <c:v>9.0317229532532392E-2</c:v>
                </c:pt>
                <c:pt idx="230">
                  <c:v>9.0317229532532392E-2</c:v>
                </c:pt>
                <c:pt idx="231">
                  <c:v>9.0317229532532392E-2</c:v>
                </c:pt>
                <c:pt idx="232">
                  <c:v>9.08542071997685E-2</c:v>
                </c:pt>
                <c:pt idx="233">
                  <c:v>9.3148075418606452E-2</c:v>
                </c:pt>
                <c:pt idx="234">
                  <c:v>9.6572280832865731E-2</c:v>
                </c:pt>
                <c:pt idx="235">
                  <c:v>9.9707588768064792E-2</c:v>
                </c:pt>
                <c:pt idx="236">
                  <c:v>0.1016287014160648</c:v>
                </c:pt>
                <c:pt idx="237">
                  <c:v>0.10257210494856478</c:v>
                </c:pt>
                <c:pt idx="238">
                  <c:v>0.10381218824515739</c:v>
                </c:pt>
                <c:pt idx="239">
                  <c:v>0.1060825507867546</c:v>
                </c:pt>
                <c:pt idx="240">
                  <c:v>0.10984854145386572</c:v>
                </c:pt>
                <c:pt idx="241">
                  <c:v>0.11366408462975459</c:v>
                </c:pt>
                <c:pt idx="242">
                  <c:v>0.11623700335475459</c:v>
                </c:pt>
                <c:pt idx="243">
                  <c:v>0.11927447684954626</c:v>
                </c:pt>
                <c:pt idx="244">
                  <c:v>0.12200367656376847</c:v>
                </c:pt>
                <c:pt idx="245">
                  <c:v>0.12444747288608791</c:v>
                </c:pt>
                <c:pt idx="246">
                  <c:v>0.12766028602732402</c:v>
                </c:pt>
                <c:pt idx="247">
                  <c:v>0.13101127443342125</c:v>
                </c:pt>
                <c:pt idx="248">
                  <c:v>0.13318983777606477</c:v>
                </c:pt>
                <c:pt idx="249">
                  <c:v>0.13407971824619902</c:v>
                </c:pt>
                <c:pt idx="250">
                  <c:v>0.13440768597256478</c:v>
                </c:pt>
                <c:pt idx="251">
                  <c:v>0.13497801628993977</c:v>
                </c:pt>
                <c:pt idx="252">
                  <c:v>0.13564014580626846</c:v>
                </c:pt>
                <c:pt idx="253">
                  <c:v>0.13598510750199069</c:v>
                </c:pt>
                <c:pt idx="254">
                  <c:v>0.13598510750199069</c:v>
                </c:pt>
                <c:pt idx="255">
                  <c:v>0.13620872908006476</c:v>
                </c:pt>
                <c:pt idx="256">
                  <c:v>0.13710242128164346</c:v>
                </c:pt>
                <c:pt idx="257">
                  <c:v>0.13767799272975456</c:v>
                </c:pt>
                <c:pt idx="258">
                  <c:v>0.13767799272975456</c:v>
                </c:pt>
                <c:pt idx="259">
                  <c:v>0.13767799272975456</c:v>
                </c:pt>
                <c:pt idx="260">
                  <c:v>0.13767799272975456</c:v>
                </c:pt>
                <c:pt idx="261">
                  <c:v>0.13767799272975456</c:v>
                </c:pt>
                <c:pt idx="262">
                  <c:v>0.13767799272975456</c:v>
                </c:pt>
                <c:pt idx="263">
                  <c:v>0.13767799272975456</c:v>
                </c:pt>
                <c:pt idx="264">
                  <c:v>0.13767799272975456</c:v>
                </c:pt>
                <c:pt idx="265">
                  <c:v>0.13767799272975456</c:v>
                </c:pt>
                <c:pt idx="266">
                  <c:v>0.13767799272975456</c:v>
                </c:pt>
                <c:pt idx="267">
                  <c:v>0.13767799272975456</c:v>
                </c:pt>
                <c:pt idx="268">
                  <c:v>0.13767799272975456</c:v>
                </c:pt>
                <c:pt idx="269">
                  <c:v>0.13767799272975456</c:v>
                </c:pt>
                <c:pt idx="270">
                  <c:v>0.13767799272975456</c:v>
                </c:pt>
                <c:pt idx="271">
                  <c:v>0.13767799272975456</c:v>
                </c:pt>
                <c:pt idx="272">
                  <c:v>0.13825991706360644</c:v>
                </c:pt>
                <c:pt idx="273">
                  <c:v>0.13869302504898143</c:v>
                </c:pt>
                <c:pt idx="274">
                  <c:v>0.14095465237268512</c:v>
                </c:pt>
                <c:pt idx="275">
                  <c:v>0.14484658899960642</c:v>
                </c:pt>
                <c:pt idx="276">
                  <c:v>0.14835084077419902</c:v>
                </c:pt>
                <c:pt idx="277">
                  <c:v>0.1524903811228657</c:v>
                </c:pt>
                <c:pt idx="278">
                  <c:v>0.15612026121298142</c:v>
                </c:pt>
                <c:pt idx="279">
                  <c:v>0.16095734841598142</c:v>
                </c:pt>
                <c:pt idx="280">
                  <c:v>0.16401133941369903</c:v>
                </c:pt>
                <c:pt idx="281">
                  <c:v>0.16480417955414348</c:v>
                </c:pt>
                <c:pt idx="282">
                  <c:v>0.16480417955414348</c:v>
                </c:pt>
                <c:pt idx="283">
                  <c:v>0.16480417955414348</c:v>
                </c:pt>
                <c:pt idx="284">
                  <c:v>0.16480417955414348</c:v>
                </c:pt>
                <c:pt idx="285">
                  <c:v>0.16480417955414348</c:v>
                </c:pt>
                <c:pt idx="286">
                  <c:v>0.16480417955414348</c:v>
                </c:pt>
                <c:pt idx="287">
                  <c:v>0.16480417955414348</c:v>
                </c:pt>
                <c:pt idx="288">
                  <c:v>0.16480417955414348</c:v>
                </c:pt>
                <c:pt idx="289">
                  <c:v>0.16480417955414348</c:v>
                </c:pt>
                <c:pt idx="290">
                  <c:v>0.16480417955414348</c:v>
                </c:pt>
                <c:pt idx="291">
                  <c:v>0.16480417955414348</c:v>
                </c:pt>
                <c:pt idx="292">
                  <c:v>0.16574758308664347</c:v>
                </c:pt>
                <c:pt idx="293">
                  <c:v>0.1674474564887222</c:v>
                </c:pt>
                <c:pt idx="294">
                  <c:v>0.16865958708805553</c:v>
                </c:pt>
                <c:pt idx="295">
                  <c:v>0.16940684527331018</c:v>
                </c:pt>
                <c:pt idx="296">
                  <c:v>0.16955534397749999</c:v>
                </c:pt>
                <c:pt idx="297">
                  <c:v>0.16955534397749999</c:v>
                </c:pt>
                <c:pt idx="298">
                  <c:v>0.16955534397749999</c:v>
                </c:pt>
                <c:pt idx="299">
                  <c:v>0.16955534397749999</c:v>
                </c:pt>
                <c:pt idx="300">
                  <c:v>0.16955534397749999</c:v>
                </c:pt>
                <c:pt idx="301">
                  <c:v>0.16985520018446296</c:v>
                </c:pt>
                <c:pt idx="302">
                  <c:v>0.17059928192684723</c:v>
                </c:pt>
                <c:pt idx="303">
                  <c:v>0.17177329521173612</c:v>
                </c:pt>
                <c:pt idx="304">
                  <c:v>0.1732122238320139</c:v>
                </c:pt>
                <c:pt idx="305">
                  <c:v>0.17531105845861111</c:v>
                </c:pt>
                <c:pt idx="306">
                  <c:v>0.17733842312062501</c:v>
                </c:pt>
                <c:pt idx="307">
                  <c:v>0.17865029402608795</c:v>
                </c:pt>
                <c:pt idx="308">
                  <c:v>0.17929431781805555</c:v>
                </c:pt>
                <c:pt idx="309">
                  <c:v>0.17954970382483332</c:v>
                </c:pt>
                <c:pt idx="310">
                  <c:v>0.18005666410694443</c:v>
                </c:pt>
                <c:pt idx="311">
                  <c:v>0.18068321746312496</c:v>
                </c:pt>
                <c:pt idx="312">
                  <c:v>0.1815470511017222</c:v>
                </c:pt>
                <c:pt idx="313">
                  <c:v>0.18287305717795832</c:v>
                </c:pt>
                <c:pt idx="314">
                  <c:v>0.18450511352475463</c:v>
                </c:pt>
                <c:pt idx="315">
                  <c:v>0.18629408614934723</c:v>
                </c:pt>
                <c:pt idx="316">
                  <c:v>0.18779273189558798</c:v>
                </c:pt>
                <c:pt idx="317">
                  <c:v>0.18912858494472223</c:v>
                </c:pt>
                <c:pt idx="318">
                  <c:v>0.19079447040808797</c:v>
                </c:pt>
                <c:pt idx="319">
                  <c:v>0.19263680727290278</c:v>
                </c:pt>
                <c:pt idx="320">
                  <c:v>0.19426934008612964</c:v>
                </c:pt>
                <c:pt idx="321">
                  <c:v>0.19467989532712501</c:v>
                </c:pt>
                <c:pt idx="322">
                  <c:v>0.19524133160446297</c:v>
                </c:pt>
                <c:pt idx="323">
                  <c:v>0.19524133160446297</c:v>
                </c:pt>
                <c:pt idx="324">
                  <c:v>0.19571017457212964</c:v>
                </c:pt>
                <c:pt idx="325">
                  <c:v>0.19601638366483334</c:v>
                </c:pt>
                <c:pt idx="326">
                  <c:v>0.19601638366483334</c:v>
                </c:pt>
                <c:pt idx="327">
                  <c:v>0.19624270521934722</c:v>
                </c:pt>
                <c:pt idx="328">
                  <c:v>0.19646616797527777</c:v>
                </c:pt>
                <c:pt idx="329">
                  <c:v>0.19841396274338888</c:v>
                </c:pt>
                <c:pt idx="330">
                  <c:v>0.20022453517949998</c:v>
                </c:pt>
                <c:pt idx="331">
                  <c:v>0.20055234408372222</c:v>
                </c:pt>
                <c:pt idx="332">
                  <c:v>0.20065907256416668</c:v>
                </c:pt>
                <c:pt idx="333">
                  <c:v>0.20107328071446295</c:v>
                </c:pt>
                <c:pt idx="334">
                  <c:v>0.20122336764008797</c:v>
                </c:pt>
                <c:pt idx="335">
                  <c:v>0.20151496509558797</c:v>
                </c:pt>
                <c:pt idx="336">
                  <c:v>0.20174922775727777</c:v>
                </c:pt>
                <c:pt idx="337">
                  <c:v>0.20184070931194445</c:v>
                </c:pt>
                <c:pt idx="338">
                  <c:v>0.20184070931194445</c:v>
                </c:pt>
                <c:pt idx="339">
                  <c:v>0.20184070931194445</c:v>
                </c:pt>
                <c:pt idx="340">
                  <c:v>0.20184070931194445</c:v>
                </c:pt>
                <c:pt idx="341">
                  <c:v>0.20184070931194445</c:v>
                </c:pt>
                <c:pt idx="342">
                  <c:v>0.20184070931194445</c:v>
                </c:pt>
                <c:pt idx="343">
                  <c:v>0.20184070931194445</c:v>
                </c:pt>
                <c:pt idx="344">
                  <c:v>0.20184070931194445</c:v>
                </c:pt>
                <c:pt idx="345">
                  <c:v>0.20184070931194445</c:v>
                </c:pt>
                <c:pt idx="346">
                  <c:v>0.20184070931194445</c:v>
                </c:pt>
                <c:pt idx="347">
                  <c:v>0.20184070931194445</c:v>
                </c:pt>
                <c:pt idx="348">
                  <c:v>0.20184070931194445</c:v>
                </c:pt>
                <c:pt idx="349">
                  <c:v>0.20184070931194445</c:v>
                </c:pt>
                <c:pt idx="350">
                  <c:v>0.20184070931194445</c:v>
                </c:pt>
                <c:pt idx="351">
                  <c:v>0.20184070931194445</c:v>
                </c:pt>
                <c:pt idx="352">
                  <c:v>0.20193012617874537</c:v>
                </c:pt>
                <c:pt idx="353">
                  <c:v>0.20201922540125927</c:v>
                </c:pt>
                <c:pt idx="354">
                  <c:v>0.20210800697948614</c:v>
                </c:pt>
                <c:pt idx="355">
                  <c:v>0.20210800697948614</c:v>
                </c:pt>
                <c:pt idx="356">
                  <c:v>0.20210800697948614</c:v>
                </c:pt>
                <c:pt idx="357">
                  <c:v>0.20210800697948614</c:v>
                </c:pt>
                <c:pt idx="358">
                  <c:v>0.20228652306880096</c:v>
                </c:pt>
                <c:pt idx="359">
                  <c:v>0.2032456499935093</c:v>
                </c:pt>
                <c:pt idx="360">
                  <c:v>0.20481179515074541</c:v>
                </c:pt>
                <c:pt idx="361">
                  <c:v>0.2061897360679121</c:v>
                </c:pt>
                <c:pt idx="362">
                  <c:v>0.20712091029536117</c:v>
                </c:pt>
                <c:pt idx="363">
                  <c:v>0.20766725846906486</c:v>
                </c:pt>
                <c:pt idx="364">
                  <c:v>0.20793280909302783</c:v>
                </c:pt>
                <c:pt idx="365">
                  <c:v>0.20793280909302783</c:v>
                </c:pt>
                <c:pt idx="366">
                  <c:v>0.20793280909302783</c:v>
                </c:pt>
                <c:pt idx="367">
                  <c:v>0.20793280909302783</c:v>
                </c:pt>
                <c:pt idx="368">
                  <c:v>0.20793280909302783</c:v>
                </c:pt>
                <c:pt idx="369">
                  <c:v>0.20793280909302783</c:v>
                </c:pt>
                <c:pt idx="370">
                  <c:v>0.20793280909302783</c:v>
                </c:pt>
                <c:pt idx="371">
                  <c:v>0.20793280909302783</c:v>
                </c:pt>
                <c:pt idx="372">
                  <c:v>0.20846978676026395</c:v>
                </c:pt>
                <c:pt idx="373">
                  <c:v>0.21026050642843525</c:v>
                </c:pt>
                <c:pt idx="374">
                  <c:v>0.21249036932343526</c:v>
                </c:pt>
                <c:pt idx="375">
                  <c:v>0.21417277228972692</c:v>
                </c:pt>
                <c:pt idx="376">
                  <c:v>0.21521702788336117</c:v>
                </c:pt>
                <c:pt idx="377">
                  <c:v>0.21581372267656024</c:v>
                </c:pt>
                <c:pt idx="378">
                  <c:v>0.21620807805891673</c:v>
                </c:pt>
                <c:pt idx="379">
                  <c:v>0.2164496465392084</c:v>
                </c:pt>
                <c:pt idx="380">
                  <c:v>0.21664277426572692</c:v>
                </c:pt>
                <c:pt idx="381">
                  <c:v>0.21687513106169451</c:v>
                </c:pt>
                <c:pt idx="382">
                  <c:v>0.21708477629113895</c:v>
                </c:pt>
                <c:pt idx="383">
                  <c:v>0.21724868074325004</c:v>
                </c:pt>
                <c:pt idx="384">
                  <c:v>0.21738209134380562</c:v>
                </c:pt>
                <c:pt idx="385">
                  <c:v>0.2174532436641019</c:v>
                </c:pt>
                <c:pt idx="386">
                  <c:v>0.21746610825772691</c:v>
                </c:pt>
                <c:pt idx="387">
                  <c:v>0.21746610825772691</c:v>
                </c:pt>
                <c:pt idx="388">
                  <c:v>0.21746610825772691</c:v>
                </c:pt>
                <c:pt idx="389">
                  <c:v>0.21746610825772691</c:v>
                </c:pt>
                <c:pt idx="390">
                  <c:v>0.21746610825772691</c:v>
                </c:pt>
                <c:pt idx="391">
                  <c:v>0.21746610825772691</c:v>
                </c:pt>
                <c:pt idx="392">
                  <c:v>0.21746610825772691</c:v>
                </c:pt>
                <c:pt idx="393">
                  <c:v>0.21746610825772691</c:v>
                </c:pt>
                <c:pt idx="394">
                  <c:v>0.21746610825772691</c:v>
                </c:pt>
                <c:pt idx="395">
                  <c:v>0.21746610825772691</c:v>
                </c:pt>
                <c:pt idx="396">
                  <c:v>0.21746610825772691</c:v>
                </c:pt>
                <c:pt idx="397">
                  <c:v>0.21746610825772691</c:v>
                </c:pt>
                <c:pt idx="398">
                  <c:v>0.21746610825772691</c:v>
                </c:pt>
                <c:pt idx="399">
                  <c:v>0.21746610825772691</c:v>
                </c:pt>
                <c:pt idx="400">
                  <c:v>0.21746610825772691</c:v>
                </c:pt>
                <c:pt idx="401">
                  <c:v>0.21746610825772691</c:v>
                </c:pt>
                <c:pt idx="402">
                  <c:v>0.21802754453506487</c:v>
                </c:pt>
                <c:pt idx="403">
                  <c:v>0.21925238090587967</c:v>
                </c:pt>
                <c:pt idx="404">
                  <c:v>0.22046467032735653</c:v>
                </c:pt>
                <c:pt idx="405">
                  <c:v>0.22139409751122691</c:v>
                </c:pt>
                <c:pt idx="406">
                  <c:v>0.22232082471865747</c:v>
                </c:pt>
                <c:pt idx="407">
                  <c:v>0.22328471630767135</c:v>
                </c:pt>
                <c:pt idx="408">
                  <c:v>0.22415680869773155</c:v>
                </c:pt>
                <c:pt idx="409">
                  <c:v>0.22467218655344914</c:v>
                </c:pt>
                <c:pt idx="410">
                  <c:v>0.22480607362043525</c:v>
                </c:pt>
                <c:pt idx="411">
                  <c:v>0.22480607362043525</c:v>
                </c:pt>
                <c:pt idx="412">
                  <c:v>0.22480607362043525</c:v>
                </c:pt>
                <c:pt idx="413">
                  <c:v>0.22480607362043525</c:v>
                </c:pt>
                <c:pt idx="414">
                  <c:v>0.22480607362043525</c:v>
                </c:pt>
                <c:pt idx="415">
                  <c:v>0.22480607362043525</c:v>
                </c:pt>
                <c:pt idx="416">
                  <c:v>0.22480607362043525</c:v>
                </c:pt>
                <c:pt idx="417">
                  <c:v>0.22480607362043525</c:v>
                </c:pt>
                <c:pt idx="418">
                  <c:v>0.22480607362043525</c:v>
                </c:pt>
                <c:pt idx="419">
                  <c:v>0.22498665439761581</c:v>
                </c:pt>
                <c:pt idx="420">
                  <c:v>0.2256803895205047</c:v>
                </c:pt>
                <c:pt idx="421">
                  <c:v>0.22622356125133802</c:v>
                </c:pt>
                <c:pt idx="422">
                  <c:v>0.22643193590363431</c:v>
                </c:pt>
                <c:pt idx="423">
                  <c:v>0.22643193590363431</c:v>
                </c:pt>
                <c:pt idx="424">
                  <c:v>0.22643193590363431</c:v>
                </c:pt>
                <c:pt idx="425">
                  <c:v>0.22643193590363431</c:v>
                </c:pt>
                <c:pt idx="426">
                  <c:v>0.22643193590363431</c:v>
                </c:pt>
                <c:pt idx="427">
                  <c:v>0.22643193590363431</c:v>
                </c:pt>
                <c:pt idx="428">
                  <c:v>0.22643193590363431</c:v>
                </c:pt>
                <c:pt idx="429">
                  <c:v>0.22643193590363431</c:v>
                </c:pt>
                <c:pt idx="430">
                  <c:v>0.22643193590363431</c:v>
                </c:pt>
                <c:pt idx="431">
                  <c:v>0.22716902947170375</c:v>
                </c:pt>
                <c:pt idx="432">
                  <c:v>0.22809385081341207</c:v>
                </c:pt>
                <c:pt idx="433">
                  <c:v>0.22869610438163432</c:v>
                </c:pt>
                <c:pt idx="434">
                  <c:v>0.22889431441674543</c:v>
                </c:pt>
                <c:pt idx="435">
                  <c:v>0.22938428072950007</c:v>
                </c:pt>
                <c:pt idx="436">
                  <c:v>0.23071393971503712</c:v>
                </c:pt>
                <c:pt idx="437">
                  <c:v>0.23293347917070842</c:v>
                </c:pt>
                <c:pt idx="438">
                  <c:v>0.23585405956787045</c:v>
                </c:pt>
                <c:pt idx="439">
                  <c:v>0.23899492627809266</c:v>
                </c:pt>
                <c:pt idx="440">
                  <c:v>0.24161279166970842</c:v>
                </c:pt>
                <c:pt idx="441">
                  <c:v>0.24331409447107877</c:v>
                </c:pt>
                <c:pt idx="442">
                  <c:v>0.24402641178475934</c:v>
                </c:pt>
                <c:pt idx="443">
                  <c:v>0.24422891001774544</c:v>
                </c:pt>
                <c:pt idx="444">
                  <c:v>0.24425511567142599</c:v>
                </c:pt>
                <c:pt idx="445">
                  <c:v>0.24425575096000005</c:v>
                </c:pt>
                <c:pt idx="446">
                  <c:v>0.24425575096000005</c:v>
                </c:pt>
                <c:pt idx="447">
                  <c:v>0.24425575096000005</c:v>
                </c:pt>
                <c:pt idx="448">
                  <c:v>0.24425575096000005</c:v>
                </c:pt>
                <c:pt idx="449">
                  <c:v>0.24425575096000005</c:v>
                </c:pt>
                <c:pt idx="450">
                  <c:v>0.24425575096000005</c:v>
                </c:pt>
                <c:pt idx="451">
                  <c:v>0.24425575096000005</c:v>
                </c:pt>
                <c:pt idx="452">
                  <c:v>0.24425575096000005</c:v>
                </c:pt>
                <c:pt idx="453">
                  <c:v>0.24425575096000005</c:v>
                </c:pt>
                <c:pt idx="454">
                  <c:v>0.24425575096000005</c:v>
                </c:pt>
                <c:pt idx="455">
                  <c:v>0.24425575096000005</c:v>
                </c:pt>
                <c:pt idx="456">
                  <c:v>0.24425575096000005</c:v>
                </c:pt>
                <c:pt idx="457">
                  <c:v>0.24425575096000005</c:v>
                </c:pt>
                <c:pt idx="458">
                  <c:v>0.24425575096000005</c:v>
                </c:pt>
                <c:pt idx="459">
                  <c:v>0.24425575096000005</c:v>
                </c:pt>
                <c:pt idx="460">
                  <c:v>0.24425575096000005</c:v>
                </c:pt>
                <c:pt idx="461">
                  <c:v>0.24425575096000005</c:v>
                </c:pt>
                <c:pt idx="462">
                  <c:v>0.24425575096000005</c:v>
                </c:pt>
                <c:pt idx="463">
                  <c:v>0.24425575096000005</c:v>
                </c:pt>
                <c:pt idx="464">
                  <c:v>0.24425575096000005</c:v>
                </c:pt>
                <c:pt idx="465">
                  <c:v>0.24425575096000005</c:v>
                </c:pt>
                <c:pt idx="466">
                  <c:v>0.24425575096000005</c:v>
                </c:pt>
                <c:pt idx="467">
                  <c:v>0.24425575096000005</c:v>
                </c:pt>
                <c:pt idx="468">
                  <c:v>0.24425575096000005</c:v>
                </c:pt>
                <c:pt idx="469">
                  <c:v>0.24425575096000005</c:v>
                </c:pt>
                <c:pt idx="470">
                  <c:v>0.24425575096000005</c:v>
                </c:pt>
                <c:pt idx="471">
                  <c:v>0.24425575096000005</c:v>
                </c:pt>
                <c:pt idx="472">
                  <c:v>0.24425575096000005</c:v>
                </c:pt>
                <c:pt idx="473">
                  <c:v>0.24425575096000005</c:v>
                </c:pt>
                <c:pt idx="474">
                  <c:v>0.24425575096000005</c:v>
                </c:pt>
                <c:pt idx="475">
                  <c:v>0.24425575096000005</c:v>
                </c:pt>
                <c:pt idx="476">
                  <c:v>0.24425575096000005</c:v>
                </c:pt>
                <c:pt idx="477">
                  <c:v>0.24425575096000005</c:v>
                </c:pt>
                <c:pt idx="478">
                  <c:v>0.24425575096000005</c:v>
                </c:pt>
                <c:pt idx="479">
                  <c:v>0.24425575096000005</c:v>
                </c:pt>
                <c:pt idx="480">
                  <c:v>0.24425575096000005</c:v>
                </c:pt>
                <c:pt idx="481">
                  <c:v>0.24425575096000005</c:v>
                </c:pt>
                <c:pt idx="482">
                  <c:v>0.24425575096000005</c:v>
                </c:pt>
                <c:pt idx="483">
                  <c:v>0.24425575096000005</c:v>
                </c:pt>
                <c:pt idx="484">
                  <c:v>0.24425575096000005</c:v>
                </c:pt>
                <c:pt idx="485">
                  <c:v>0.24425575096000005</c:v>
                </c:pt>
                <c:pt idx="486">
                  <c:v>0.24425575096000005</c:v>
                </c:pt>
                <c:pt idx="487">
                  <c:v>0.24425575096000005</c:v>
                </c:pt>
                <c:pt idx="488">
                  <c:v>0.24425575096000005</c:v>
                </c:pt>
                <c:pt idx="489">
                  <c:v>0.24425575096000005</c:v>
                </c:pt>
                <c:pt idx="490">
                  <c:v>0.24425575096000005</c:v>
                </c:pt>
                <c:pt idx="491">
                  <c:v>0.24425575096000005</c:v>
                </c:pt>
                <c:pt idx="492">
                  <c:v>0.24425575096000005</c:v>
                </c:pt>
                <c:pt idx="493">
                  <c:v>0.24425575096000005</c:v>
                </c:pt>
                <c:pt idx="494">
                  <c:v>0.24425575096000005</c:v>
                </c:pt>
                <c:pt idx="495">
                  <c:v>0.24425575096000005</c:v>
                </c:pt>
                <c:pt idx="496">
                  <c:v>0.24425575096000005</c:v>
                </c:pt>
                <c:pt idx="497">
                  <c:v>0.24425575096000005</c:v>
                </c:pt>
                <c:pt idx="498">
                  <c:v>0.24425575096000005</c:v>
                </c:pt>
                <c:pt idx="499">
                  <c:v>0.24425575096000005</c:v>
                </c:pt>
                <c:pt idx="500">
                  <c:v>0.24425575096000005</c:v>
                </c:pt>
                <c:pt idx="501">
                  <c:v>0.24425575096000005</c:v>
                </c:pt>
                <c:pt idx="502">
                  <c:v>0.24425575096000005</c:v>
                </c:pt>
                <c:pt idx="503">
                  <c:v>0.24425575096000005</c:v>
                </c:pt>
                <c:pt idx="504">
                  <c:v>0.24425575096000005</c:v>
                </c:pt>
                <c:pt idx="505">
                  <c:v>0.24425575096000005</c:v>
                </c:pt>
                <c:pt idx="506">
                  <c:v>0.24425575096000005</c:v>
                </c:pt>
                <c:pt idx="507">
                  <c:v>0.24425575096000005</c:v>
                </c:pt>
                <c:pt idx="508">
                  <c:v>0.24425575096000005</c:v>
                </c:pt>
                <c:pt idx="509">
                  <c:v>0.24425575096000005</c:v>
                </c:pt>
                <c:pt idx="510">
                  <c:v>0.24425575096000005</c:v>
                </c:pt>
                <c:pt idx="511">
                  <c:v>0.24425575096000005</c:v>
                </c:pt>
                <c:pt idx="512">
                  <c:v>0.24425575096000005</c:v>
                </c:pt>
                <c:pt idx="513">
                  <c:v>0.24425575096000005</c:v>
                </c:pt>
                <c:pt idx="514">
                  <c:v>0.24425575096000005</c:v>
                </c:pt>
                <c:pt idx="515">
                  <c:v>0.24425575096000005</c:v>
                </c:pt>
                <c:pt idx="516">
                  <c:v>0.24425575096000005</c:v>
                </c:pt>
                <c:pt idx="517">
                  <c:v>0.24425575096000005</c:v>
                </c:pt>
                <c:pt idx="518">
                  <c:v>0.24425575096000005</c:v>
                </c:pt>
                <c:pt idx="519">
                  <c:v>0.24425575096000005</c:v>
                </c:pt>
                <c:pt idx="520">
                  <c:v>0.24466741795600006</c:v>
                </c:pt>
                <c:pt idx="521">
                  <c:v>0.24532811807303709</c:v>
                </c:pt>
                <c:pt idx="522">
                  <c:v>0.24601820028662505</c:v>
                </c:pt>
                <c:pt idx="523">
                  <c:v>0.24684089899005096</c:v>
                </c:pt>
                <c:pt idx="524">
                  <c:v>0.24805731778725931</c:v>
                </c:pt>
                <c:pt idx="525">
                  <c:v>0.24962393941092595</c:v>
                </c:pt>
                <c:pt idx="526">
                  <c:v>0.25095566308432871</c:v>
                </c:pt>
                <c:pt idx="527">
                  <c:v>0.25161890435566203</c:v>
                </c:pt>
                <c:pt idx="528">
                  <c:v>0.25180949092788429</c:v>
                </c:pt>
                <c:pt idx="529">
                  <c:v>0.2518571375709398</c:v>
                </c:pt>
                <c:pt idx="530">
                  <c:v>0.2518730197852917</c:v>
                </c:pt>
                <c:pt idx="531">
                  <c:v>0.2518730197852917</c:v>
                </c:pt>
                <c:pt idx="532">
                  <c:v>0.2518730197852917</c:v>
                </c:pt>
                <c:pt idx="533">
                  <c:v>0.2518730197852917</c:v>
                </c:pt>
                <c:pt idx="534">
                  <c:v>0.2518730197852917</c:v>
                </c:pt>
                <c:pt idx="535">
                  <c:v>0.2518730197852917</c:v>
                </c:pt>
                <c:pt idx="536">
                  <c:v>0.2518730197852917</c:v>
                </c:pt>
                <c:pt idx="537">
                  <c:v>0.2518730197852917</c:v>
                </c:pt>
                <c:pt idx="538">
                  <c:v>0.2518730197852917</c:v>
                </c:pt>
                <c:pt idx="539">
                  <c:v>0.2518730197852917</c:v>
                </c:pt>
                <c:pt idx="540">
                  <c:v>0.2518730197852917</c:v>
                </c:pt>
                <c:pt idx="541">
                  <c:v>0.2518730197852917</c:v>
                </c:pt>
                <c:pt idx="542">
                  <c:v>0.2518730197852917</c:v>
                </c:pt>
                <c:pt idx="543">
                  <c:v>0.25202803019736575</c:v>
                </c:pt>
                <c:pt idx="544">
                  <c:v>0.25256056084458334</c:v>
                </c:pt>
                <c:pt idx="545">
                  <c:v>0.25350825257495829</c:v>
                </c:pt>
                <c:pt idx="546">
                  <c:v>0.25498974552969905</c:v>
                </c:pt>
                <c:pt idx="547">
                  <c:v>0.25597063108806944</c:v>
                </c:pt>
                <c:pt idx="548">
                  <c:v>0.25670772465613889</c:v>
                </c:pt>
                <c:pt idx="549">
                  <c:v>0.25718657341884726</c:v>
                </c:pt>
                <c:pt idx="550">
                  <c:v>0.25763969299430556</c:v>
                </c:pt>
                <c:pt idx="551">
                  <c:v>0.25797433125069907</c:v>
                </c:pt>
                <c:pt idx="552">
                  <c:v>0.25815856493718059</c:v>
                </c:pt>
                <c:pt idx="553">
                  <c:v>0.25842538613829169</c:v>
                </c:pt>
                <c:pt idx="554">
                  <c:v>0.25859691405329166</c:v>
                </c:pt>
                <c:pt idx="555">
                  <c:v>0.25868077214506946</c:v>
                </c:pt>
                <c:pt idx="556">
                  <c:v>0.25868077214506946</c:v>
                </c:pt>
                <c:pt idx="557">
                  <c:v>0.25868077214506946</c:v>
                </c:pt>
                <c:pt idx="558">
                  <c:v>0.25868077214506946</c:v>
                </c:pt>
                <c:pt idx="559">
                  <c:v>0.25868077214506946</c:v>
                </c:pt>
                <c:pt idx="560">
                  <c:v>0.25868077214506946</c:v>
                </c:pt>
                <c:pt idx="561">
                  <c:v>0.25868077214506946</c:v>
                </c:pt>
                <c:pt idx="562">
                  <c:v>0.25868077214506946</c:v>
                </c:pt>
                <c:pt idx="563">
                  <c:v>0.25868077214506946</c:v>
                </c:pt>
                <c:pt idx="564">
                  <c:v>0.25950410613706942</c:v>
                </c:pt>
                <c:pt idx="565">
                  <c:v>0.2616505874067222</c:v>
                </c:pt>
                <c:pt idx="566">
                  <c:v>0.26290480587408799</c:v>
                </c:pt>
                <c:pt idx="567">
                  <c:v>0.26327073209275464</c:v>
                </c:pt>
                <c:pt idx="568">
                  <c:v>0.26327073209275464</c:v>
                </c:pt>
                <c:pt idx="569">
                  <c:v>0.26327073209275464</c:v>
                </c:pt>
                <c:pt idx="570">
                  <c:v>0.26327073209275464</c:v>
                </c:pt>
                <c:pt idx="571">
                  <c:v>0.26327073209275464</c:v>
                </c:pt>
                <c:pt idx="572">
                  <c:v>0.26327073209275464</c:v>
                </c:pt>
                <c:pt idx="573">
                  <c:v>0.26327073209275464</c:v>
                </c:pt>
                <c:pt idx="574">
                  <c:v>0.26327073209275464</c:v>
                </c:pt>
                <c:pt idx="575">
                  <c:v>0.26327073209275464</c:v>
                </c:pt>
                <c:pt idx="576">
                  <c:v>0.26327073209275464</c:v>
                </c:pt>
                <c:pt idx="577">
                  <c:v>0.26327073209275464</c:v>
                </c:pt>
                <c:pt idx="578">
                  <c:v>0.26327073209275464</c:v>
                </c:pt>
                <c:pt idx="579">
                  <c:v>0.26327073209275464</c:v>
                </c:pt>
                <c:pt idx="580">
                  <c:v>0.26327073209275464</c:v>
                </c:pt>
                <c:pt idx="581">
                  <c:v>0.26327073209275464</c:v>
                </c:pt>
                <c:pt idx="582">
                  <c:v>0.26327073209275464</c:v>
                </c:pt>
                <c:pt idx="583">
                  <c:v>0.26327073209275464</c:v>
                </c:pt>
                <c:pt idx="584">
                  <c:v>0.26327073209275464</c:v>
                </c:pt>
                <c:pt idx="585">
                  <c:v>0.26327073209275464</c:v>
                </c:pt>
                <c:pt idx="586">
                  <c:v>0.26327073209275464</c:v>
                </c:pt>
                <c:pt idx="587">
                  <c:v>0.26327073209275464</c:v>
                </c:pt>
                <c:pt idx="588">
                  <c:v>0.26327073209275464</c:v>
                </c:pt>
                <c:pt idx="589">
                  <c:v>0.26327073209275464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1F-47DC-B61A-8C204A8F7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165552"/>
        <c:axId val="50164304"/>
      </c:lineChart>
      <c:catAx>
        <c:axId val="501655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164304"/>
        <c:crosses val="autoZero"/>
        <c:auto val="1"/>
        <c:lblAlgn val="ctr"/>
        <c:lblOffset val="100"/>
        <c:tickLblSkip val="50"/>
        <c:noMultiLvlLbl val="0"/>
      </c:catAx>
      <c:valAx>
        <c:axId val="5016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165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750416662362487"/>
          <c:y val="0.13415425104216383"/>
          <c:w val="0.20574801746080695"/>
          <c:h val="0.84679058176171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 Power and Braking Power Required for Each Phase</a:t>
            </a:r>
          </a:p>
        </c:rich>
      </c:tx>
      <c:layout>
        <c:manualLayout>
          <c:xMode val="edge"/>
          <c:yMode val="edge"/>
          <c:x val="0.1220833333333333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934492563429573"/>
          <c:y val="0.17189907416530728"/>
          <c:w val="0.84009951881014866"/>
          <c:h val="0.595078150374238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'WLTP Class 3'!$V$3</c:f>
              <c:strCache>
                <c:ptCount val="1"/>
                <c:pt idx="0">
                  <c:v>Average Power Required (kW)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'WLTP Class 3'!$G$4:$G$7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cat>
          <c:val>
            <c:numRef>
              <c:f>'WLTP Class 3'!$V$4:$V$7</c:f>
              <c:numCache>
                <c:formatCode>0.00</c:formatCode>
                <c:ptCount val="4"/>
                <c:pt idx="0">
                  <c:v>5.1387662528240918</c:v>
                </c:pt>
                <c:pt idx="1">
                  <c:v>8.6538394593405492</c:v>
                </c:pt>
                <c:pt idx="2">
                  <c:v>10.890827407564153</c:v>
                </c:pt>
                <c:pt idx="3">
                  <c:v>20.907383339923275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11-4B91-8DA3-EA9271145F7A}"/>
            </c:ext>
          </c:extLst>
        </c:ser>
        <c:ser>
          <c:idx val="1"/>
          <c:order val="1"/>
          <c:tx>
            <c:strRef>
              <c:f>'WLTP Class 3'!$Y$3</c:f>
              <c:strCache>
                <c:ptCount val="1"/>
                <c:pt idx="0">
                  <c:v>Average Braking Power (kW)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'WLTP Class 3'!$G$4:$G$7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cat>
          <c:val>
            <c:numRef>
              <c:f>'WLTP Class 3'!$Y$4:$Y$7</c:f>
              <c:numCache>
                <c:formatCode>0.00</c:formatCode>
                <c:ptCount val="4"/>
                <c:pt idx="0">
                  <c:v>3.4790016016379153</c:v>
                </c:pt>
                <c:pt idx="1">
                  <c:v>8.4462385964860722</c:v>
                </c:pt>
                <c:pt idx="2">
                  <c:v>7.9444103092615537</c:v>
                </c:pt>
                <c:pt idx="3">
                  <c:v>8.0652161471940786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11-4B91-8DA3-EA9271145F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0"/>
        <c:overlap val="-30"/>
        <c:axId val="590908800"/>
        <c:axId val="590906304"/>
      </c:barChart>
      <c:catAx>
        <c:axId val="590908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</a:t>
                </a:r>
              </a:p>
            </c:rich>
          </c:tx>
          <c:layout>
            <c:manualLayout>
              <c:xMode val="edge"/>
              <c:yMode val="edge"/>
              <c:x val="0.47148490813648286"/>
              <c:y val="0.837415837356718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906304"/>
        <c:crosses val="autoZero"/>
        <c:auto val="1"/>
        <c:lblAlgn val="ctr"/>
        <c:lblOffset val="100"/>
        <c:noMultiLvlLbl val="0"/>
      </c:catAx>
      <c:valAx>
        <c:axId val="590906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908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baseline="0">
                <a:effectLst/>
              </a:rPr>
              <a:t>Cumulative Traction and Braking Energy Medium Phase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483875517111696"/>
          <c:y val="2.73340576978194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881766315570388E-2"/>
          <c:y val="0.22542331910050045"/>
          <c:w val="0.73220782791104555"/>
          <c:h val="0.63571565905654726"/>
        </c:manualLayout>
      </c:layout>
      <c:lineChart>
        <c:grouping val="standard"/>
        <c:varyColors val="0"/>
        <c:ser>
          <c:idx val="0"/>
          <c:order val="0"/>
          <c:tx>
            <c:v>Cumulative Traction Energy (kWh)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3'!$D$606:$D$1038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'WLTP Class 3'!$R$606:$R$1038</c:f>
              <c:numCache>
                <c:formatCode>General</c:formatCode>
                <c:ptCount val="433"/>
                <c:pt idx="0">
                  <c:v>0.38540749979440442</c:v>
                </c:pt>
                <c:pt idx="1">
                  <c:v>0.38540749979440442</c:v>
                </c:pt>
                <c:pt idx="2">
                  <c:v>0.38540749979440442</c:v>
                </c:pt>
                <c:pt idx="3">
                  <c:v>0.38540749979440442</c:v>
                </c:pt>
                <c:pt idx="4">
                  <c:v>0.38540749979440442</c:v>
                </c:pt>
                <c:pt idx="5">
                  <c:v>0.38540749979440442</c:v>
                </c:pt>
                <c:pt idx="6">
                  <c:v>0.38540749979440442</c:v>
                </c:pt>
                <c:pt idx="7">
                  <c:v>0.38540749979440442</c:v>
                </c:pt>
                <c:pt idx="8">
                  <c:v>0.38540749979440442</c:v>
                </c:pt>
                <c:pt idx="9">
                  <c:v>0.38540749979440442</c:v>
                </c:pt>
                <c:pt idx="10">
                  <c:v>0.38540749979440442</c:v>
                </c:pt>
                <c:pt idx="11">
                  <c:v>0.38545767611084719</c:v>
                </c:pt>
                <c:pt idx="12">
                  <c:v>0.38561976417304283</c:v>
                </c:pt>
                <c:pt idx="13">
                  <c:v>0.38623443074823888</c:v>
                </c:pt>
                <c:pt idx="14">
                  <c:v>0.38774799592703624</c:v>
                </c:pt>
                <c:pt idx="15">
                  <c:v>0.39040732834093983</c:v>
                </c:pt>
                <c:pt idx="16">
                  <c:v>0.39431374370734046</c:v>
                </c:pt>
                <c:pt idx="17">
                  <c:v>0.3991185924437391</c:v>
                </c:pt>
                <c:pt idx="18">
                  <c:v>0.40420926202256002</c:v>
                </c:pt>
                <c:pt idx="19">
                  <c:v>0.40948994840816783</c:v>
                </c:pt>
                <c:pt idx="20">
                  <c:v>0.41528360825279931</c:v>
                </c:pt>
                <c:pt idx="21">
                  <c:v>0.42138560141702591</c:v>
                </c:pt>
                <c:pt idx="22">
                  <c:v>0.42640129907083302</c:v>
                </c:pt>
                <c:pt idx="23">
                  <c:v>0.42926658796447908</c:v>
                </c:pt>
                <c:pt idx="24">
                  <c:v>0.43053617062847355</c:v>
                </c:pt>
                <c:pt idx="25">
                  <c:v>0.43141298216555735</c:v>
                </c:pt>
                <c:pt idx="26">
                  <c:v>0.43228678514244318</c:v>
                </c:pt>
                <c:pt idx="27">
                  <c:v>0.43292493663344694</c:v>
                </c:pt>
                <c:pt idx="28">
                  <c:v>0.43309759147038746</c:v>
                </c:pt>
                <c:pt idx="29">
                  <c:v>0.43309759147038746</c:v>
                </c:pt>
                <c:pt idx="30">
                  <c:v>0.43309759147038746</c:v>
                </c:pt>
                <c:pt idx="31">
                  <c:v>0.43309759147038746</c:v>
                </c:pt>
                <c:pt idx="32">
                  <c:v>0.43364543378947223</c:v>
                </c:pt>
                <c:pt idx="33">
                  <c:v>0.434683543352958</c:v>
                </c:pt>
                <c:pt idx="34">
                  <c:v>0.43622309360204276</c:v>
                </c:pt>
                <c:pt idx="35">
                  <c:v>0.43807612405733559</c:v>
                </c:pt>
                <c:pt idx="36">
                  <c:v>0.43974243590476425</c:v>
                </c:pt>
                <c:pt idx="37">
                  <c:v>0.44098457731229085</c:v>
                </c:pt>
                <c:pt idx="38">
                  <c:v>0.44200754431956751</c:v>
                </c:pt>
                <c:pt idx="39">
                  <c:v>0.4431035694602608</c:v>
                </c:pt>
                <c:pt idx="40">
                  <c:v>0.44464236598915652</c:v>
                </c:pt>
                <c:pt idx="41">
                  <c:v>0.44687537627951429</c:v>
                </c:pt>
                <c:pt idx="42">
                  <c:v>0.44962227934374838</c:v>
                </c:pt>
                <c:pt idx="43">
                  <c:v>0.4527634549712885</c:v>
                </c:pt>
                <c:pt idx="44">
                  <c:v>0.45609233385435671</c:v>
                </c:pt>
                <c:pt idx="45">
                  <c:v>0.45919693851297194</c:v>
                </c:pt>
                <c:pt idx="46">
                  <c:v>0.4616238784344</c:v>
                </c:pt>
                <c:pt idx="47">
                  <c:v>0.46323324888310913</c:v>
                </c:pt>
                <c:pt idx="48">
                  <c:v>0.4644217409545266</c:v>
                </c:pt>
                <c:pt idx="49">
                  <c:v>0.46543852265553121</c:v>
                </c:pt>
                <c:pt idx="50">
                  <c:v>0.46644861067995619</c:v>
                </c:pt>
                <c:pt idx="51">
                  <c:v>0.46804014672796762</c:v>
                </c:pt>
                <c:pt idx="52">
                  <c:v>0.470750344559</c:v>
                </c:pt>
                <c:pt idx="53">
                  <c:v>0.47388466766540255</c:v>
                </c:pt>
                <c:pt idx="54">
                  <c:v>0.47629584016572574</c:v>
                </c:pt>
                <c:pt idx="55">
                  <c:v>0.47828410449166575</c:v>
                </c:pt>
                <c:pt idx="56">
                  <c:v>0.48038185725940047</c:v>
                </c:pt>
                <c:pt idx="57">
                  <c:v>0.48250108963077493</c:v>
                </c:pt>
                <c:pt idx="58">
                  <c:v>0.48446183579584534</c:v>
                </c:pt>
                <c:pt idx="59">
                  <c:v>0.48598095918359785</c:v>
                </c:pt>
                <c:pt idx="60">
                  <c:v>0.48659365024549878</c:v>
                </c:pt>
                <c:pt idx="61">
                  <c:v>0.48659365024549878</c:v>
                </c:pt>
                <c:pt idx="62">
                  <c:v>0.48659365024549878</c:v>
                </c:pt>
                <c:pt idx="63">
                  <c:v>0.48659365024549878</c:v>
                </c:pt>
                <c:pt idx="64">
                  <c:v>0.48659365024549878</c:v>
                </c:pt>
                <c:pt idx="65">
                  <c:v>0.48659365024549878</c:v>
                </c:pt>
                <c:pt idx="66">
                  <c:v>0.48659365024549878</c:v>
                </c:pt>
                <c:pt idx="67">
                  <c:v>0.48659365024549878</c:v>
                </c:pt>
                <c:pt idx="68">
                  <c:v>0.48659365024549878</c:v>
                </c:pt>
                <c:pt idx="69">
                  <c:v>0.48659365024549878</c:v>
                </c:pt>
                <c:pt idx="70">
                  <c:v>0.48659365024549878</c:v>
                </c:pt>
                <c:pt idx="71">
                  <c:v>0.48659365024549878</c:v>
                </c:pt>
                <c:pt idx="72">
                  <c:v>0.48659365024549878</c:v>
                </c:pt>
                <c:pt idx="73">
                  <c:v>0.48659365024549878</c:v>
                </c:pt>
                <c:pt idx="74">
                  <c:v>0.48659365024549878</c:v>
                </c:pt>
                <c:pt idx="75">
                  <c:v>0.48668557589028338</c:v>
                </c:pt>
                <c:pt idx="76">
                  <c:v>0.48729789538843565</c:v>
                </c:pt>
                <c:pt idx="77">
                  <c:v>0.48898569673507358</c:v>
                </c:pt>
                <c:pt idx="78">
                  <c:v>0.49209906736516529</c:v>
                </c:pt>
                <c:pt idx="79">
                  <c:v>0.49583749061041449</c:v>
                </c:pt>
                <c:pt idx="80">
                  <c:v>0.50027805752498</c:v>
                </c:pt>
                <c:pt idx="81">
                  <c:v>0.50394960773275055</c:v>
                </c:pt>
                <c:pt idx="82">
                  <c:v>0.50678212999532857</c:v>
                </c:pt>
                <c:pt idx="83">
                  <c:v>0.50979417438395414</c:v>
                </c:pt>
                <c:pt idx="84">
                  <c:v>0.51298795287052878</c:v>
                </c:pt>
                <c:pt idx="85">
                  <c:v>0.51528581051594857</c:v>
                </c:pt>
                <c:pt idx="86">
                  <c:v>0.5164512925594642</c:v>
                </c:pt>
                <c:pt idx="87">
                  <c:v>0.51646642160906275</c:v>
                </c:pt>
                <c:pt idx="88">
                  <c:v>0.51646642160906275</c:v>
                </c:pt>
                <c:pt idx="89">
                  <c:v>0.51646642160906275</c:v>
                </c:pt>
                <c:pt idx="90">
                  <c:v>0.51646642160906275</c:v>
                </c:pt>
                <c:pt idx="91">
                  <c:v>0.51646642160906275</c:v>
                </c:pt>
                <c:pt idx="92">
                  <c:v>0.51646642160906275</c:v>
                </c:pt>
                <c:pt idx="93">
                  <c:v>0.51646642160906275</c:v>
                </c:pt>
                <c:pt idx="94">
                  <c:v>0.51646642160906275</c:v>
                </c:pt>
                <c:pt idx="95">
                  <c:v>0.51752204197279794</c:v>
                </c:pt>
                <c:pt idx="96">
                  <c:v>0.51959652693954139</c:v>
                </c:pt>
                <c:pt idx="97">
                  <c:v>0.52177959233593985</c:v>
                </c:pt>
                <c:pt idx="98">
                  <c:v>0.52411081039577145</c:v>
                </c:pt>
                <c:pt idx="99">
                  <c:v>0.52663181420413052</c:v>
                </c:pt>
                <c:pt idx="100">
                  <c:v>0.52841578997101168</c:v>
                </c:pt>
                <c:pt idx="101">
                  <c:v>0.52940370474358944</c:v>
                </c:pt>
                <c:pt idx="102">
                  <c:v>0.53044839473488403</c:v>
                </c:pt>
                <c:pt idx="103">
                  <c:v>0.53187372109372999</c:v>
                </c:pt>
                <c:pt idx="104">
                  <c:v>0.53324037704214311</c:v>
                </c:pt>
                <c:pt idx="105">
                  <c:v>0.53373433899128964</c:v>
                </c:pt>
                <c:pt idx="106">
                  <c:v>0.53373433899128964</c:v>
                </c:pt>
                <c:pt idx="107">
                  <c:v>0.53373433899128964</c:v>
                </c:pt>
                <c:pt idx="108">
                  <c:v>0.53373433899128964</c:v>
                </c:pt>
                <c:pt idx="109">
                  <c:v>0.53373433899128964</c:v>
                </c:pt>
                <c:pt idx="110">
                  <c:v>0.53373433899128964</c:v>
                </c:pt>
                <c:pt idx="111">
                  <c:v>0.53384597825160374</c:v>
                </c:pt>
                <c:pt idx="112">
                  <c:v>0.53415622630664072</c:v>
                </c:pt>
                <c:pt idx="113">
                  <c:v>0.53449982698780274</c:v>
                </c:pt>
                <c:pt idx="114">
                  <c:v>0.53450962923915757</c:v>
                </c:pt>
                <c:pt idx="115">
                  <c:v>0.53450962923915757</c:v>
                </c:pt>
                <c:pt idx="116">
                  <c:v>0.53450962923915757</c:v>
                </c:pt>
                <c:pt idx="117">
                  <c:v>0.53450962923915757</c:v>
                </c:pt>
                <c:pt idx="118">
                  <c:v>0.53450962923915757</c:v>
                </c:pt>
                <c:pt idx="119">
                  <c:v>0.53479214131894226</c:v>
                </c:pt>
                <c:pt idx="120">
                  <c:v>0.53608925840667376</c:v>
                </c:pt>
                <c:pt idx="121">
                  <c:v>0.53853522782802121</c:v>
                </c:pt>
                <c:pt idx="122">
                  <c:v>0.54048924163522427</c:v>
                </c:pt>
                <c:pt idx="123">
                  <c:v>0.54091708925073456</c:v>
                </c:pt>
                <c:pt idx="124">
                  <c:v>0.54091708925073456</c:v>
                </c:pt>
                <c:pt idx="125">
                  <c:v>0.54091708925073456</c:v>
                </c:pt>
                <c:pt idx="126">
                  <c:v>0.54091708925073456</c:v>
                </c:pt>
                <c:pt idx="127">
                  <c:v>0.54091708925073456</c:v>
                </c:pt>
                <c:pt idx="128">
                  <c:v>0.5413139531915192</c:v>
                </c:pt>
                <c:pt idx="129">
                  <c:v>0.54236412709073489</c:v>
                </c:pt>
                <c:pt idx="130">
                  <c:v>0.54404138541535452</c:v>
                </c:pt>
                <c:pt idx="131">
                  <c:v>0.54572036171822758</c:v>
                </c:pt>
                <c:pt idx="132">
                  <c:v>0.54739795090348131</c:v>
                </c:pt>
                <c:pt idx="133">
                  <c:v>0.54902057659425751</c:v>
                </c:pt>
                <c:pt idx="134">
                  <c:v>0.55102248403564469</c:v>
                </c:pt>
                <c:pt idx="135">
                  <c:v>0.55401066390283837</c:v>
                </c:pt>
                <c:pt idx="136">
                  <c:v>0.55847604938816398</c:v>
                </c:pt>
                <c:pt idx="137">
                  <c:v>0.56353565550917173</c:v>
                </c:pt>
                <c:pt idx="138">
                  <c:v>0.56755164372327715</c:v>
                </c:pt>
                <c:pt idx="139">
                  <c:v>0.57082033829971779</c:v>
                </c:pt>
                <c:pt idx="140">
                  <c:v>0.57282759541307648</c:v>
                </c:pt>
                <c:pt idx="141">
                  <c:v>0.57398691146887471</c:v>
                </c:pt>
                <c:pt idx="142">
                  <c:v>0.57508319128311358</c:v>
                </c:pt>
                <c:pt idx="143">
                  <c:v>0.57625353374109878</c:v>
                </c:pt>
                <c:pt idx="144">
                  <c:v>0.57749860006017317</c:v>
                </c:pt>
                <c:pt idx="145">
                  <c:v>0.57889090072544225</c:v>
                </c:pt>
                <c:pt idx="146">
                  <c:v>0.58050538786094574</c:v>
                </c:pt>
                <c:pt idx="147">
                  <c:v>0.58207877186987311</c:v>
                </c:pt>
                <c:pt idx="148">
                  <c:v>0.58331651241298277</c:v>
                </c:pt>
                <c:pt idx="149">
                  <c:v>0.58518842530961679</c:v>
                </c:pt>
                <c:pt idx="150">
                  <c:v>0.58784318019267934</c:v>
                </c:pt>
                <c:pt idx="151">
                  <c:v>0.59027960809281976</c:v>
                </c:pt>
                <c:pt idx="152">
                  <c:v>0.59201745183260723</c:v>
                </c:pt>
                <c:pt idx="153">
                  <c:v>0.59323426205599228</c:v>
                </c:pt>
                <c:pt idx="154">
                  <c:v>0.59437951237122999</c:v>
                </c:pt>
                <c:pt idx="155">
                  <c:v>0.59552476268646759</c:v>
                </c:pt>
                <c:pt idx="156">
                  <c:v>0.59697534504984451</c:v>
                </c:pt>
                <c:pt idx="157">
                  <c:v>0.59889927696636347</c:v>
                </c:pt>
                <c:pt idx="158">
                  <c:v>0.60116847962483966</c:v>
                </c:pt>
                <c:pt idx="159">
                  <c:v>0.60324957653513211</c:v>
                </c:pt>
                <c:pt idx="160">
                  <c:v>0.60471983649386574</c:v>
                </c:pt>
                <c:pt idx="161">
                  <c:v>0.60579462959997454</c:v>
                </c:pt>
                <c:pt idx="162">
                  <c:v>0.60655026025911674</c:v>
                </c:pt>
                <c:pt idx="163">
                  <c:v>0.60674671642628242</c:v>
                </c:pt>
                <c:pt idx="164">
                  <c:v>0.60674671642628242</c:v>
                </c:pt>
                <c:pt idx="165">
                  <c:v>0.60674671642628242</c:v>
                </c:pt>
                <c:pt idx="166">
                  <c:v>0.60674671642628242</c:v>
                </c:pt>
                <c:pt idx="167">
                  <c:v>0.60674671642628242</c:v>
                </c:pt>
                <c:pt idx="168">
                  <c:v>0.60674671642628242</c:v>
                </c:pt>
                <c:pt idx="169">
                  <c:v>0.60674671642628242</c:v>
                </c:pt>
                <c:pt idx="170">
                  <c:v>0.60674671642628242</c:v>
                </c:pt>
                <c:pt idx="171">
                  <c:v>0.60674671642628242</c:v>
                </c:pt>
                <c:pt idx="172">
                  <c:v>0.60674671642628242</c:v>
                </c:pt>
                <c:pt idx="173">
                  <c:v>0.60674671642628242</c:v>
                </c:pt>
                <c:pt idx="174">
                  <c:v>0.60674671642628242</c:v>
                </c:pt>
                <c:pt idx="175">
                  <c:v>0.60778056471100861</c:v>
                </c:pt>
                <c:pt idx="176">
                  <c:v>0.60966111523296151</c:v>
                </c:pt>
                <c:pt idx="177">
                  <c:v>0.61194167811715039</c:v>
                </c:pt>
                <c:pt idx="178">
                  <c:v>0.61465969481880889</c:v>
                </c:pt>
                <c:pt idx="179">
                  <c:v>0.61826396782420268</c:v>
                </c:pt>
                <c:pt idx="180">
                  <c:v>0.62347722829759078</c:v>
                </c:pt>
                <c:pt idx="181">
                  <c:v>0.62967791684574925</c:v>
                </c:pt>
                <c:pt idx="182">
                  <c:v>0.63634174295281376</c:v>
                </c:pt>
                <c:pt idx="183">
                  <c:v>0.64268724780448183</c:v>
                </c:pt>
                <c:pt idx="184">
                  <c:v>0.64858881753525455</c:v>
                </c:pt>
                <c:pt idx="185">
                  <c:v>0.65511809334683613</c:v>
                </c:pt>
                <c:pt idx="186">
                  <c:v>0.6610733188994502</c:v>
                </c:pt>
                <c:pt idx="187">
                  <c:v>0.66605388894829132</c:v>
                </c:pt>
                <c:pt idx="188">
                  <c:v>0.6707629472438168</c:v>
                </c:pt>
                <c:pt idx="189">
                  <c:v>0.67516559948917976</c:v>
                </c:pt>
                <c:pt idx="190">
                  <c:v>0.67900926511598125</c:v>
                </c:pt>
                <c:pt idx="191">
                  <c:v>0.68234365465769475</c:v>
                </c:pt>
                <c:pt idx="192">
                  <c:v>0.68523098552370165</c:v>
                </c:pt>
                <c:pt idx="193">
                  <c:v>0.68774938505062289</c:v>
                </c:pt>
                <c:pt idx="194">
                  <c:v>0.69018490808453303</c:v>
                </c:pt>
                <c:pt idx="195">
                  <c:v>0.69305069616032555</c:v>
                </c:pt>
                <c:pt idx="196">
                  <c:v>0.69606550932279809</c:v>
                </c:pt>
                <c:pt idx="197">
                  <c:v>0.69849315068962647</c:v>
                </c:pt>
                <c:pt idx="198">
                  <c:v>0.70040814318004996</c:v>
                </c:pt>
                <c:pt idx="199">
                  <c:v>0.70232313567047344</c:v>
                </c:pt>
                <c:pt idx="200">
                  <c:v>0.70455485795147854</c:v>
                </c:pt>
                <c:pt idx="201">
                  <c:v>0.70701212502281863</c:v>
                </c:pt>
                <c:pt idx="202">
                  <c:v>0.70875353072468983</c:v>
                </c:pt>
                <c:pt idx="203">
                  <c:v>0.70875353072468983</c:v>
                </c:pt>
                <c:pt idx="204">
                  <c:v>0.70875353072468983</c:v>
                </c:pt>
                <c:pt idx="205">
                  <c:v>0.70875353072468983</c:v>
                </c:pt>
                <c:pt idx="206">
                  <c:v>0.70875353072468983</c:v>
                </c:pt>
                <c:pt idx="207">
                  <c:v>0.70875353072468983</c:v>
                </c:pt>
                <c:pt idx="208">
                  <c:v>0.70875353072468983</c:v>
                </c:pt>
                <c:pt idx="209">
                  <c:v>0.70875353072468983</c:v>
                </c:pt>
                <c:pt idx="210">
                  <c:v>0.70897406548212349</c:v>
                </c:pt>
                <c:pt idx="211">
                  <c:v>0.710308282590983</c:v>
                </c:pt>
                <c:pt idx="212">
                  <c:v>0.71348086534812227</c:v>
                </c:pt>
                <c:pt idx="213">
                  <c:v>0.71893401609985308</c:v>
                </c:pt>
                <c:pt idx="214">
                  <c:v>0.72518870942490543</c:v>
                </c:pt>
                <c:pt idx="215">
                  <c:v>0.72991126039991749</c:v>
                </c:pt>
                <c:pt idx="216">
                  <c:v>0.73251163340238834</c:v>
                </c:pt>
                <c:pt idx="217">
                  <c:v>0.73361594979834743</c:v>
                </c:pt>
                <c:pt idx="218">
                  <c:v>0.73361594979834743</c:v>
                </c:pt>
                <c:pt idx="219">
                  <c:v>0.73361594979834743</c:v>
                </c:pt>
                <c:pt idx="220">
                  <c:v>0.73361594979834743</c:v>
                </c:pt>
                <c:pt idx="221">
                  <c:v>0.73361594979834743</c:v>
                </c:pt>
                <c:pt idx="222">
                  <c:v>0.73361594979834743</c:v>
                </c:pt>
                <c:pt idx="223">
                  <c:v>0.73361594979834743</c:v>
                </c:pt>
                <c:pt idx="224">
                  <c:v>0.73361594979834743</c:v>
                </c:pt>
                <c:pt idx="225">
                  <c:v>0.73361594979834743</c:v>
                </c:pt>
                <c:pt idx="226">
                  <c:v>0.73361594979834743</c:v>
                </c:pt>
                <c:pt idx="227">
                  <c:v>0.73361594979834743</c:v>
                </c:pt>
                <c:pt idx="228">
                  <c:v>0.73361594979834743</c:v>
                </c:pt>
                <c:pt idx="229">
                  <c:v>0.73391448704119178</c:v>
                </c:pt>
                <c:pt idx="230">
                  <c:v>0.73549006866549926</c:v>
                </c:pt>
                <c:pt idx="231">
                  <c:v>0.73818630939626395</c:v>
                </c:pt>
                <c:pt idx="232">
                  <c:v>0.7412027345226252</c:v>
                </c:pt>
                <c:pt idx="233">
                  <c:v>0.74438632529381898</c:v>
                </c:pt>
                <c:pt idx="234">
                  <c:v>0.74747399536432213</c:v>
                </c:pt>
                <c:pt idx="235">
                  <c:v>0.75037478145992431</c:v>
                </c:pt>
                <c:pt idx="236">
                  <c:v>0.75336152104274146</c:v>
                </c:pt>
                <c:pt idx="237">
                  <c:v>0.75635539165096599</c:v>
                </c:pt>
                <c:pt idx="238">
                  <c:v>0.75981705018728063</c:v>
                </c:pt>
                <c:pt idx="239">
                  <c:v>0.7640484764692892</c:v>
                </c:pt>
                <c:pt idx="240">
                  <c:v>0.76843089318989877</c:v>
                </c:pt>
                <c:pt idx="241">
                  <c:v>0.77218459413883211</c:v>
                </c:pt>
                <c:pt idx="242">
                  <c:v>0.77470422287932872</c:v>
                </c:pt>
                <c:pt idx="243">
                  <c:v>0.77656720985926586</c:v>
                </c:pt>
                <c:pt idx="244">
                  <c:v>0.77853290947709775</c:v>
                </c:pt>
                <c:pt idx="245">
                  <c:v>0.78053024863298415</c:v>
                </c:pt>
                <c:pt idx="246">
                  <c:v>0.78239597544434292</c:v>
                </c:pt>
                <c:pt idx="247">
                  <c:v>0.78444128611705477</c:v>
                </c:pt>
                <c:pt idx="248">
                  <c:v>0.78692854128634471</c:v>
                </c:pt>
                <c:pt idx="249">
                  <c:v>0.78947203311556868</c:v>
                </c:pt>
                <c:pt idx="250">
                  <c:v>0.79197632801984996</c:v>
                </c:pt>
                <c:pt idx="251">
                  <c:v>0.79495359396354992</c:v>
                </c:pt>
                <c:pt idx="252">
                  <c:v>0.79836217169205048</c:v>
                </c:pt>
                <c:pt idx="253">
                  <c:v>0.80151080268287123</c:v>
                </c:pt>
                <c:pt idx="254">
                  <c:v>0.80391003002323369</c:v>
                </c:pt>
                <c:pt idx="255">
                  <c:v>0.80578567386106792</c:v>
                </c:pt>
                <c:pt idx="256">
                  <c:v>0.80758071485924166</c:v>
                </c:pt>
                <c:pt idx="257">
                  <c:v>0.80965793755525994</c:v>
                </c:pt>
                <c:pt idx="258">
                  <c:v>0.81249492683942037</c:v>
                </c:pt>
                <c:pt idx="259">
                  <c:v>0.81623763353277312</c:v>
                </c:pt>
                <c:pt idx="260">
                  <c:v>0.82009519495548322</c:v>
                </c:pt>
                <c:pt idx="261">
                  <c:v>0.82325957876353895</c:v>
                </c:pt>
                <c:pt idx="262">
                  <c:v>0.82607470254640392</c:v>
                </c:pt>
                <c:pt idx="263">
                  <c:v>0.82892906854002746</c:v>
                </c:pt>
                <c:pt idx="264">
                  <c:v>0.83162322314634129</c:v>
                </c:pt>
                <c:pt idx="265">
                  <c:v>0.83384001963987509</c:v>
                </c:pt>
                <c:pt idx="266">
                  <c:v>0.83576029519641826</c:v>
                </c:pt>
                <c:pt idx="267">
                  <c:v>0.83859333048486662</c:v>
                </c:pt>
                <c:pt idx="268">
                  <c:v>0.84272139962840908</c:v>
                </c:pt>
                <c:pt idx="269">
                  <c:v>0.84696120527383156</c:v>
                </c:pt>
                <c:pt idx="270">
                  <c:v>0.85054547086017007</c:v>
                </c:pt>
                <c:pt idx="271">
                  <c:v>0.85460400871080799</c:v>
                </c:pt>
                <c:pt idx="272">
                  <c:v>0.86063801707754095</c:v>
                </c:pt>
                <c:pt idx="273">
                  <c:v>0.86670646960269482</c:v>
                </c:pt>
                <c:pt idx="274">
                  <c:v>0.87084228522232732</c:v>
                </c:pt>
                <c:pt idx="275">
                  <c:v>0.87432648979104544</c:v>
                </c:pt>
                <c:pt idx="276">
                  <c:v>0.87867192183917042</c:v>
                </c:pt>
                <c:pt idx="277">
                  <c:v>0.88407016560339857</c:v>
                </c:pt>
                <c:pt idx="278">
                  <c:v>0.888886511915012</c:v>
                </c:pt>
                <c:pt idx="279">
                  <c:v>0.89193397251863782</c:v>
                </c:pt>
                <c:pt idx="280">
                  <c:v>0.89388096655415028</c:v>
                </c:pt>
                <c:pt idx="281">
                  <c:v>0.89544832137903341</c:v>
                </c:pt>
                <c:pt idx="282">
                  <c:v>0.89687526269945339</c:v>
                </c:pt>
                <c:pt idx="283">
                  <c:v>0.89804349557884067</c:v>
                </c:pt>
                <c:pt idx="284">
                  <c:v>0.89859117985862202</c:v>
                </c:pt>
                <c:pt idx="285">
                  <c:v>0.89859117985862202</c:v>
                </c:pt>
                <c:pt idx="286">
                  <c:v>0.89859117985862202</c:v>
                </c:pt>
                <c:pt idx="287">
                  <c:v>0.89859117985862202</c:v>
                </c:pt>
                <c:pt idx="288">
                  <c:v>0.89921512045762853</c:v>
                </c:pt>
                <c:pt idx="289">
                  <c:v>0.90082603025119334</c:v>
                </c:pt>
                <c:pt idx="290">
                  <c:v>0.90176988752225828</c:v>
                </c:pt>
                <c:pt idx="291">
                  <c:v>0.90176988752225828</c:v>
                </c:pt>
                <c:pt idx="292">
                  <c:v>0.90263872849752769</c:v>
                </c:pt>
                <c:pt idx="293">
                  <c:v>0.90458755927113055</c:v>
                </c:pt>
                <c:pt idx="294">
                  <c:v>0.90664438902456668</c:v>
                </c:pt>
                <c:pt idx="295">
                  <c:v>0.90903108978768266</c:v>
                </c:pt>
                <c:pt idx="296">
                  <c:v>0.91154410985543488</c:v>
                </c:pt>
                <c:pt idx="297">
                  <c:v>0.91385138627641738</c:v>
                </c:pt>
                <c:pt idx="298">
                  <c:v>0.91572799800451721</c:v>
                </c:pt>
                <c:pt idx="299">
                  <c:v>0.91705036891000835</c:v>
                </c:pt>
                <c:pt idx="300">
                  <c:v>0.91770654484332426</c:v>
                </c:pt>
                <c:pt idx="301">
                  <c:v>0.91770654484332426</c:v>
                </c:pt>
                <c:pt idx="302">
                  <c:v>0.91770654484332426</c:v>
                </c:pt>
                <c:pt idx="303">
                  <c:v>0.91770654484332426</c:v>
                </c:pt>
                <c:pt idx="304">
                  <c:v>0.91770654484332426</c:v>
                </c:pt>
                <c:pt idx="305">
                  <c:v>0.9178962509909635</c:v>
                </c:pt>
                <c:pt idx="306">
                  <c:v>0.91886355700997713</c:v>
                </c:pt>
                <c:pt idx="307">
                  <c:v>0.92031537175041289</c:v>
                </c:pt>
                <c:pt idx="308">
                  <c:v>0.92186549732690293</c:v>
                </c:pt>
                <c:pt idx="309">
                  <c:v>0.92311670547000946</c:v>
                </c:pt>
                <c:pt idx="310">
                  <c:v>0.92386763799459859</c:v>
                </c:pt>
                <c:pt idx="311">
                  <c:v>0.92386763799459859</c:v>
                </c:pt>
                <c:pt idx="312">
                  <c:v>0.92386763799459859</c:v>
                </c:pt>
                <c:pt idx="313">
                  <c:v>0.92386763799459859</c:v>
                </c:pt>
                <c:pt idx="314">
                  <c:v>0.92386763799459859</c:v>
                </c:pt>
                <c:pt idx="315">
                  <c:v>0.92386763799459859</c:v>
                </c:pt>
                <c:pt idx="316">
                  <c:v>0.92386763799459859</c:v>
                </c:pt>
                <c:pt idx="317">
                  <c:v>0.92408817275203214</c:v>
                </c:pt>
                <c:pt idx="318">
                  <c:v>0.92542238986089165</c:v>
                </c:pt>
                <c:pt idx="319">
                  <c:v>0.92859497261803092</c:v>
                </c:pt>
                <c:pt idx="320">
                  <c:v>0.93404812336976173</c:v>
                </c:pt>
                <c:pt idx="321">
                  <c:v>0.94030281669481419</c:v>
                </c:pt>
                <c:pt idx="322">
                  <c:v>0.94502536766982614</c:v>
                </c:pt>
                <c:pt idx="323">
                  <c:v>0.94846273276600535</c:v>
                </c:pt>
                <c:pt idx="324">
                  <c:v>0.95346205319122002</c:v>
                </c:pt>
                <c:pt idx="325">
                  <c:v>0.95860665078451879</c:v>
                </c:pt>
                <c:pt idx="326">
                  <c:v>0.96211612629374843</c:v>
                </c:pt>
                <c:pt idx="327">
                  <c:v>0.96448930784607179</c:v>
                </c:pt>
                <c:pt idx="328">
                  <c:v>0.96591385112253825</c:v>
                </c:pt>
                <c:pt idx="329">
                  <c:v>0.96790577870687422</c:v>
                </c:pt>
                <c:pt idx="330">
                  <c:v>0.97076890649249814</c:v>
                </c:pt>
                <c:pt idx="331">
                  <c:v>0.97504396336821908</c:v>
                </c:pt>
                <c:pt idx="332">
                  <c:v>0.98007514409360097</c:v>
                </c:pt>
                <c:pt idx="333">
                  <c:v>0.98465964571423337</c:v>
                </c:pt>
                <c:pt idx="334">
                  <c:v>0.98666781948360482</c:v>
                </c:pt>
                <c:pt idx="335">
                  <c:v>0.98666781948360482</c:v>
                </c:pt>
                <c:pt idx="336">
                  <c:v>0.98666781948360482</c:v>
                </c:pt>
                <c:pt idx="337">
                  <c:v>0.9869423104047268</c:v>
                </c:pt>
                <c:pt idx="338">
                  <c:v>0.98749223068304737</c:v>
                </c:pt>
                <c:pt idx="339">
                  <c:v>0.98832110937987938</c:v>
                </c:pt>
                <c:pt idx="340">
                  <c:v>0.98923310978799617</c:v>
                </c:pt>
                <c:pt idx="341">
                  <c:v>0.99013500715173675</c:v>
                </c:pt>
                <c:pt idx="342">
                  <c:v>0.9909285876063163</c:v>
                </c:pt>
                <c:pt idx="343">
                  <c:v>0.99133224784523755</c:v>
                </c:pt>
                <c:pt idx="344">
                  <c:v>0.99133224784523755</c:v>
                </c:pt>
                <c:pt idx="345">
                  <c:v>0.99133224784523755</c:v>
                </c:pt>
                <c:pt idx="346">
                  <c:v>0.99140013549594175</c:v>
                </c:pt>
                <c:pt idx="347">
                  <c:v>0.99181337885572274</c:v>
                </c:pt>
                <c:pt idx="348">
                  <c:v>0.99230315733647534</c:v>
                </c:pt>
                <c:pt idx="349">
                  <c:v>0.99269339161853365</c:v>
                </c:pt>
                <c:pt idx="350">
                  <c:v>0.99324302533297226</c:v>
                </c:pt>
                <c:pt idx="351">
                  <c:v>0.99421473325439447</c:v>
                </c:pt>
                <c:pt idx="352">
                  <c:v>0.99535467837085911</c:v>
                </c:pt>
                <c:pt idx="353">
                  <c:v>0.9965766286154234</c:v>
                </c:pt>
                <c:pt idx="354">
                  <c:v>0.99796978900742916</c:v>
                </c:pt>
                <c:pt idx="355">
                  <c:v>0.99953855360264399</c:v>
                </c:pt>
                <c:pt idx="356">
                  <c:v>1.001718701988096</c:v>
                </c:pt>
                <c:pt idx="357">
                  <c:v>1.0044674434032794</c:v>
                </c:pt>
                <c:pt idx="358">
                  <c:v>1.0069143385444865</c:v>
                </c:pt>
                <c:pt idx="359">
                  <c:v>1.0085818981791015</c:v>
                </c:pt>
                <c:pt idx="360">
                  <c:v>1.008997489504821</c:v>
                </c:pt>
                <c:pt idx="361">
                  <c:v>1.008997489504821</c:v>
                </c:pt>
                <c:pt idx="362">
                  <c:v>1.008997489504821</c:v>
                </c:pt>
                <c:pt idx="363">
                  <c:v>1.008997489504821</c:v>
                </c:pt>
                <c:pt idx="364">
                  <c:v>1.008997489504821</c:v>
                </c:pt>
                <c:pt idx="365">
                  <c:v>1.008997489504821</c:v>
                </c:pt>
                <c:pt idx="366">
                  <c:v>1.008997489504821</c:v>
                </c:pt>
                <c:pt idx="367">
                  <c:v>1.008997489504821</c:v>
                </c:pt>
                <c:pt idx="368">
                  <c:v>1.008997489504821</c:v>
                </c:pt>
                <c:pt idx="369">
                  <c:v>1.0112141726908328</c:v>
                </c:pt>
                <c:pt idx="370">
                  <c:v>1.0157734267536003</c:v>
                </c:pt>
                <c:pt idx="371">
                  <c:v>1.0225612026772473</c:v>
                </c:pt>
                <c:pt idx="372">
                  <c:v>1.0302751495951117</c:v>
                </c:pt>
                <c:pt idx="373">
                  <c:v>1.037462526368562</c:v>
                </c:pt>
                <c:pt idx="374">
                  <c:v>1.0431016832163098</c:v>
                </c:pt>
                <c:pt idx="375">
                  <c:v>1.046818751149496</c:v>
                </c:pt>
                <c:pt idx="376">
                  <c:v>1.0489673998182398</c:v>
                </c:pt>
                <c:pt idx="377">
                  <c:v>1.0502096103461223</c:v>
                </c:pt>
                <c:pt idx="378">
                  <c:v>1.0510343185797328</c:v>
                </c:pt>
                <c:pt idx="379">
                  <c:v>1.051272422573964</c:v>
                </c:pt>
                <c:pt idx="380">
                  <c:v>1.051272422573964</c:v>
                </c:pt>
                <c:pt idx="381">
                  <c:v>1.051272422573964</c:v>
                </c:pt>
                <c:pt idx="382">
                  <c:v>1.051272422573964</c:v>
                </c:pt>
                <c:pt idx="383">
                  <c:v>1.051272422573964</c:v>
                </c:pt>
                <c:pt idx="384">
                  <c:v>1.051272422573964</c:v>
                </c:pt>
                <c:pt idx="385">
                  <c:v>1.051272422573964</c:v>
                </c:pt>
                <c:pt idx="386">
                  <c:v>1.051272422573964</c:v>
                </c:pt>
                <c:pt idx="387">
                  <c:v>1.051272422573964</c:v>
                </c:pt>
                <c:pt idx="388">
                  <c:v>1.051272422573964</c:v>
                </c:pt>
                <c:pt idx="389">
                  <c:v>1.051272422573964</c:v>
                </c:pt>
                <c:pt idx="390">
                  <c:v>1.051272422573964</c:v>
                </c:pt>
                <c:pt idx="391">
                  <c:v>1.051272422573964</c:v>
                </c:pt>
                <c:pt idx="392">
                  <c:v>1.051272422573964</c:v>
                </c:pt>
                <c:pt idx="393">
                  <c:v>1.051272422573964</c:v>
                </c:pt>
                <c:pt idx="394">
                  <c:v>1.051272422573964</c:v>
                </c:pt>
                <c:pt idx="395">
                  <c:v>1.051272422573964</c:v>
                </c:pt>
                <c:pt idx="396">
                  <c:v>1.051272422573964</c:v>
                </c:pt>
                <c:pt idx="397">
                  <c:v>1.051272422573964</c:v>
                </c:pt>
                <c:pt idx="398">
                  <c:v>1.051272422573964</c:v>
                </c:pt>
                <c:pt idx="399">
                  <c:v>1.051272422573964</c:v>
                </c:pt>
                <c:pt idx="400">
                  <c:v>1.051272422573964</c:v>
                </c:pt>
                <c:pt idx="401">
                  <c:v>1.051272422573964</c:v>
                </c:pt>
                <c:pt idx="402">
                  <c:v>1.051272422573964</c:v>
                </c:pt>
                <c:pt idx="403">
                  <c:v>1.051272422573964</c:v>
                </c:pt>
                <c:pt idx="404">
                  <c:v>1.051272422573964</c:v>
                </c:pt>
                <c:pt idx="405">
                  <c:v>1.051272422573964</c:v>
                </c:pt>
                <c:pt idx="406">
                  <c:v>1.051272422573964</c:v>
                </c:pt>
                <c:pt idx="407">
                  <c:v>1.051272422573964</c:v>
                </c:pt>
                <c:pt idx="408">
                  <c:v>1.051272422573964</c:v>
                </c:pt>
                <c:pt idx="409">
                  <c:v>1.051272422573964</c:v>
                </c:pt>
                <c:pt idx="410">
                  <c:v>1.051272422573964</c:v>
                </c:pt>
                <c:pt idx="411">
                  <c:v>1.051272422573964</c:v>
                </c:pt>
                <c:pt idx="412">
                  <c:v>1.051272422573964</c:v>
                </c:pt>
                <c:pt idx="413">
                  <c:v>1.051272422573964</c:v>
                </c:pt>
                <c:pt idx="414">
                  <c:v>1.051272422573964</c:v>
                </c:pt>
                <c:pt idx="415">
                  <c:v>1.051272422573964</c:v>
                </c:pt>
                <c:pt idx="416">
                  <c:v>1.051272422573964</c:v>
                </c:pt>
                <c:pt idx="417">
                  <c:v>1.051272422573964</c:v>
                </c:pt>
                <c:pt idx="418">
                  <c:v>1.051272422573964</c:v>
                </c:pt>
                <c:pt idx="419">
                  <c:v>1.051272422573964</c:v>
                </c:pt>
                <c:pt idx="420">
                  <c:v>1.051272422573964</c:v>
                </c:pt>
                <c:pt idx="421">
                  <c:v>1.051272422573964</c:v>
                </c:pt>
                <c:pt idx="422">
                  <c:v>1.051272422573964</c:v>
                </c:pt>
                <c:pt idx="423">
                  <c:v>1.051272422573964</c:v>
                </c:pt>
                <c:pt idx="424">
                  <c:v>1.051272422573964</c:v>
                </c:pt>
                <c:pt idx="425">
                  <c:v>1.051272422573964</c:v>
                </c:pt>
                <c:pt idx="426">
                  <c:v>1.051272422573964</c:v>
                </c:pt>
                <c:pt idx="427">
                  <c:v>1.051272422573964</c:v>
                </c:pt>
                <c:pt idx="428">
                  <c:v>1.051272422573964</c:v>
                </c:pt>
                <c:pt idx="429">
                  <c:v>1.051272422573964</c:v>
                </c:pt>
                <c:pt idx="430">
                  <c:v>1.051272422573964</c:v>
                </c:pt>
                <c:pt idx="431">
                  <c:v>1.051272422573964</c:v>
                </c:pt>
                <c:pt idx="432">
                  <c:v>1.051272422573964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7B-41BD-A4F2-2E50BF2B2B87}"/>
            </c:ext>
          </c:extLst>
        </c:ser>
        <c:ser>
          <c:idx val="1"/>
          <c:order val="1"/>
          <c:tx>
            <c:v>Cumulative Braking Energy (kWh)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Class 3'!$D$606:$D$1038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'WLTP Class 3'!$U$606:$U$1038</c:f>
              <c:numCache>
                <c:formatCode>General</c:formatCode>
                <c:ptCount val="433"/>
                <c:pt idx="0">
                  <c:v>0.1642861998869076</c:v>
                </c:pt>
                <c:pt idx="1">
                  <c:v>0.1642861998869076</c:v>
                </c:pt>
                <c:pt idx="2">
                  <c:v>0.1642861998869076</c:v>
                </c:pt>
                <c:pt idx="3">
                  <c:v>0.1642861998869076</c:v>
                </c:pt>
                <c:pt idx="4">
                  <c:v>0.1642861998869076</c:v>
                </c:pt>
                <c:pt idx="5">
                  <c:v>0.1642861998869076</c:v>
                </c:pt>
                <c:pt idx="6">
                  <c:v>0.1642861998869076</c:v>
                </c:pt>
                <c:pt idx="7">
                  <c:v>0.1642861998869076</c:v>
                </c:pt>
                <c:pt idx="8">
                  <c:v>0.1642861998869076</c:v>
                </c:pt>
                <c:pt idx="9">
                  <c:v>0.1642861998869076</c:v>
                </c:pt>
                <c:pt idx="10">
                  <c:v>0.1642861998869076</c:v>
                </c:pt>
                <c:pt idx="11">
                  <c:v>0.1642861998869076</c:v>
                </c:pt>
                <c:pt idx="12">
                  <c:v>0.1642861998869076</c:v>
                </c:pt>
                <c:pt idx="13">
                  <c:v>0.1642861998869076</c:v>
                </c:pt>
                <c:pt idx="14">
                  <c:v>0.1642861998869076</c:v>
                </c:pt>
                <c:pt idx="15">
                  <c:v>0.1642861998869076</c:v>
                </c:pt>
                <c:pt idx="16">
                  <c:v>0.1642861998869076</c:v>
                </c:pt>
                <c:pt idx="17">
                  <c:v>0.1642861998869076</c:v>
                </c:pt>
                <c:pt idx="18">
                  <c:v>0.1642861998869076</c:v>
                </c:pt>
                <c:pt idx="19">
                  <c:v>0.1642861998869076</c:v>
                </c:pt>
                <c:pt idx="20">
                  <c:v>0.1642861998869076</c:v>
                </c:pt>
                <c:pt idx="21">
                  <c:v>0.1642861998869076</c:v>
                </c:pt>
                <c:pt idx="22">
                  <c:v>0.1642861998869076</c:v>
                </c:pt>
                <c:pt idx="23">
                  <c:v>0.1642861998869076</c:v>
                </c:pt>
                <c:pt idx="24">
                  <c:v>0.1642861998869076</c:v>
                </c:pt>
                <c:pt idx="25">
                  <c:v>0.1642861998869076</c:v>
                </c:pt>
                <c:pt idx="26">
                  <c:v>0.1642861998869076</c:v>
                </c:pt>
                <c:pt idx="27">
                  <c:v>0.1642861998869076</c:v>
                </c:pt>
                <c:pt idx="28">
                  <c:v>0.1642861998869076</c:v>
                </c:pt>
                <c:pt idx="29">
                  <c:v>0.1646480847595943</c:v>
                </c:pt>
                <c:pt idx="30">
                  <c:v>0.16515930705893214</c:v>
                </c:pt>
                <c:pt idx="31">
                  <c:v>0.16524196260856661</c:v>
                </c:pt>
                <c:pt idx="32">
                  <c:v>0.16524196260856661</c:v>
                </c:pt>
                <c:pt idx="33">
                  <c:v>0.16524196260856661</c:v>
                </c:pt>
                <c:pt idx="34">
                  <c:v>0.16524196260856661</c:v>
                </c:pt>
                <c:pt idx="35">
                  <c:v>0.16524196260856661</c:v>
                </c:pt>
                <c:pt idx="36">
                  <c:v>0.16524196260856661</c:v>
                </c:pt>
                <c:pt idx="37">
                  <c:v>0.16524196260856661</c:v>
                </c:pt>
                <c:pt idx="38">
                  <c:v>0.16524196260856661</c:v>
                </c:pt>
                <c:pt idx="39">
                  <c:v>0.16524196260856661</c:v>
                </c:pt>
                <c:pt idx="40">
                  <c:v>0.16524196260856661</c:v>
                </c:pt>
                <c:pt idx="41">
                  <c:v>0.16524196260856661</c:v>
                </c:pt>
                <c:pt idx="42">
                  <c:v>0.16524196260856661</c:v>
                </c:pt>
                <c:pt idx="43">
                  <c:v>0.16524196260856661</c:v>
                </c:pt>
                <c:pt idx="44">
                  <c:v>0.16524196260856661</c:v>
                </c:pt>
                <c:pt idx="45">
                  <c:v>0.16524196260856661</c:v>
                </c:pt>
                <c:pt idx="46">
                  <c:v>0.16524196260856661</c:v>
                </c:pt>
                <c:pt idx="47">
                  <c:v>0.16524196260856661</c:v>
                </c:pt>
                <c:pt idx="48">
                  <c:v>0.16524196260856661</c:v>
                </c:pt>
                <c:pt idx="49">
                  <c:v>0.16524196260856661</c:v>
                </c:pt>
                <c:pt idx="50">
                  <c:v>0.16524196260856661</c:v>
                </c:pt>
                <c:pt idx="51">
                  <c:v>0.16524196260856661</c:v>
                </c:pt>
                <c:pt idx="52">
                  <c:v>0.16524196260856661</c:v>
                </c:pt>
                <c:pt idx="53">
                  <c:v>0.16524196260856661</c:v>
                </c:pt>
                <c:pt idx="54">
                  <c:v>0.16524196260856661</c:v>
                </c:pt>
                <c:pt idx="55">
                  <c:v>0.16524196260856661</c:v>
                </c:pt>
                <c:pt idx="56">
                  <c:v>0.16524196260856661</c:v>
                </c:pt>
                <c:pt idx="57">
                  <c:v>0.16524196260856661</c:v>
                </c:pt>
                <c:pt idx="58">
                  <c:v>0.16524196260856661</c:v>
                </c:pt>
                <c:pt idx="59">
                  <c:v>0.16524196260856661</c:v>
                </c:pt>
                <c:pt idx="60">
                  <c:v>0.16524196260856661</c:v>
                </c:pt>
                <c:pt idx="61">
                  <c:v>0.16616282429378559</c:v>
                </c:pt>
                <c:pt idx="62">
                  <c:v>0.16820067135894187</c:v>
                </c:pt>
                <c:pt idx="63">
                  <c:v>0.17035482910438138</c:v>
                </c:pt>
                <c:pt idx="64">
                  <c:v>0.17308906943686278</c:v>
                </c:pt>
                <c:pt idx="65">
                  <c:v>0.17719841752287532</c:v>
                </c:pt>
                <c:pt idx="66">
                  <c:v>0.18175423050566922</c:v>
                </c:pt>
                <c:pt idx="67">
                  <c:v>0.18511192988405065</c:v>
                </c:pt>
                <c:pt idx="68">
                  <c:v>0.18721399776106898</c:v>
                </c:pt>
                <c:pt idx="69">
                  <c:v>0.18952989918218038</c:v>
                </c:pt>
                <c:pt idx="70">
                  <c:v>0.19301866544951327</c:v>
                </c:pt>
                <c:pt idx="71">
                  <c:v>0.19678957276308473</c:v>
                </c:pt>
                <c:pt idx="72">
                  <c:v>0.19990354043647304</c:v>
                </c:pt>
                <c:pt idx="73">
                  <c:v>0.20149399770788826</c:v>
                </c:pt>
                <c:pt idx="74">
                  <c:v>0.20197527876447127</c:v>
                </c:pt>
                <c:pt idx="75">
                  <c:v>0.20197527876447127</c:v>
                </c:pt>
                <c:pt idx="76">
                  <c:v>0.20197527876447127</c:v>
                </c:pt>
                <c:pt idx="77">
                  <c:v>0.20197527876447127</c:v>
                </c:pt>
                <c:pt idx="78">
                  <c:v>0.20197527876447127</c:v>
                </c:pt>
                <c:pt idx="79">
                  <c:v>0.20197527876447127</c:v>
                </c:pt>
                <c:pt idx="80">
                  <c:v>0.20197527876447127</c:v>
                </c:pt>
                <c:pt idx="81">
                  <c:v>0.20197527876447127</c:v>
                </c:pt>
                <c:pt idx="82">
                  <c:v>0.20197527876447127</c:v>
                </c:pt>
                <c:pt idx="83">
                  <c:v>0.20197527876447127</c:v>
                </c:pt>
                <c:pt idx="84">
                  <c:v>0.20197527876447127</c:v>
                </c:pt>
                <c:pt idx="85">
                  <c:v>0.20197527876447127</c:v>
                </c:pt>
                <c:pt idx="86">
                  <c:v>0.20197527876447127</c:v>
                </c:pt>
                <c:pt idx="87">
                  <c:v>0.20197527876447127</c:v>
                </c:pt>
                <c:pt idx="88">
                  <c:v>0.20414053737816901</c:v>
                </c:pt>
                <c:pt idx="89">
                  <c:v>0.2075058993328002</c:v>
                </c:pt>
                <c:pt idx="90">
                  <c:v>0.21123212431200422</c:v>
                </c:pt>
                <c:pt idx="91">
                  <c:v>0.21459898750935177</c:v>
                </c:pt>
                <c:pt idx="92">
                  <c:v>0.216357807270042</c:v>
                </c:pt>
                <c:pt idx="93">
                  <c:v>0.21728577800409726</c:v>
                </c:pt>
                <c:pt idx="94">
                  <c:v>0.21761095636193709</c:v>
                </c:pt>
                <c:pt idx="95">
                  <c:v>0.21761095636193709</c:v>
                </c:pt>
                <c:pt idx="96">
                  <c:v>0.21761095636193709</c:v>
                </c:pt>
                <c:pt idx="97">
                  <c:v>0.21761095636193709</c:v>
                </c:pt>
                <c:pt idx="98">
                  <c:v>0.21761095636193709</c:v>
                </c:pt>
                <c:pt idx="99">
                  <c:v>0.21761095636193709</c:v>
                </c:pt>
                <c:pt idx="100">
                  <c:v>0.21761095636193709</c:v>
                </c:pt>
                <c:pt idx="101">
                  <c:v>0.21761095636193709</c:v>
                </c:pt>
                <c:pt idx="102">
                  <c:v>0.21761095636193709</c:v>
                </c:pt>
                <c:pt idx="103">
                  <c:v>0.21761095636193709</c:v>
                </c:pt>
                <c:pt idx="104">
                  <c:v>0.21761095636193709</c:v>
                </c:pt>
                <c:pt idx="105">
                  <c:v>0.21761095636193709</c:v>
                </c:pt>
                <c:pt idx="106">
                  <c:v>0.21950033379376246</c:v>
                </c:pt>
                <c:pt idx="107">
                  <c:v>0.22193274733199131</c:v>
                </c:pt>
                <c:pt idx="108">
                  <c:v>0.22358555170453778</c:v>
                </c:pt>
                <c:pt idx="109">
                  <c:v>0.2246329417044699</c:v>
                </c:pt>
                <c:pt idx="110">
                  <c:v>0.22489755813612625</c:v>
                </c:pt>
                <c:pt idx="111">
                  <c:v>0.22489755813612625</c:v>
                </c:pt>
                <c:pt idx="112">
                  <c:v>0.22489755813612625</c:v>
                </c:pt>
                <c:pt idx="113">
                  <c:v>0.22489755813612625</c:v>
                </c:pt>
                <c:pt idx="114">
                  <c:v>0.22489755813612625</c:v>
                </c:pt>
                <c:pt idx="115">
                  <c:v>0.22549080962344312</c:v>
                </c:pt>
                <c:pt idx="116">
                  <c:v>0.22653962692466872</c:v>
                </c:pt>
                <c:pt idx="117">
                  <c:v>0.22749990182561383</c:v>
                </c:pt>
                <c:pt idx="118">
                  <c:v>0.22790942814195431</c:v>
                </c:pt>
                <c:pt idx="119">
                  <c:v>0.22790942814195431</c:v>
                </c:pt>
                <c:pt idx="120">
                  <c:v>0.22790942814195431</c:v>
                </c:pt>
                <c:pt idx="121">
                  <c:v>0.22790942814195431</c:v>
                </c:pt>
                <c:pt idx="122">
                  <c:v>0.22790942814195431</c:v>
                </c:pt>
                <c:pt idx="123">
                  <c:v>0.22790942814195431</c:v>
                </c:pt>
                <c:pt idx="124">
                  <c:v>0.22863954563622355</c:v>
                </c:pt>
                <c:pt idx="125">
                  <c:v>0.23045703630545467</c:v>
                </c:pt>
                <c:pt idx="126">
                  <c:v>0.23165130403504339</c:v>
                </c:pt>
                <c:pt idx="127">
                  <c:v>0.23180714075575878</c:v>
                </c:pt>
                <c:pt idx="128">
                  <c:v>0.23180714075575878</c:v>
                </c:pt>
                <c:pt idx="129">
                  <c:v>0.23180714075575878</c:v>
                </c:pt>
                <c:pt idx="130">
                  <c:v>0.23180714075575878</c:v>
                </c:pt>
                <c:pt idx="131">
                  <c:v>0.23180714075575878</c:v>
                </c:pt>
                <c:pt idx="132">
                  <c:v>0.23180714075575878</c:v>
                </c:pt>
                <c:pt idx="133">
                  <c:v>0.23180714075575878</c:v>
                </c:pt>
                <c:pt idx="134">
                  <c:v>0.23180714075575878</c:v>
                </c:pt>
                <c:pt idx="135">
                  <c:v>0.23180714075575878</c:v>
                </c:pt>
                <c:pt idx="136">
                  <c:v>0.23180714075575878</c:v>
                </c:pt>
                <c:pt idx="137">
                  <c:v>0.23180714075575878</c:v>
                </c:pt>
                <c:pt idx="138">
                  <c:v>0.23180714075575878</c:v>
                </c:pt>
                <c:pt idx="139">
                  <c:v>0.23180714075575878</c:v>
                </c:pt>
                <c:pt idx="140">
                  <c:v>0.23180714075575878</c:v>
                </c:pt>
                <c:pt idx="141">
                  <c:v>0.23180714075575878</c:v>
                </c:pt>
                <c:pt idx="142">
                  <c:v>0.23180714075575878</c:v>
                </c:pt>
                <c:pt idx="143">
                  <c:v>0.23180714075575878</c:v>
                </c:pt>
                <c:pt idx="144">
                  <c:v>0.23180714075575878</c:v>
                </c:pt>
                <c:pt idx="145">
                  <c:v>0.23180714075575878</c:v>
                </c:pt>
                <c:pt idx="146">
                  <c:v>0.23180714075575878</c:v>
                </c:pt>
                <c:pt idx="147">
                  <c:v>0.23180714075575878</c:v>
                </c:pt>
                <c:pt idx="148">
                  <c:v>0.23180714075575878</c:v>
                </c:pt>
                <c:pt idx="149">
                  <c:v>0.23180714075575878</c:v>
                </c:pt>
                <c:pt idx="150">
                  <c:v>0.23180714075575878</c:v>
                </c:pt>
                <c:pt idx="151">
                  <c:v>0.23180714075575878</c:v>
                </c:pt>
                <c:pt idx="152">
                  <c:v>0.23180714075575878</c:v>
                </c:pt>
                <c:pt idx="153">
                  <c:v>0.23180714075575878</c:v>
                </c:pt>
                <c:pt idx="154">
                  <c:v>0.23180714075575878</c:v>
                </c:pt>
                <c:pt idx="155">
                  <c:v>0.23180714075575878</c:v>
                </c:pt>
                <c:pt idx="156">
                  <c:v>0.23180714075575878</c:v>
                </c:pt>
                <c:pt idx="157">
                  <c:v>0.23180714075575878</c:v>
                </c:pt>
                <c:pt idx="158">
                  <c:v>0.23180714075575878</c:v>
                </c:pt>
                <c:pt idx="159">
                  <c:v>0.23180714075575878</c:v>
                </c:pt>
                <c:pt idx="160">
                  <c:v>0.23180714075575878</c:v>
                </c:pt>
                <c:pt idx="161">
                  <c:v>0.23180714075575878</c:v>
                </c:pt>
                <c:pt idx="162">
                  <c:v>0.23180714075575878</c:v>
                </c:pt>
                <c:pt idx="163">
                  <c:v>0.23180714075575878</c:v>
                </c:pt>
                <c:pt idx="164">
                  <c:v>0.23200873079671661</c:v>
                </c:pt>
                <c:pt idx="165">
                  <c:v>0.23259511637491539</c:v>
                </c:pt>
                <c:pt idx="166">
                  <c:v>0.23443004498829861</c:v>
                </c:pt>
                <c:pt idx="167">
                  <c:v>0.23833967389229205</c:v>
                </c:pt>
                <c:pt idx="168">
                  <c:v>0.24351524367682714</c:v>
                </c:pt>
                <c:pt idx="169">
                  <c:v>0.24841843455346055</c:v>
                </c:pt>
                <c:pt idx="170">
                  <c:v>0.25265825461502167</c:v>
                </c:pt>
                <c:pt idx="171">
                  <c:v>0.25621543995888479</c:v>
                </c:pt>
                <c:pt idx="172">
                  <c:v>0.25863696849905343</c:v>
                </c:pt>
                <c:pt idx="173">
                  <c:v>0.25984247913228486</c:v>
                </c:pt>
                <c:pt idx="174">
                  <c:v>0.25992208127900029</c:v>
                </c:pt>
                <c:pt idx="175">
                  <c:v>0.25992208127900029</c:v>
                </c:pt>
                <c:pt idx="176">
                  <c:v>0.25992208127900029</c:v>
                </c:pt>
                <c:pt idx="177">
                  <c:v>0.25992208127900029</c:v>
                </c:pt>
                <c:pt idx="178">
                  <c:v>0.25992208127900029</c:v>
                </c:pt>
                <c:pt idx="179">
                  <c:v>0.25992208127900029</c:v>
                </c:pt>
                <c:pt idx="180">
                  <c:v>0.25992208127900029</c:v>
                </c:pt>
                <c:pt idx="181">
                  <c:v>0.25992208127900029</c:v>
                </c:pt>
                <c:pt idx="182">
                  <c:v>0.25992208127900029</c:v>
                </c:pt>
                <c:pt idx="183">
                  <c:v>0.25992208127900029</c:v>
                </c:pt>
                <c:pt idx="184">
                  <c:v>0.25992208127900029</c:v>
                </c:pt>
                <c:pt idx="185">
                  <c:v>0.25992208127900029</c:v>
                </c:pt>
                <c:pt idx="186">
                  <c:v>0.25992208127900029</c:v>
                </c:pt>
                <c:pt idx="187">
                  <c:v>0.25992208127900029</c:v>
                </c:pt>
                <c:pt idx="188">
                  <c:v>0.25992208127900029</c:v>
                </c:pt>
                <c:pt idx="189">
                  <c:v>0.25992208127900029</c:v>
                </c:pt>
                <c:pt idx="190">
                  <c:v>0.25992208127900029</c:v>
                </c:pt>
                <c:pt idx="191">
                  <c:v>0.25992208127900029</c:v>
                </c:pt>
                <c:pt idx="192">
                  <c:v>0.25992208127900029</c:v>
                </c:pt>
                <c:pt idx="193">
                  <c:v>0.25992208127900029</c:v>
                </c:pt>
                <c:pt idx="194">
                  <c:v>0.25992208127900029</c:v>
                </c:pt>
                <c:pt idx="195">
                  <c:v>0.25992208127900029</c:v>
                </c:pt>
                <c:pt idx="196">
                  <c:v>0.25992208127900029</c:v>
                </c:pt>
                <c:pt idx="197">
                  <c:v>0.25992208127900029</c:v>
                </c:pt>
                <c:pt idx="198">
                  <c:v>0.25992208127900029</c:v>
                </c:pt>
                <c:pt idx="199">
                  <c:v>0.25992208127900029</c:v>
                </c:pt>
                <c:pt idx="200">
                  <c:v>0.25992208127900029</c:v>
                </c:pt>
                <c:pt idx="201">
                  <c:v>0.25992208127900029</c:v>
                </c:pt>
                <c:pt idx="202">
                  <c:v>0.25992208127900029</c:v>
                </c:pt>
                <c:pt idx="203">
                  <c:v>0.26070056425649579</c:v>
                </c:pt>
                <c:pt idx="204">
                  <c:v>0.26492716816450579</c:v>
                </c:pt>
                <c:pt idx="205">
                  <c:v>0.27181689808326759</c:v>
                </c:pt>
                <c:pt idx="206">
                  <c:v>0.27950029501100593</c:v>
                </c:pt>
                <c:pt idx="207">
                  <c:v>0.2859592759760694</c:v>
                </c:pt>
                <c:pt idx="208">
                  <c:v>0.28996404153597471</c:v>
                </c:pt>
                <c:pt idx="209">
                  <c:v>0.29141009768162446</c:v>
                </c:pt>
                <c:pt idx="210">
                  <c:v>0.29141009768162446</c:v>
                </c:pt>
                <c:pt idx="211">
                  <c:v>0.29141009768162446</c:v>
                </c:pt>
                <c:pt idx="212">
                  <c:v>0.29141009768162446</c:v>
                </c:pt>
                <c:pt idx="213">
                  <c:v>0.29141009768162446</c:v>
                </c:pt>
                <c:pt idx="214">
                  <c:v>0.29141009768162446</c:v>
                </c:pt>
                <c:pt idx="215">
                  <c:v>0.29141009768162446</c:v>
                </c:pt>
                <c:pt idx="216">
                  <c:v>0.29141009768162446</c:v>
                </c:pt>
                <c:pt idx="217">
                  <c:v>0.29141009768162446</c:v>
                </c:pt>
                <c:pt idx="218">
                  <c:v>0.29157401286734319</c:v>
                </c:pt>
                <c:pt idx="219">
                  <c:v>0.29264677332202349</c:v>
                </c:pt>
                <c:pt idx="220">
                  <c:v>0.29457491731173951</c:v>
                </c:pt>
                <c:pt idx="221">
                  <c:v>0.29802184714782687</c:v>
                </c:pt>
                <c:pt idx="222">
                  <c:v>0.30241731263904109</c:v>
                </c:pt>
                <c:pt idx="223">
                  <c:v>0.30675961537780705</c:v>
                </c:pt>
                <c:pt idx="224">
                  <c:v>0.31089676345739792</c:v>
                </c:pt>
                <c:pt idx="225">
                  <c:v>0.31484083222425746</c:v>
                </c:pt>
                <c:pt idx="226">
                  <c:v>0.31819472143713629</c:v>
                </c:pt>
                <c:pt idx="227">
                  <c:v>0.32068635625214476</c:v>
                </c:pt>
                <c:pt idx="228">
                  <c:v>0.32176945539608726</c:v>
                </c:pt>
                <c:pt idx="229">
                  <c:v>0.32176945539608726</c:v>
                </c:pt>
                <c:pt idx="230">
                  <c:v>0.32176945539608726</c:v>
                </c:pt>
                <c:pt idx="231">
                  <c:v>0.32176945539608726</c:v>
                </c:pt>
                <c:pt idx="232">
                  <c:v>0.32176945539608726</c:v>
                </c:pt>
                <c:pt idx="233">
                  <c:v>0.32176945539608726</c:v>
                </c:pt>
                <c:pt idx="234">
                  <c:v>0.32176945539608726</c:v>
                </c:pt>
                <c:pt idx="235">
                  <c:v>0.32176945539608726</c:v>
                </c:pt>
                <c:pt idx="236">
                  <c:v>0.32176945539608726</c:v>
                </c:pt>
                <c:pt idx="237">
                  <c:v>0.32176945539608726</c:v>
                </c:pt>
                <c:pt idx="238">
                  <c:v>0.32176945539608726</c:v>
                </c:pt>
                <c:pt idx="239">
                  <c:v>0.32176945539608726</c:v>
                </c:pt>
                <c:pt idx="240">
                  <c:v>0.32176945539608726</c:v>
                </c:pt>
                <c:pt idx="241">
                  <c:v>0.32176945539608726</c:v>
                </c:pt>
                <c:pt idx="242">
                  <c:v>0.32176945539608726</c:v>
                </c:pt>
                <c:pt idx="243">
                  <c:v>0.32176945539608726</c:v>
                </c:pt>
                <c:pt idx="244">
                  <c:v>0.32176945539608726</c:v>
                </c:pt>
                <c:pt idx="245">
                  <c:v>0.32176945539608726</c:v>
                </c:pt>
                <c:pt idx="246">
                  <c:v>0.32176945539608726</c:v>
                </c:pt>
                <c:pt idx="247">
                  <c:v>0.32176945539608726</c:v>
                </c:pt>
                <c:pt idx="248">
                  <c:v>0.32176945539608726</c:v>
                </c:pt>
                <c:pt idx="249">
                  <c:v>0.32176945539608726</c:v>
                </c:pt>
                <c:pt idx="250">
                  <c:v>0.32176945539608726</c:v>
                </c:pt>
                <c:pt idx="251">
                  <c:v>0.32176945539608726</c:v>
                </c:pt>
                <c:pt idx="252">
                  <c:v>0.32176945539608726</c:v>
                </c:pt>
                <c:pt idx="253">
                  <c:v>0.32176945539608726</c:v>
                </c:pt>
                <c:pt idx="254">
                  <c:v>0.32176945539608726</c:v>
                </c:pt>
                <c:pt idx="255">
                  <c:v>0.32176945539608726</c:v>
                </c:pt>
                <c:pt idx="256">
                  <c:v>0.32176945539608726</c:v>
                </c:pt>
                <c:pt idx="257">
                  <c:v>0.32176945539608726</c:v>
                </c:pt>
                <c:pt idx="258">
                  <c:v>0.32176945539608726</c:v>
                </c:pt>
                <c:pt idx="259">
                  <c:v>0.32176945539608726</c:v>
                </c:pt>
                <c:pt idx="260">
                  <c:v>0.32176945539608726</c:v>
                </c:pt>
                <c:pt idx="261">
                  <c:v>0.32176945539608726</c:v>
                </c:pt>
                <c:pt idx="262">
                  <c:v>0.32176945539608726</c:v>
                </c:pt>
                <c:pt idx="263">
                  <c:v>0.32176945539608726</c:v>
                </c:pt>
                <c:pt idx="264">
                  <c:v>0.32176945539608726</c:v>
                </c:pt>
                <c:pt idx="265">
                  <c:v>0.32176945539608726</c:v>
                </c:pt>
                <c:pt idx="266">
                  <c:v>0.32176945539608726</c:v>
                </c:pt>
                <c:pt idx="267">
                  <c:v>0.32176945539608726</c:v>
                </c:pt>
                <c:pt idx="268">
                  <c:v>0.32176945539608726</c:v>
                </c:pt>
                <c:pt idx="269">
                  <c:v>0.32176945539608726</c:v>
                </c:pt>
                <c:pt idx="270">
                  <c:v>0.32176945539608726</c:v>
                </c:pt>
                <c:pt idx="271">
                  <c:v>0.32176945539608726</c:v>
                </c:pt>
                <c:pt idx="272">
                  <c:v>0.32176945539608726</c:v>
                </c:pt>
                <c:pt idx="273">
                  <c:v>0.32176945539608726</c:v>
                </c:pt>
                <c:pt idx="274">
                  <c:v>0.32176945539608726</c:v>
                </c:pt>
                <c:pt idx="275">
                  <c:v>0.32176945539608726</c:v>
                </c:pt>
                <c:pt idx="276">
                  <c:v>0.32176945539608726</c:v>
                </c:pt>
                <c:pt idx="277">
                  <c:v>0.32176945539608726</c:v>
                </c:pt>
                <c:pt idx="278">
                  <c:v>0.32176945539608726</c:v>
                </c:pt>
                <c:pt idx="279">
                  <c:v>0.32176945539608726</c:v>
                </c:pt>
                <c:pt idx="280">
                  <c:v>0.32176945539608726</c:v>
                </c:pt>
                <c:pt idx="281">
                  <c:v>0.32176945539608726</c:v>
                </c:pt>
                <c:pt idx="282">
                  <c:v>0.32176945539608726</c:v>
                </c:pt>
                <c:pt idx="283">
                  <c:v>0.32176945539608726</c:v>
                </c:pt>
                <c:pt idx="284">
                  <c:v>0.32176945539608726</c:v>
                </c:pt>
                <c:pt idx="285">
                  <c:v>0.3219578977823162</c:v>
                </c:pt>
                <c:pt idx="286">
                  <c:v>0.32275334106252435</c:v>
                </c:pt>
                <c:pt idx="287">
                  <c:v>0.3232305458341419</c:v>
                </c:pt>
                <c:pt idx="288">
                  <c:v>0.3232305458341419</c:v>
                </c:pt>
                <c:pt idx="289">
                  <c:v>0.3232305458341419</c:v>
                </c:pt>
                <c:pt idx="290">
                  <c:v>0.3232305458341419</c:v>
                </c:pt>
                <c:pt idx="291">
                  <c:v>0.32342059866382616</c:v>
                </c:pt>
                <c:pt idx="292">
                  <c:v>0.32342059866382616</c:v>
                </c:pt>
                <c:pt idx="293">
                  <c:v>0.32342059866382616</c:v>
                </c:pt>
                <c:pt idx="294">
                  <c:v>0.32342059866382616</c:v>
                </c:pt>
                <c:pt idx="295">
                  <c:v>0.32342059866382616</c:v>
                </c:pt>
                <c:pt idx="296">
                  <c:v>0.32342059866382616</c:v>
                </c:pt>
                <c:pt idx="297">
                  <c:v>0.32342059866382616</c:v>
                </c:pt>
                <c:pt idx="298">
                  <c:v>0.32342059866382616</c:v>
                </c:pt>
                <c:pt idx="299">
                  <c:v>0.32342059866382616</c:v>
                </c:pt>
                <c:pt idx="300">
                  <c:v>0.32342059866382616</c:v>
                </c:pt>
                <c:pt idx="301">
                  <c:v>0.3235390050399915</c:v>
                </c:pt>
                <c:pt idx="302">
                  <c:v>0.32431120564365318</c:v>
                </c:pt>
                <c:pt idx="303">
                  <c:v>0.32520041806935851</c:v>
                </c:pt>
                <c:pt idx="304">
                  <c:v>0.32569420854139824</c:v>
                </c:pt>
                <c:pt idx="305">
                  <c:v>0.32569420854139824</c:v>
                </c:pt>
                <c:pt idx="306">
                  <c:v>0.32569420854139824</c:v>
                </c:pt>
                <c:pt idx="307">
                  <c:v>0.32569420854139824</c:v>
                </c:pt>
                <c:pt idx="308">
                  <c:v>0.32569420854139824</c:v>
                </c:pt>
                <c:pt idx="309">
                  <c:v>0.32569420854139824</c:v>
                </c:pt>
                <c:pt idx="310">
                  <c:v>0.32569420854139824</c:v>
                </c:pt>
                <c:pt idx="311">
                  <c:v>0.32583255600219135</c:v>
                </c:pt>
                <c:pt idx="312">
                  <c:v>0.33025705038422815</c:v>
                </c:pt>
                <c:pt idx="313">
                  <c:v>0.33794044731196649</c:v>
                </c:pt>
                <c:pt idx="314">
                  <c:v>0.34439942827703002</c:v>
                </c:pt>
                <c:pt idx="315">
                  <c:v>0.34840419383693533</c:v>
                </c:pt>
                <c:pt idx="316">
                  <c:v>0.34985024998258507</c:v>
                </c:pt>
                <c:pt idx="317">
                  <c:v>0.34985024998258507</c:v>
                </c:pt>
                <c:pt idx="318">
                  <c:v>0.34985024998258507</c:v>
                </c:pt>
                <c:pt idx="319">
                  <c:v>0.34985024998258507</c:v>
                </c:pt>
                <c:pt idx="320">
                  <c:v>0.34985024998258507</c:v>
                </c:pt>
                <c:pt idx="321">
                  <c:v>0.34985024998258507</c:v>
                </c:pt>
                <c:pt idx="322">
                  <c:v>0.34985024998258507</c:v>
                </c:pt>
                <c:pt idx="323">
                  <c:v>0.34985024998258507</c:v>
                </c:pt>
                <c:pt idx="324">
                  <c:v>0.34985024998258507</c:v>
                </c:pt>
                <c:pt idx="325">
                  <c:v>0.34985024998258507</c:v>
                </c:pt>
                <c:pt idx="326">
                  <c:v>0.34985024998258507</c:v>
                </c:pt>
                <c:pt idx="327">
                  <c:v>0.34985024998258507</c:v>
                </c:pt>
                <c:pt idx="328">
                  <c:v>0.34985024998258507</c:v>
                </c:pt>
                <c:pt idx="329">
                  <c:v>0.34985024998258507</c:v>
                </c:pt>
                <c:pt idx="330">
                  <c:v>0.34985024998258507</c:v>
                </c:pt>
                <c:pt idx="331">
                  <c:v>0.34985024998258507</c:v>
                </c:pt>
                <c:pt idx="332">
                  <c:v>0.34985024998258507</c:v>
                </c:pt>
                <c:pt idx="333">
                  <c:v>0.34985024998258507</c:v>
                </c:pt>
                <c:pt idx="334">
                  <c:v>0.34985024998258507</c:v>
                </c:pt>
                <c:pt idx="335">
                  <c:v>0.35054105414216286</c:v>
                </c:pt>
                <c:pt idx="336">
                  <c:v>0.35094652208798699</c:v>
                </c:pt>
                <c:pt idx="337">
                  <c:v>0.35094652208798699</c:v>
                </c:pt>
                <c:pt idx="338">
                  <c:v>0.35094652208798699</c:v>
                </c:pt>
                <c:pt idx="339">
                  <c:v>0.35094652208798699</c:v>
                </c:pt>
                <c:pt idx="340">
                  <c:v>0.35094652208798699</c:v>
                </c:pt>
                <c:pt idx="341">
                  <c:v>0.35094652208798699</c:v>
                </c:pt>
                <c:pt idx="342">
                  <c:v>0.35094652208798699</c:v>
                </c:pt>
                <c:pt idx="343">
                  <c:v>0.35094652208798699</c:v>
                </c:pt>
                <c:pt idx="344">
                  <c:v>0.35121394866915334</c:v>
                </c:pt>
                <c:pt idx="345">
                  <c:v>0.35158647799726145</c:v>
                </c:pt>
                <c:pt idx="346">
                  <c:v>0.35158647799726145</c:v>
                </c:pt>
                <c:pt idx="347">
                  <c:v>0.35158647799726145</c:v>
                </c:pt>
                <c:pt idx="348">
                  <c:v>0.35158647799726145</c:v>
                </c:pt>
                <c:pt idx="349">
                  <c:v>0.35158647799726145</c:v>
                </c:pt>
                <c:pt idx="350">
                  <c:v>0.35158647799726145</c:v>
                </c:pt>
                <c:pt idx="351">
                  <c:v>0.35158647799726145</c:v>
                </c:pt>
                <c:pt idx="352">
                  <c:v>0.35158647799726145</c:v>
                </c:pt>
                <c:pt idx="353">
                  <c:v>0.35158647799726145</c:v>
                </c:pt>
                <c:pt idx="354">
                  <c:v>0.35158647799726145</c:v>
                </c:pt>
                <c:pt idx="355">
                  <c:v>0.35158647799726145</c:v>
                </c:pt>
                <c:pt idx="356">
                  <c:v>0.35158647799726145</c:v>
                </c:pt>
                <c:pt idx="357">
                  <c:v>0.35158647799726145</c:v>
                </c:pt>
                <c:pt idx="358">
                  <c:v>0.35158647799726145</c:v>
                </c:pt>
                <c:pt idx="359">
                  <c:v>0.35158647799726145</c:v>
                </c:pt>
                <c:pt idx="360">
                  <c:v>0.35158647799726145</c:v>
                </c:pt>
                <c:pt idx="361">
                  <c:v>0.3532067326547822</c:v>
                </c:pt>
                <c:pt idx="362">
                  <c:v>0.35755339403009051</c:v>
                </c:pt>
                <c:pt idx="363">
                  <c:v>0.3638284882300547</c:v>
                </c:pt>
                <c:pt idx="364">
                  <c:v>0.37015446726476792</c:v>
                </c:pt>
                <c:pt idx="365">
                  <c:v>0.37574403537466261</c:v>
                </c:pt>
                <c:pt idx="366">
                  <c:v>0.38058088230842652</c:v>
                </c:pt>
                <c:pt idx="367">
                  <c:v>0.38326859775996958</c:v>
                </c:pt>
                <c:pt idx="368">
                  <c:v>0.38328427500800422</c:v>
                </c:pt>
                <c:pt idx="369">
                  <c:v>0.38328427500800422</c:v>
                </c:pt>
                <c:pt idx="370">
                  <c:v>0.38328427500800422</c:v>
                </c:pt>
                <c:pt idx="371">
                  <c:v>0.38328427500800422</c:v>
                </c:pt>
                <c:pt idx="372">
                  <c:v>0.38328427500800422</c:v>
                </c:pt>
                <c:pt idx="373">
                  <c:v>0.38328427500800422</c:v>
                </c:pt>
                <c:pt idx="374">
                  <c:v>0.38328427500800422</c:v>
                </c:pt>
                <c:pt idx="375">
                  <c:v>0.38328427500800422</c:v>
                </c:pt>
                <c:pt idx="376">
                  <c:v>0.38328427500800422</c:v>
                </c:pt>
                <c:pt idx="377">
                  <c:v>0.38328427500800422</c:v>
                </c:pt>
                <c:pt idx="378">
                  <c:v>0.38328427500800422</c:v>
                </c:pt>
                <c:pt idx="379">
                  <c:v>0.38328427500800422</c:v>
                </c:pt>
                <c:pt idx="380">
                  <c:v>0.38411147676539348</c:v>
                </c:pt>
                <c:pt idx="381">
                  <c:v>0.38688599644792304</c:v>
                </c:pt>
                <c:pt idx="382">
                  <c:v>0.39213567398744836</c:v>
                </c:pt>
                <c:pt idx="383">
                  <c:v>0.39811646678821977</c:v>
                </c:pt>
                <c:pt idx="384">
                  <c:v>0.40335287020441118</c:v>
                </c:pt>
                <c:pt idx="385">
                  <c:v>0.40782965270503546</c:v>
                </c:pt>
                <c:pt idx="386">
                  <c:v>0.41157309868739811</c:v>
                </c:pt>
                <c:pt idx="387">
                  <c:v>0.41389682648352</c:v>
                </c:pt>
                <c:pt idx="388">
                  <c:v>0.41516730502023369</c:v>
                </c:pt>
                <c:pt idx="389">
                  <c:v>0.41605049674890215</c:v>
                </c:pt>
                <c:pt idx="390">
                  <c:v>0.41661510847235222</c:v>
                </c:pt>
                <c:pt idx="391">
                  <c:v>0.41695450970437631</c:v>
                </c:pt>
                <c:pt idx="392">
                  <c:v>0.41720980313662587</c:v>
                </c:pt>
                <c:pt idx="393">
                  <c:v>0.41746626943948484</c:v>
                </c:pt>
                <c:pt idx="394">
                  <c:v>0.41763597934894059</c:v>
                </c:pt>
                <c:pt idx="395">
                  <c:v>0.41767337805246246</c:v>
                </c:pt>
                <c:pt idx="396">
                  <c:v>0.41767337805246246</c:v>
                </c:pt>
                <c:pt idx="397">
                  <c:v>0.41767337805246246</c:v>
                </c:pt>
                <c:pt idx="398">
                  <c:v>0.41767337805246246</c:v>
                </c:pt>
                <c:pt idx="399">
                  <c:v>0.41767337805246246</c:v>
                </c:pt>
                <c:pt idx="400">
                  <c:v>0.41767337805246246</c:v>
                </c:pt>
                <c:pt idx="401">
                  <c:v>0.41767337805246246</c:v>
                </c:pt>
                <c:pt idx="402">
                  <c:v>0.41767337805246246</c:v>
                </c:pt>
                <c:pt idx="403">
                  <c:v>0.41767337805246246</c:v>
                </c:pt>
                <c:pt idx="404">
                  <c:v>0.41767337805246246</c:v>
                </c:pt>
                <c:pt idx="405">
                  <c:v>0.41767337805246246</c:v>
                </c:pt>
                <c:pt idx="406">
                  <c:v>0.41767337805246246</c:v>
                </c:pt>
                <c:pt idx="407">
                  <c:v>0.41767337805246246</c:v>
                </c:pt>
                <c:pt idx="408">
                  <c:v>0.41767337805246246</c:v>
                </c:pt>
                <c:pt idx="409">
                  <c:v>0.41767337805246246</c:v>
                </c:pt>
                <c:pt idx="410">
                  <c:v>0.41767337805246246</c:v>
                </c:pt>
                <c:pt idx="411">
                  <c:v>0.41767337805246246</c:v>
                </c:pt>
                <c:pt idx="412">
                  <c:v>0.41767337805246246</c:v>
                </c:pt>
                <c:pt idx="413">
                  <c:v>0.41767337805246246</c:v>
                </c:pt>
                <c:pt idx="414">
                  <c:v>0.41767337805246246</c:v>
                </c:pt>
                <c:pt idx="415">
                  <c:v>0.41767337805246246</c:v>
                </c:pt>
                <c:pt idx="416">
                  <c:v>0.41767337805246246</c:v>
                </c:pt>
                <c:pt idx="417">
                  <c:v>0.41767337805246246</c:v>
                </c:pt>
                <c:pt idx="418">
                  <c:v>0.41767337805246246</c:v>
                </c:pt>
                <c:pt idx="419">
                  <c:v>0.41767337805246246</c:v>
                </c:pt>
                <c:pt idx="420">
                  <c:v>0.41767337805246246</c:v>
                </c:pt>
                <c:pt idx="421">
                  <c:v>0.41767337805246246</c:v>
                </c:pt>
                <c:pt idx="422">
                  <c:v>0.41767337805246246</c:v>
                </c:pt>
                <c:pt idx="423">
                  <c:v>0.41767337805246246</c:v>
                </c:pt>
                <c:pt idx="424">
                  <c:v>0.41767337805246246</c:v>
                </c:pt>
                <c:pt idx="425">
                  <c:v>0.41767337805246246</c:v>
                </c:pt>
                <c:pt idx="426">
                  <c:v>0.41767337805246246</c:v>
                </c:pt>
                <c:pt idx="427">
                  <c:v>0.41767337805246246</c:v>
                </c:pt>
                <c:pt idx="428">
                  <c:v>0.41767337805246246</c:v>
                </c:pt>
                <c:pt idx="429">
                  <c:v>0.41767337805246246</c:v>
                </c:pt>
                <c:pt idx="430">
                  <c:v>0.41767337805246246</c:v>
                </c:pt>
                <c:pt idx="431">
                  <c:v>0.41767337805246246</c:v>
                </c:pt>
                <c:pt idx="432">
                  <c:v>0.41767337805246246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7B-41BD-A4F2-2E50BF2B2B87}"/>
            </c:ext>
          </c:extLst>
        </c:ser>
        <c:ser>
          <c:idx val="2"/>
          <c:order val="2"/>
          <c:tx>
            <c:strRef>
              <c:f>'WLTP Class 3'!$Z$15</c:f>
              <c:strCache>
                <c:ptCount val="1"/>
                <c:pt idx="0">
                  <c:v>Cumulative Kinetic Energy Available (kWh)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'WLTP Class 3'!$Z$606:$Z$1038</c:f>
              <c:numCache>
                <c:formatCode>General</c:formatCode>
                <c:ptCount val="433"/>
                <c:pt idx="0">
                  <c:v>0.26327073209275464</c:v>
                </c:pt>
                <c:pt idx="1">
                  <c:v>0.26327073209275464</c:v>
                </c:pt>
                <c:pt idx="2">
                  <c:v>0.26327073209275464</c:v>
                </c:pt>
                <c:pt idx="3">
                  <c:v>0.26327073209275464</c:v>
                </c:pt>
                <c:pt idx="4">
                  <c:v>0.26327073209275464</c:v>
                </c:pt>
                <c:pt idx="5">
                  <c:v>0.26327073209275464</c:v>
                </c:pt>
                <c:pt idx="6">
                  <c:v>0.26327073209275464</c:v>
                </c:pt>
                <c:pt idx="7">
                  <c:v>0.26327073209275464</c:v>
                </c:pt>
                <c:pt idx="8">
                  <c:v>0.26327073209275464</c:v>
                </c:pt>
                <c:pt idx="9">
                  <c:v>0.26327073209275464</c:v>
                </c:pt>
                <c:pt idx="10">
                  <c:v>0.26327073209275464</c:v>
                </c:pt>
                <c:pt idx="11">
                  <c:v>0.26327073209275464</c:v>
                </c:pt>
                <c:pt idx="12">
                  <c:v>0.26327073209275464</c:v>
                </c:pt>
                <c:pt idx="13">
                  <c:v>0.26327073209275464</c:v>
                </c:pt>
                <c:pt idx="14">
                  <c:v>0.26327073209275464</c:v>
                </c:pt>
                <c:pt idx="15">
                  <c:v>0.26327073209275464</c:v>
                </c:pt>
                <c:pt idx="16">
                  <c:v>0.26327073209275464</c:v>
                </c:pt>
                <c:pt idx="17">
                  <c:v>0.26327073209275464</c:v>
                </c:pt>
                <c:pt idx="18">
                  <c:v>0.26327073209275464</c:v>
                </c:pt>
                <c:pt idx="19">
                  <c:v>0.26327073209275464</c:v>
                </c:pt>
                <c:pt idx="20">
                  <c:v>0.26327073209275464</c:v>
                </c:pt>
                <c:pt idx="21">
                  <c:v>0.26327073209275464</c:v>
                </c:pt>
                <c:pt idx="22">
                  <c:v>0.26327073209275464</c:v>
                </c:pt>
                <c:pt idx="23">
                  <c:v>0.26327073209275464</c:v>
                </c:pt>
                <c:pt idx="24">
                  <c:v>0.26327073209275464</c:v>
                </c:pt>
                <c:pt idx="25">
                  <c:v>0.26357948233975464</c:v>
                </c:pt>
                <c:pt idx="26">
                  <c:v>0.26373338099682408</c:v>
                </c:pt>
                <c:pt idx="27">
                  <c:v>0.26404022537810184</c:v>
                </c:pt>
                <c:pt idx="28">
                  <c:v>0.264650102409213</c:v>
                </c:pt>
                <c:pt idx="29">
                  <c:v>0.26585460954565743</c:v>
                </c:pt>
                <c:pt idx="30">
                  <c:v>0.26747761303027318</c:v>
                </c:pt>
                <c:pt idx="31">
                  <c:v>0.2689197180934213</c:v>
                </c:pt>
                <c:pt idx="32">
                  <c:v>0.2696288589642315</c:v>
                </c:pt>
                <c:pt idx="33">
                  <c:v>0.26976973420553241</c:v>
                </c:pt>
                <c:pt idx="34">
                  <c:v>0.26976973420553241</c:v>
                </c:pt>
                <c:pt idx="35">
                  <c:v>0.26976973420553241</c:v>
                </c:pt>
                <c:pt idx="36">
                  <c:v>0.26976973420553241</c:v>
                </c:pt>
                <c:pt idx="37">
                  <c:v>0.26976973420553241</c:v>
                </c:pt>
                <c:pt idx="38">
                  <c:v>0.26976973420553241</c:v>
                </c:pt>
                <c:pt idx="39">
                  <c:v>0.26976973420553241</c:v>
                </c:pt>
                <c:pt idx="40">
                  <c:v>0.26976973420553241</c:v>
                </c:pt>
                <c:pt idx="41">
                  <c:v>0.26976973420553241</c:v>
                </c:pt>
                <c:pt idx="42">
                  <c:v>0.26976973420553241</c:v>
                </c:pt>
                <c:pt idx="43">
                  <c:v>0.26976973420553241</c:v>
                </c:pt>
                <c:pt idx="44">
                  <c:v>0.26976973420553241</c:v>
                </c:pt>
                <c:pt idx="45">
                  <c:v>0.26976973420553241</c:v>
                </c:pt>
                <c:pt idx="46">
                  <c:v>0.26976973420553241</c:v>
                </c:pt>
                <c:pt idx="47">
                  <c:v>0.26976973420553241</c:v>
                </c:pt>
                <c:pt idx="48">
                  <c:v>0.26976973420553241</c:v>
                </c:pt>
                <c:pt idx="49">
                  <c:v>0.26993792685551854</c:v>
                </c:pt>
                <c:pt idx="50">
                  <c:v>0.27027335922262963</c:v>
                </c:pt>
                <c:pt idx="51">
                  <c:v>0.27044059893975464</c:v>
                </c:pt>
                <c:pt idx="52">
                  <c:v>0.27044059893975464</c:v>
                </c:pt>
                <c:pt idx="53">
                  <c:v>0.27044059893975464</c:v>
                </c:pt>
                <c:pt idx="54">
                  <c:v>0.27044059893975464</c:v>
                </c:pt>
                <c:pt idx="55">
                  <c:v>0.27044059893975464</c:v>
                </c:pt>
                <c:pt idx="56">
                  <c:v>0.27044059893975464</c:v>
                </c:pt>
                <c:pt idx="57">
                  <c:v>0.27044059893975464</c:v>
                </c:pt>
                <c:pt idx="58">
                  <c:v>0.27044059893975464</c:v>
                </c:pt>
                <c:pt idx="59">
                  <c:v>0.27044059893975464</c:v>
                </c:pt>
                <c:pt idx="60">
                  <c:v>0.27062117971693522</c:v>
                </c:pt>
                <c:pt idx="61">
                  <c:v>0.27205439074004634</c:v>
                </c:pt>
                <c:pt idx="62">
                  <c:v>0.27520478677887966</c:v>
                </c:pt>
                <c:pt idx="63">
                  <c:v>0.2787501734886435</c:v>
                </c:pt>
                <c:pt idx="64">
                  <c:v>0.28199649810216204</c:v>
                </c:pt>
                <c:pt idx="65">
                  <c:v>0.28647798252582407</c:v>
                </c:pt>
                <c:pt idx="66">
                  <c:v>0.2922209912354537</c:v>
                </c:pt>
                <c:pt idx="67">
                  <c:v>0.297455769085824</c:v>
                </c:pt>
                <c:pt idx="68">
                  <c:v>0.30070193487719898</c:v>
                </c:pt>
                <c:pt idx="69">
                  <c:v>0.30317574858464347</c:v>
                </c:pt>
                <c:pt idx="70">
                  <c:v>0.30659820695532403</c:v>
                </c:pt>
                <c:pt idx="71">
                  <c:v>0.31112463804560181</c:v>
                </c:pt>
                <c:pt idx="72">
                  <c:v>0.31505564491982863</c:v>
                </c:pt>
                <c:pt idx="73">
                  <c:v>0.31809438899176845</c:v>
                </c:pt>
                <c:pt idx="74">
                  <c:v>0.31913546814253235</c:v>
                </c:pt>
                <c:pt idx="75">
                  <c:v>0.31957397608078703</c:v>
                </c:pt>
                <c:pt idx="76">
                  <c:v>0.31957397608078703</c:v>
                </c:pt>
                <c:pt idx="77">
                  <c:v>0.31957397608078703</c:v>
                </c:pt>
                <c:pt idx="78">
                  <c:v>0.31957397608078703</c:v>
                </c:pt>
                <c:pt idx="79">
                  <c:v>0.31957397608078703</c:v>
                </c:pt>
                <c:pt idx="80">
                  <c:v>0.31957397608078703</c:v>
                </c:pt>
                <c:pt idx="81">
                  <c:v>0.31957397608078703</c:v>
                </c:pt>
                <c:pt idx="82">
                  <c:v>0.31957397608078703</c:v>
                </c:pt>
                <c:pt idx="83">
                  <c:v>0.31957397608078703</c:v>
                </c:pt>
                <c:pt idx="84">
                  <c:v>0.31957397608078703</c:v>
                </c:pt>
                <c:pt idx="85">
                  <c:v>0.31957397608078703</c:v>
                </c:pt>
                <c:pt idx="86">
                  <c:v>0.31957397608078703</c:v>
                </c:pt>
                <c:pt idx="87">
                  <c:v>0.31957397608078703</c:v>
                </c:pt>
                <c:pt idx="88">
                  <c:v>0.32146793014224534</c:v>
                </c:pt>
                <c:pt idx="89">
                  <c:v>0.32538305480212032</c:v>
                </c:pt>
                <c:pt idx="90">
                  <c:v>0.32956404773024534</c:v>
                </c:pt>
                <c:pt idx="91">
                  <c:v>0.33396072112926845</c:v>
                </c:pt>
                <c:pt idx="92">
                  <c:v>0.33736856786274533</c:v>
                </c:pt>
                <c:pt idx="93">
                  <c:v>0.33855385751982403</c:v>
                </c:pt>
                <c:pt idx="94">
                  <c:v>0.33995149238278699</c:v>
                </c:pt>
                <c:pt idx="95">
                  <c:v>0.33995149238278699</c:v>
                </c:pt>
                <c:pt idx="96">
                  <c:v>0.33995149238278699</c:v>
                </c:pt>
                <c:pt idx="97">
                  <c:v>0.33995149238278699</c:v>
                </c:pt>
                <c:pt idx="98">
                  <c:v>0.33995149238278699</c:v>
                </c:pt>
                <c:pt idx="99">
                  <c:v>0.33995149238278699</c:v>
                </c:pt>
                <c:pt idx="100">
                  <c:v>0.33995149238278699</c:v>
                </c:pt>
                <c:pt idx="101">
                  <c:v>0.33995149238278699</c:v>
                </c:pt>
                <c:pt idx="102">
                  <c:v>0.33995149238278699</c:v>
                </c:pt>
                <c:pt idx="103">
                  <c:v>0.33995149238278699</c:v>
                </c:pt>
                <c:pt idx="104">
                  <c:v>0.33995149238278699</c:v>
                </c:pt>
                <c:pt idx="105">
                  <c:v>0.33995149238278699</c:v>
                </c:pt>
                <c:pt idx="106">
                  <c:v>0.34078499099197213</c:v>
                </c:pt>
                <c:pt idx="107">
                  <c:v>0.3447375976777175</c:v>
                </c:pt>
                <c:pt idx="108">
                  <c:v>0.34688566716880542</c:v>
                </c:pt>
                <c:pt idx="109">
                  <c:v>0.34898259592968039</c:v>
                </c:pt>
                <c:pt idx="110">
                  <c:v>0.34990964078139802</c:v>
                </c:pt>
                <c:pt idx="111">
                  <c:v>0.35031940191167582</c:v>
                </c:pt>
                <c:pt idx="112">
                  <c:v>0.35045344780080545</c:v>
                </c:pt>
                <c:pt idx="113">
                  <c:v>0.35045344780080545</c:v>
                </c:pt>
                <c:pt idx="114">
                  <c:v>0.35051999427893971</c:v>
                </c:pt>
                <c:pt idx="115">
                  <c:v>0.35116798862449533</c:v>
                </c:pt>
                <c:pt idx="116">
                  <c:v>0.35236868402949528</c:v>
                </c:pt>
                <c:pt idx="117">
                  <c:v>0.35383620063560645</c:v>
                </c:pt>
                <c:pt idx="118">
                  <c:v>0.35485536233056481</c:v>
                </c:pt>
                <c:pt idx="119">
                  <c:v>0.3551704654633055</c:v>
                </c:pt>
                <c:pt idx="120">
                  <c:v>0.3551704654633055</c:v>
                </c:pt>
                <c:pt idx="121">
                  <c:v>0.3551704654633055</c:v>
                </c:pt>
                <c:pt idx="122">
                  <c:v>0.3551704654633055</c:v>
                </c:pt>
                <c:pt idx="123">
                  <c:v>0.3551704654633055</c:v>
                </c:pt>
                <c:pt idx="124">
                  <c:v>0.35558022659358335</c:v>
                </c:pt>
                <c:pt idx="125">
                  <c:v>0.35728264114995834</c:v>
                </c:pt>
                <c:pt idx="126">
                  <c:v>0.35964972637695836</c:v>
                </c:pt>
                <c:pt idx="127">
                  <c:v>0.36043129014521297</c:v>
                </c:pt>
                <c:pt idx="128">
                  <c:v>0.36043129014521297</c:v>
                </c:pt>
                <c:pt idx="129">
                  <c:v>0.36043129014521297</c:v>
                </c:pt>
                <c:pt idx="130">
                  <c:v>0.36043129014521297</c:v>
                </c:pt>
                <c:pt idx="131">
                  <c:v>0.36043129014521297</c:v>
                </c:pt>
                <c:pt idx="132">
                  <c:v>0.36043129014521297</c:v>
                </c:pt>
                <c:pt idx="133">
                  <c:v>0.36043129014521297</c:v>
                </c:pt>
                <c:pt idx="134">
                  <c:v>0.36043129014521297</c:v>
                </c:pt>
                <c:pt idx="135">
                  <c:v>0.36043129014521297</c:v>
                </c:pt>
                <c:pt idx="136">
                  <c:v>0.36043129014521297</c:v>
                </c:pt>
                <c:pt idx="137">
                  <c:v>0.36043129014521297</c:v>
                </c:pt>
                <c:pt idx="138">
                  <c:v>0.36043129014521297</c:v>
                </c:pt>
                <c:pt idx="139">
                  <c:v>0.36043129014521297</c:v>
                </c:pt>
                <c:pt idx="140">
                  <c:v>0.36043129014521297</c:v>
                </c:pt>
                <c:pt idx="141">
                  <c:v>0.36043129014521297</c:v>
                </c:pt>
                <c:pt idx="142">
                  <c:v>0.36043129014521297</c:v>
                </c:pt>
                <c:pt idx="143">
                  <c:v>0.36043129014521297</c:v>
                </c:pt>
                <c:pt idx="144">
                  <c:v>0.36043129014521297</c:v>
                </c:pt>
                <c:pt idx="145">
                  <c:v>0.36043129014521297</c:v>
                </c:pt>
                <c:pt idx="146">
                  <c:v>0.36043129014521297</c:v>
                </c:pt>
                <c:pt idx="147">
                  <c:v>0.36043129014521297</c:v>
                </c:pt>
                <c:pt idx="148">
                  <c:v>0.36043129014521297</c:v>
                </c:pt>
                <c:pt idx="149">
                  <c:v>0.36043129014521297</c:v>
                </c:pt>
                <c:pt idx="150">
                  <c:v>0.36043129014521297</c:v>
                </c:pt>
                <c:pt idx="151">
                  <c:v>0.36043129014521297</c:v>
                </c:pt>
                <c:pt idx="152">
                  <c:v>0.36043129014521297</c:v>
                </c:pt>
                <c:pt idx="153">
                  <c:v>0.36043129014521297</c:v>
                </c:pt>
                <c:pt idx="154">
                  <c:v>0.36043129014521297</c:v>
                </c:pt>
                <c:pt idx="155">
                  <c:v>0.36043129014521297</c:v>
                </c:pt>
                <c:pt idx="156">
                  <c:v>0.36043129014521297</c:v>
                </c:pt>
                <c:pt idx="157">
                  <c:v>0.36043129014521297</c:v>
                </c:pt>
                <c:pt idx="158">
                  <c:v>0.36043129014521297</c:v>
                </c:pt>
                <c:pt idx="159">
                  <c:v>0.36043129014521297</c:v>
                </c:pt>
                <c:pt idx="160">
                  <c:v>0.36043129014521297</c:v>
                </c:pt>
                <c:pt idx="161">
                  <c:v>0.36043129014521297</c:v>
                </c:pt>
                <c:pt idx="162">
                  <c:v>0.36058931817801393</c:v>
                </c:pt>
                <c:pt idx="163">
                  <c:v>0.36121825386634726</c:v>
                </c:pt>
                <c:pt idx="164">
                  <c:v>0.36246087831723617</c:v>
                </c:pt>
                <c:pt idx="165">
                  <c:v>0.3638345310365278</c:v>
                </c:pt>
                <c:pt idx="166">
                  <c:v>0.36577327294245837</c:v>
                </c:pt>
                <c:pt idx="167">
                  <c:v>0.36948971110079171</c:v>
                </c:pt>
                <c:pt idx="168">
                  <c:v>0.37528989578208799</c:v>
                </c:pt>
                <c:pt idx="169">
                  <c:v>0.38135181935590279</c:v>
                </c:pt>
                <c:pt idx="170">
                  <c:v>0.38646287475647223</c:v>
                </c:pt>
                <c:pt idx="171">
                  <c:v>0.39089893604708797</c:v>
                </c:pt>
                <c:pt idx="172">
                  <c:v>0.39444273453541673</c:v>
                </c:pt>
                <c:pt idx="173">
                  <c:v>0.39657206301356951</c:v>
                </c:pt>
                <c:pt idx="174">
                  <c:v>0.397532778159713</c:v>
                </c:pt>
                <c:pt idx="175">
                  <c:v>0.397532778159713</c:v>
                </c:pt>
                <c:pt idx="176">
                  <c:v>0.397532778159713</c:v>
                </c:pt>
                <c:pt idx="177">
                  <c:v>0.397532778159713</c:v>
                </c:pt>
                <c:pt idx="178">
                  <c:v>0.397532778159713</c:v>
                </c:pt>
                <c:pt idx="179">
                  <c:v>0.397532778159713</c:v>
                </c:pt>
                <c:pt idx="180">
                  <c:v>0.397532778159713</c:v>
                </c:pt>
                <c:pt idx="181">
                  <c:v>0.397532778159713</c:v>
                </c:pt>
                <c:pt idx="182">
                  <c:v>0.397532778159713</c:v>
                </c:pt>
                <c:pt idx="183">
                  <c:v>0.397532778159713</c:v>
                </c:pt>
                <c:pt idx="184">
                  <c:v>0.397532778159713</c:v>
                </c:pt>
                <c:pt idx="185">
                  <c:v>0.397532778159713</c:v>
                </c:pt>
                <c:pt idx="186">
                  <c:v>0.397532778159713</c:v>
                </c:pt>
                <c:pt idx="187">
                  <c:v>0.397532778159713</c:v>
                </c:pt>
                <c:pt idx="188">
                  <c:v>0.397532778159713</c:v>
                </c:pt>
                <c:pt idx="189">
                  <c:v>0.397532778159713</c:v>
                </c:pt>
                <c:pt idx="190">
                  <c:v>0.397532778159713</c:v>
                </c:pt>
                <c:pt idx="191">
                  <c:v>0.397532778159713</c:v>
                </c:pt>
                <c:pt idx="192">
                  <c:v>0.397532778159713</c:v>
                </c:pt>
                <c:pt idx="193">
                  <c:v>0.397532778159713</c:v>
                </c:pt>
                <c:pt idx="194">
                  <c:v>0.397532778159713</c:v>
                </c:pt>
                <c:pt idx="195">
                  <c:v>0.397532778159713</c:v>
                </c:pt>
                <c:pt idx="196">
                  <c:v>0.397532778159713</c:v>
                </c:pt>
                <c:pt idx="197">
                  <c:v>0.397532778159713</c:v>
                </c:pt>
                <c:pt idx="198">
                  <c:v>0.397532778159713</c:v>
                </c:pt>
                <c:pt idx="199">
                  <c:v>0.397532778159713</c:v>
                </c:pt>
                <c:pt idx="200">
                  <c:v>0.397532778159713</c:v>
                </c:pt>
                <c:pt idx="201">
                  <c:v>0.397532778159713</c:v>
                </c:pt>
                <c:pt idx="202">
                  <c:v>0.397532778159713</c:v>
                </c:pt>
                <c:pt idx="203">
                  <c:v>0.39836881792319445</c:v>
                </c:pt>
                <c:pt idx="204">
                  <c:v>0.40267464505612505</c:v>
                </c:pt>
                <c:pt idx="205">
                  <c:v>0.41011006252708804</c:v>
                </c:pt>
                <c:pt idx="206">
                  <c:v>0.41936828173921303</c:v>
                </c:pt>
                <c:pt idx="207">
                  <c:v>0.42811414071634729</c:v>
                </c:pt>
                <c:pt idx="208">
                  <c:v>0.43469700092090285</c:v>
                </c:pt>
                <c:pt idx="209">
                  <c:v>0.43829781655875472</c:v>
                </c:pt>
                <c:pt idx="210">
                  <c:v>0.43949422376587971</c:v>
                </c:pt>
                <c:pt idx="211">
                  <c:v>0.43962556967856953</c:v>
                </c:pt>
                <c:pt idx="212">
                  <c:v>0.43962556967856953</c:v>
                </c:pt>
                <c:pt idx="213">
                  <c:v>0.43962556967856953</c:v>
                </c:pt>
                <c:pt idx="214">
                  <c:v>0.43962556967856953</c:v>
                </c:pt>
                <c:pt idx="215">
                  <c:v>0.43962556967856953</c:v>
                </c:pt>
                <c:pt idx="216">
                  <c:v>0.43962556967856953</c:v>
                </c:pt>
                <c:pt idx="217">
                  <c:v>0.43962556967856953</c:v>
                </c:pt>
                <c:pt idx="218">
                  <c:v>0.44046335648562973</c:v>
                </c:pt>
                <c:pt idx="219">
                  <c:v>0.44244164510529638</c:v>
                </c:pt>
                <c:pt idx="220">
                  <c:v>0.44500821094455567</c:v>
                </c:pt>
                <c:pt idx="221">
                  <c:v>0.44855518587575471</c:v>
                </c:pt>
                <c:pt idx="222">
                  <c:v>0.45390860386733345</c:v>
                </c:pt>
                <c:pt idx="223">
                  <c:v>0.4592069105751112</c:v>
                </c:pt>
                <c:pt idx="224">
                  <c:v>0.4642231491560001</c:v>
                </c:pt>
                <c:pt idx="225">
                  <c:v>0.46887727324966677</c:v>
                </c:pt>
                <c:pt idx="226">
                  <c:v>0.47325314094788901</c:v>
                </c:pt>
                <c:pt idx="227">
                  <c:v>0.47662144096762976</c:v>
                </c:pt>
                <c:pt idx="228">
                  <c:v>0.47909287234292142</c:v>
                </c:pt>
                <c:pt idx="229">
                  <c:v>0.4796487498452362</c:v>
                </c:pt>
                <c:pt idx="230">
                  <c:v>0.4796487498452362</c:v>
                </c:pt>
                <c:pt idx="231">
                  <c:v>0.4796487498452362</c:v>
                </c:pt>
                <c:pt idx="232">
                  <c:v>0.4796487498452362</c:v>
                </c:pt>
                <c:pt idx="233">
                  <c:v>0.4796487498452362</c:v>
                </c:pt>
                <c:pt idx="234">
                  <c:v>0.4796487498452362</c:v>
                </c:pt>
                <c:pt idx="235">
                  <c:v>0.4796487498452362</c:v>
                </c:pt>
                <c:pt idx="236">
                  <c:v>0.4796487498452362</c:v>
                </c:pt>
                <c:pt idx="237">
                  <c:v>0.4796487498452362</c:v>
                </c:pt>
                <c:pt idx="238">
                  <c:v>0.4796487498452362</c:v>
                </c:pt>
                <c:pt idx="239">
                  <c:v>0.4796487498452362</c:v>
                </c:pt>
                <c:pt idx="240">
                  <c:v>0.4796487498452362</c:v>
                </c:pt>
                <c:pt idx="241">
                  <c:v>0.4796487498452362</c:v>
                </c:pt>
                <c:pt idx="242">
                  <c:v>0.4796487498452362</c:v>
                </c:pt>
                <c:pt idx="243">
                  <c:v>0.4796487498452362</c:v>
                </c:pt>
                <c:pt idx="244">
                  <c:v>0.4796487498452362</c:v>
                </c:pt>
                <c:pt idx="245">
                  <c:v>0.4796487498452362</c:v>
                </c:pt>
                <c:pt idx="246">
                  <c:v>0.4796487498452362</c:v>
                </c:pt>
                <c:pt idx="247">
                  <c:v>0.4796487498452362</c:v>
                </c:pt>
                <c:pt idx="248">
                  <c:v>0.4796487498452362</c:v>
                </c:pt>
                <c:pt idx="249">
                  <c:v>0.4796487498452362</c:v>
                </c:pt>
                <c:pt idx="250">
                  <c:v>0.4796487498452362</c:v>
                </c:pt>
                <c:pt idx="251">
                  <c:v>0.4796487498452362</c:v>
                </c:pt>
                <c:pt idx="252">
                  <c:v>0.4796487498452362</c:v>
                </c:pt>
                <c:pt idx="253">
                  <c:v>0.4796487498452362</c:v>
                </c:pt>
                <c:pt idx="254">
                  <c:v>0.4796487498452362</c:v>
                </c:pt>
                <c:pt idx="255">
                  <c:v>0.4796487498452362</c:v>
                </c:pt>
                <c:pt idx="256">
                  <c:v>0.4796487498452362</c:v>
                </c:pt>
                <c:pt idx="257">
                  <c:v>0.4796487498452362</c:v>
                </c:pt>
                <c:pt idx="258">
                  <c:v>0.4796487498452362</c:v>
                </c:pt>
                <c:pt idx="259">
                  <c:v>0.4796487498452362</c:v>
                </c:pt>
                <c:pt idx="260">
                  <c:v>0.4796487498452362</c:v>
                </c:pt>
                <c:pt idx="261">
                  <c:v>0.4796487498452362</c:v>
                </c:pt>
                <c:pt idx="262">
                  <c:v>0.4796487498452362</c:v>
                </c:pt>
                <c:pt idx="263">
                  <c:v>0.4796487498452362</c:v>
                </c:pt>
                <c:pt idx="264">
                  <c:v>0.4796487498452362</c:v>
                </c:pt>
                <c:pt idx="265">
                  <c:v>0.4796487498452362</c:v>
                </c:pt>
                <c:pt idx="266">
                  <c:v>0.4796487498452362</c:v>
                </c:pt>
                <c:pt idx="267">
                  <c:v>0.4796487498452362</c:v>
                </c:pt>
                <c:pt idx="268">
                  <c:v>0.4796487498452362</c:v>
                </c:pt>
                <c:pt idx="269">
                  <c:v>0.4796487498452362</c:v>
                </c:pt>
                <c:pt idx="270">
                  <c:v>0.4796487498452362</c:v>
                </c:pt>
                <c:pt idx="271">
                  <c:v>0.4796487498452362</c:v>
                </c:pt>
                <c:pt idx="272">
                  <c:v>0.4796487498452362</c:v>
                </c:pt>
                <c:pt idx="273">
                  <c:v>0.4796487498452362</c:v>
                </c:pt>
                <c:pt idx="274">
                  <c:v>0.4796487498452362</c:v>
                </c:pt>
                <c:pt idx="275">
                  <c:v>0.4796487498452362</c:v>
                </c:pt>
                <c:pt idx="276">
                  <c:v>0.4796487498452362</c:v>
                </c:pt>
                <c:pt idx="277">
                  <c:v>0.4796487498452362</c:v>
                </c:pt>
                <c:pt idx="278">
                  <c:v>0.4796487498452362</c:v>
                </c:pt>
                <c:pt idx="279">
                  <c:v>0.4796487498452362</c:v>
                </c:pt>
                <c:pt idx="280">
                  <c:v>0.47989190654696301</c:v>
                </c:pt>
                <c:pt idx="281">
                  <c:v>0.48061947078642137</c:v>
                </c:pt>
                <c:pt idx="282">
                  <c:v>0.48158510941901395</c:v>
                </c:pt>
                <c:pt idx="283">
                  <c:v>0.48254566574301394</c:v>
                </c:pt>
                <c:pt idx="284">
                  <c:v>0.48397697090040287</c:v>
                </c:pt>
                <c:pt idx="285">
                  <c:v>0.48610248764711123</c:v>
                </c:pt>
                <c:pt idx="286">
                  <c:v>0.48889648679588898</c:v>
                </c:pt>
                <c:pt idx="287">
                  <c:v>0.49209834120922241</c:v>
                </c:pt>
                <c:pt idx="288">
                  <c:v>0.49412380000551404</c:v>
                </c:pt>
                <c:pt idx="289">
                  <c:v>0.49501574516351404</c:v>
                </c:pt>
                <c:pt idx="290">
                  <c:v>0.49501574516351404</c:v>
                </c:pt>
                <c:pt idx="291">
                  <c:v>0.49722337295842139</c:v>
                </c:pt>
                <c:pt idx="292">
                  <c:v>0.49939923632462513</c:v>
                </c:pt>
                <c:pt idx="293">
                  <c:v>0.49939923632462513</c:v>
                </c:pt>
                <c:pt idx="294">
                  <c:v>0.49939923632462513</c:v>
                </c:pt>
                <c:pt idx="295">
                  <c:v>0.49939923632462513</c:v>
                </c:pt>
                <c:pt idx="296">
                  <c:v>0.49939923632462513</c:v>
                </c:pt>
                <c:pt idx="297">
                  <c:v>0.49939923632462513</c:v>
                </c:pt>
                <c:pt idx="298">
                  <c:v>0.49939923632462513</c:v>
                </c:pt>
                <c:pt idx="299">
                  <c:v>0.49983504428643993</c:v>
                </c:pt>
                <c:pt idx="300">
                  <c:v>0.50070284847862512</c:v>
                </c:pt>
                <c:pt idx="301">
                  <c:v>0.50242320993721767</c:v>
                </c:pt>
                <c:pt idx="302">
                  <c:v>0.50475551311478717</c:v>
                </c:pt>
                <c:pt idx="303">
                  <c:v>0.5076683112269168</c:v>
                </c:pt>
                <c:pt idx="304">
                  <c:v>0.51011544281425003</c:v>
                </c:pt>
                <c:pt idx="305">
                  <c:v>0.51211977826545374</c:v>
                </c:pt>
                <c:pt idx="306">
                  <c:v>0.51311003433029168</c:v>
                </c:pt>
                <c:pt idx="307">
                  <c:v>0.51350391324621769</c:v>
                </c:pt>
                <c:pt idx="308">
                  <c:v>0.51350391324621769</c:v>
                </c:pt>
                <c:pt idx="309">
                  <c:v>0.51370037623775</c:v>
                </c:pt>
                <c:pt idx="310">
                  <c:v>0.51428785934662502</c:v>
                </c:pt>
                <c:pt idx="311">
                  <c:v>0.51545424916862503</c:v>
                </c:pt>
                <c:pt idx="312">
                  <c:v>0.51775272322962507</c:v>
                </c:pt>
                <c:pt idx="313">
                  <c:v>0.52701094244175006</c:v>
                </c:pt>
                <c:pt idx="314">
                  <c:v>0.53575680141888438</c:v>
                </c:pt>
                <c:pt idx="315">
                  <c:v>0.54233966162343994</c:v>
                </c:pt>
                <c:pt idx="316">
                  <c:v>0.5459404772612918</c:v>
                </c:pt>
                <c:pt idx="317">
                  <c:v>0.5471368844684168</c:v>
                </c:pt>
                <c:pt idx="318">
                  <c:v>0.5472682303811065</c:v>
                </c:pt>
                <c:pt idx="319">
                  <c:v>0.5472682303811065</c:v>
                </c:pt>
                <c:pt idx="320">
                  <c:v>0.5472682303811065</c:v>
                </c:pt>
                <c:pt idx="321">
                  <c:v>0.5472682303811065</c:v>
                </c:pt>
                <c:pt idx="322">
                  <c:v>0.5472682303811065</c:v>
                </c:pt>
                <c:pt idx="323">
                  <c:v>0.5472682303811065</c:v>
                </c:pt>
                <c:pt idx="324">
                  <c:v>0.5472682303811065</c:v>
                </c:pt>
                <c:pt idx="325">
                  <c:v>0.5472682303811065</c:v>
                </c:pt>
                <c:pt idx="326">
                  <c:v>0.5472682303811065</c:v>
                </c:pt>
                <c:pt idx="327">
                  <c:v>0.5472682303811065</c:v>
                </c:pt>
                <c:pt idx="328">
                  <c:v>0.54764368592838431</c:v>
                </c:pt>
                <c:pt idx="329">
                  <c:v>0.54764368592838431</c:v>
                </c:pt>
                <c:pt idx="330">
                  <c:v>0.54764368592838431</c:v>
                </c:pt>
                <c:pt idx="331">
                  <c:v>0.54764368592838431</c:v>
                </c:pt>
                <c:pt idx="332">
                  <c:v>0.54764368592838431</c:v>
                </c:pt>
                <c:pt idx="333">
                  <c:v>0.54764368592838431</c:v>
                </c:pt>
                <c:pt idx="334">
                  <c:v>0.54764368592838431</c:v>
                </c:pt>
                <c:pt idx="335">
                  <c:v>0.54969566802264358</c:v>
                </c:pt>
                <c:pt idx="336">
                  <c:v>0.55251507871438432</c:v>
                </c:pt>
                <c:pt idx="337">
                  <c:v>0.5539014372051575</c:v>
                </c:pt>
                <c:pt idx="338">
                  <c:v>0.55527223112586588</c:v>
                </c:pt>
                <c:pt idx="339">
                  <c:v>0.55604855376338447</c:v>
                </c:pt>
                <c:pt idx="340">
                  <c:v>0.55681979409231042</c:v>
                </c:pt>
                <c:pt idx="341">
                  <c:v>0.55739488907399093</c:v>
                </c:pt>
                <c:pt idx="342">
                  <c:v>0.55815723536287987</c:v>
                </c:pt>
                <c:pt idx="343">
                  <c:v>0.55891449934317616</c:v>
                </c:pt>
                <c:pt idx="344">
                  <c:v>0.56041378037799094</c:v>
                </c:pt>
                <c:pt idx="345">
                  <c:v>0.56244209797286593</c:v>
                </c:pt>
                <c:pt idx="346">
                  <c:v>0.56407304256465762</c:v>
                </c:pt>
                <c:pt idx="347">
                  <c:v>0.56514604496626875</c:v>
                </c:pt>
                <c:pt idx="348">
                  <c:v>0.56603147841638446</c:v>
                </c:pt>
                <c:pt idx="349">
                  <c:v>0.56690897075932423</c:v>
                </c:pt>
                <c:pt idx="350">
                  <c:v>0.56795147930937984</c:v>
                </c:pt>
                <c:pt idx="351">
                  <c:v>0.56846844538653263</c:v>
                </c:pt>
                <c:pt idx="352">
                  <c:v>0.56864013212367615</c:v>
                </c:pt>
                <c:pt idx="353">
                  <c:v>0.56881150121653257</c:v>
                </c:pt>
                <c:pt idx="354">
                  <c:v>0.56881150121653257</c:v>
                </c:pt>
                <c:pt idx="355">
                  <c:v>0.56881150121653257</c:v>
                </c:pt>
                <c:pt idx="356">
                  <c:v>0.56881150121653257</c:v>
                </c:pt>
                <c:pt idx="357">
                  <c:v>0.56881150121653257</c:v>
                </c:pt>
                <c:pt idx="358">
                  <c:v>0.56881150121653257</c:v>
                </c:pt>
                <c:pt idx="359">
                  <c:v>0.56881150121653257</c:v>
                </c:pt>
                <c:pt idx="360">
                  <c:v>0.56898985848370387</c:v>
                </c:pt>
                <c:pt idx="361">
                  <c:v>0.57075596071962986</c:v>
                </c:pt>
                <c:pt idx="362">
                  <c:v>0.57486500721674094</c:v>
                </c:pt>
                <c:pt idx="363">
                  <c:v>0.58176948226192149</c:v>
                </c:pt>
                <c:pt idx="364">
                  <c:v>0.58947156211185203</c:v>
                </c:pt>
                <c:pt idx="365">
                  <c:v>0.59628137915949553</c:v>
                </c:pt>
                <c:pt idx="366">
                  <c:v>0.60219893340485198</c:v>
                </c:pt>
                <c:pt idx="367">
                  <c:v>0.60722422484792138</c:v>
                </c:pt>
                <c:pt idx="368">
                  <c:v>0.60896856845018532</c:v>
                </c:pt>
                <c:pt idx="369">
                  <c:v>0.60896856845018532</c:v>
                </c:pt>
                <c:pt idx="370">
                  <c:v>0.60896856845018532</c:v>
                </c:pt>
                <c:pt idx="371">
                  <c:v>0.60896856845018532</c:v>
                </c:pt>
                <c:pt idx="372">
                  <c:v>0.60896856845018532</c:v>
                </c:pt>
                <c:pt idx="373">
                  <c:v>0.60896856845018532</c:v>
                </c:pt>
                <c:pt idx="374">
                  <c:v>0.60896856845018532</c:v>
                </c:pt>
                <c:pt idx="375">
                  <c:v>0.60896856845018532</c:v>
                </c:pt>
                <c:pt idx="376">
                  <c:v>0.60896856845018532</c:v>
                </c:pt>
                <c:pt idx="377">
                  <c:v>0.60896856845018532</c:v>
                </c:pt>
                <c:pt idx="378">
                  <c:v>0.60913421994587524</c:v>
                </c:pt>
                <c:pt idx="379">
                  <c:v>0.60979364948576409</c:v>
                </c:pt>
                <c:pt idx="380">
                  <c:v>0.61109726163976419</c:v>
                </c:pt>
                <c:pt idx="381">
                  <c:v>0.61379993805601885</c:v>
                </c:pt>
                <c:pt idx="382">
                  <c:v>0.61878425338606047</c:v>
                </c:pt>
                <c:pt idx="383">
                  <c:v>0.62606545455566698</c:v>
                </c:pt>
                <c:pt idx="384">
                  <c:v>0.63245439292298644</c:v>
                </c:pt>
                <c:pt idx="385">
                  <c:v>0.63795106848801886</c:v>
                </c:pt>
                <c:pt idx="386">
                  <c:v>0.64255548125076412</c:v>
                </c:pt>
                <c:pt idx="387">
                  <c:v>0.64632909538076411</c:v>
                </c:pt>
                <c:pt idx="388">
                  <c:v>0.64817921453061134</c:v>
                </c:pt>
                <c:pt idx="389">
                  <c:v>0.6494777443760188</c:v>
                </c:pt>
                <c:pt idx="390">
                  <c:v>0.65042670668354208</c:v>
                </c:pt>
                <c:pt idx="391">
                  <c:v>0.65101514272527816</c:v>
                </c:pt>
                <c:pt idx="392">
                  <c:v>0.65142172741268556</c:v>
                </c:pt>
                <c:pt idx="393">
                  <c:v>0.65176462442054206</c:v>
                </c:pt>
                <c:pt idx="394">
                  <c:v>0.65208242752972256</c:v>
                </c:pt>
                <c:pt idx="395">
                  <c:v>0.65222584392531979</c:v>
                </c:pt>
                <c:pt idx="396">
                  <c:v>0.65224506140468552</c:v>
                </c:pt>
                <c:pt idx="397">
                  <c:v>0.65224506140468552</c:v>
                </c:pt>
                <c:pt idx="398">
                  <c:v>0.65224506140468552</c:v>
                </c:pt>
                <c:pt idx="399">
                  <c:v>0.65224506140468552</c:v>
                </c:pt>
                <c:pt idx="400">
                  <c:v>0.65224506140468552</c:v>
                </c:pt>
                <c:pt idx="401">
                  <c:v>0.65224506140468552</c:v>
                </c:pt>
                <c:pt idx="402">
                  <c:v>0.65224506140468552</c:v>
                </c:pt>
                <c:pt idx="403">
                  <c:v>0.65224506140468552</c:v>
                </c:pt>
                <c:pt idx="404">
                  <c:v>0.65224506140468552</c:v>
                </c:pt>
                <c:pt idx="405">
                  <c:v>0.65224506140468552</c:v>
                </c:pt>
                <c:pt idx="406">
                  <c:v>0.65224506140468552</c:v>
                </c:pt>
                <c:pt idx="407">
                  <c:v>0.65224506140468552</c:v>
                </c:pt>
                <c:pt idx="408">
                  <c:v>0.65224506140468552</c:v>
                </c:pt>
                <c:pt idx="409">
                  <c:v>0.65224506140468552</c:v>
                </c:pt>
                <c:pt idx="410">
                  <c:v>0.65224506140468552</c:v>
                </c:pt>
                <c:pt idx="411">
                  <c:v>0.65224506140468552</c:v>
                </c:pt>
                <c:pt idx="412">
                  <c:v>0.65224506140468552</c:v>
                </c:pt>
                <c:pt idx="413">
                  <c:v>0.65224506140468552</c:v>
                </c:pt>
                <c:pt idx="414">
                  <c:v>0.65224506140468552</c:v>
                </c:pt>
                <c:pt idx="415">
                  <c:v>0.65224506140468552</c:v>
                </c:pt>
                <c:pt idx="416">
                  <c:v>0.65224506140468552</c:v>
                </c:pt>
                <c:pt idx="417">
                  <c:v>0.65224506140468552</c:v>
                </c:pt>
                <c:pt idx="418">
                  <c:v>0.65224506140468552</c:v>
                </c:pt>
                <c:pt idx="419">
                  <c:v>0.65224506140468552</c:v>
                </c:pt>
                <c:pt idx="420">
                  <c:v>0.65224506140468552</c:v>
                </c:pt>
                <c:pt idx="421">
                  <c:v>0.65224506140468552</c:v>
                </c:pt>
                <c:pt idx="422">
                  <c:v>0.65224506140468552</c:v>
                </c:pt>
                <c:pt idx="423">
                  <c:v>0.65224506140468552</c:v>
                </c:pt>
                <c:pt idx="424">
                  <c:v>0.65224506140468552</c:v>
                </c:pt>
                <c:pt idx="425">
                  <c:v>0.65224506140468552</c:v>
                </c:pt>
                <c:pt idx="426">
                  <c:v>0.65224506140468552</c:v>
                </c:pt>
                <c:pt idx="427">
                  <c:v>0.65224506140468552</c:v>
                </c:pt>
                <c:pt idx="428">
                  <c:v>0.65224506140468552</c:v>
                </c:pt>
                <c:pt idx="429">
                  <c:v>0.65224506140468552</c:v>
                </c:pt>
                <c:pt idx="430">
                  <c:v>0.65224506140468552</c:v>
                </c:pt>
                <c:pt idx="431">
                  <c:v>0.65224506140468552</c:v>
                </c:pt>
                <c:pt idx="432">
                  <c:v>0.65224506140468552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29-411A-B9C7-22BEA69470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1559536"/>
        <c:axId val="871557456"/>
      </c:lineChart>
      <c:catAx>
        <c:axId val="8715595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5804810843987098"/>
              <c:y val="0.921631943478523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1557456"/>
        <c:crosses val="autoZero"/>
        <c:auto val="1"/>
        <c:lblAlgn val="ctr"/>
        <c:lblOffset val="100"/>
        <c:tickLblSkip val="50"/>
        <c:noMultiLvlLbl val="0"/>
      </c:catAx>
      <c:valAx>
        <c:axId val="87155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1559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9576899858911354"/>
          <c:y val="0.12646109151939"/>
          <c:w val="0.18760667006570975"/>
          <c:h val="0.692592587215421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baseline="0">
                <a:effectLst/>
              </a:rPr>
              <a:t>Cumulative Traction and Braking Energy High Phase</a:t>
            </a:r>
            <a:endParaRPr lang="en-GB" sz="1100">
              <a:effectLst/>
            </a:endParaRPr>
          </a:p>
        </c:rich>
      </c:tx>
      <c:layout>
        <c:manualLayout>
          <c:xMode val="edge"/>
          <c:yMode val="edge"/>
          <c:x val="0.1387014781825965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92164961340328"/>
          <c:y val="0.19548942971940311"/>
          <c:w val="0.70664234825633199"/>
          <c:h val="0.64506337059297947"/>
        </c:manualLayout>
      </c:layout>
      <c:lineChart>
        <c:grouping val="standard"/>
        <c:varyColors val="0"/>
        <c:ser>
          <c:idx val="0"/>
          <c:order val="0"/>
          <c:tx>
            <c:v>Cumulative Traction Energy (kWh)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3'!$D$1039:$D$1493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'WLTP Class 3'!$R$1039:$R$1493</c:f>
              <c:numCache>
                <c:formatCode>General</c:formatCode>
                <c:ptCount val="455"/>
                <c:pt idx="0">
                  <c:v>1.051272422573964</c:v>
                </c:pt>
                <c:pt idx="1">
                  <c:v>1.051272422573964</c:v>
                </c:pt>
                <c:pt idx="2">
                  <c:v>1.051272422573964</c:v>
                </c:pt>
                <c:pt idx="3">
                  <c:v>1.051272422573964</c:v>
                </c:pt>
                <c:pt idx="4">
                  <c:v>1.0513316215332942</c:v>
                </c:pt>
                <c:pt idx="5">
                  <c:v>1.0518382693062713</c:v>
                </c:pt>
                <c:pt idx="6">
                  <c:v>1.0534870158220708</c:v>
                </c:pt>
                <c:pt idx="7">
                  <c:v>1.0563840057192022</c:v>
                </c:pt>
                <c:pt idx="8">
                  <c:v>1.0598538213154818</c:v>
                </c:pt>
                <c:pt idx="9">
                  <c:v>1.0634791588358312</c:v>
                </c:pt>
                <c:pt idx="10">
                  <c:v>1.0672804383885952</c:v>
                </c:pt>
                <c:pt idx="11">
                  <c:v>1.0713187895719329</c:v>
                </c:pt>
                <c:pt idx="12">
                  <c:v>1.0752969705754634</c:v>
                </c:pt>
                <c:pt idx="13">
                  <c:v>1.0788722389668712</c:v>
                </c:pt>
                <c:pt idx="14">
                  <c:v>1.0821592700431844</c:v>
                </c:pt>
                <c:pt idx="15">
                  <c:v>1.0856108642384947</c:v>
                </c:pt>
                <c:pt idx="16">
                  <c:v>1.0896725439303609</c:v>
                </c:pt>
                <c:pt idx="17">
                  <c:v>1.0942023013416375</c:v>
                </c:pt>
                <c:pt idx="18">
                  <c:v>1.0987658577001234</c:v>
                </c:pt>
                <c:pt idx="19">
                  <c:v>1.1027522201201874</c:v>
                </c:pt>
                <c:pt idx="20">
                  <c:v>1.1057141432128295</c:v>
                </c:pt>
                <c:pt idx="21">
                  <c:v>1.1077233811975493</c:v>
                </c:pt>
                <c:pt idx="22">
                  <c:v>1.1092399601933822</c:v>
                </c:pt>
                <c:pt idx="23">
                  <c:v>1.110760843014962</c:v>
                </c:pt>
                <c:pt idx="24">
                  <c:v>1.1123746923786568</c:v>
                </c:pt>
                <c:pt idx="25">
                  <c:v>1.1136589154914402</c:v>
                </c:pt>
                <c:pt idx="26">
                  <c:v>1.1140920818903102</c:v>
                </c:pt>
                <c:pt idx="27">
                  <c:v>1.1140920818903102</c:v>
                </c:pt>
                <c:pt idx="28">
                  <c:v>1.1140920818903102</c:v>
                </c:pt>
                <c:pt idx="29">
                  <c:v>1.1140920818903102</c:v>
                </c:pt>
                <c:pt idx="30">
                  <c:v>1.1140920818903102</c:v>
                </c:pt>
                <c:pt idx="31">
                  <c:v>1.1140920818903102</c:v>
                </c:pt>
                <c:pt idx="32">
                  <c:v>1.1140920818903102</c:v>
                </c:pt>
                <c:pt idx="33">
                  <c:v>1.1140920818903102</c:v>
                </c:pt>
                <c:pt idx="34">
                  <c:v>1.1140920818903102</c:v>
                </c:pt>
                <c:pt idx="35">
                  <c:v>1.1140920818903102</c:v>
                </c:pt>
                <c:pt idx="36">
                  <c:v>1.1140920818903102</c:v>
                </c:pt>
                <c:pt idx="37">
                  <c:v>1.1140920818903102</c:v>
                </c:pt>
                <c:pt idx="38">
                  <c:v>1.1140920818903102</c:v>
                </c:pt>
                <c:pt idx="39">
                  <c:v>1.1140920818903102</c:v>
                </c:pt>
                <c:pt idx="40">
                  <c:v>1.1144538927561547</c:v>
                </c:pt>
                <c:pt idx="41">
                  <c:v>1.1153860949422143</c:v>
                </c:pt>
                <c:pt idx="42">
                  <c:v>1.1174173367723756</c:v>
                </c:pt>
                <c:pt idx="43">
                  <c:v>1.1202374883359087</c:v>
                </c:pt>
                <c:pt idx="44">
                  <c:v>1.1224106304488541</c:v>
                </c:pt>
                <c:pt idx="45">
                  <c:v>1.1235658070249221</c:v>
                </c:pt>
                <c:pt idx="46">
                  <c:v>1.1247510863729429</c:v>
                </c:pt>
                <c:pt idx="47">
                  <c:v>1.1267517149281168</c:v>
                </c:pt>
                <c:pt idx="48">
                  <c:v>1.1297673202736052</c:v>
                </c:pt>
                <c:pt idx="49">
                  <c:v>1.133667411490926</c:v>
                </c:pt>
                <c:pt idx="50">
                  <c:v>1.1386907523368721</c:v>
                </c:pt>
                <c:pt idx="51">
                  <c:v>1.1452845614069604</c:v>
                </c:pt>
                <c:pt idx="52">
                  <c:v>1.1531849339241702</c:v>
                </c:pt>
                <c:pt idx="53">
                  <c:v>1.1612113161292525</c:v>
                </c:pt>
                <c:pt idx="54">
                  <c:v>1.1685058412917899</c:v>
                </c:pt>
                <c:pt idx="55">
                  <c:v>1.1749300951197614</c:v>
                </c:pt>
                <c:pt idx="56">
                  <c:v>1.180934208650503</c:v>
                </c:pt>
                <c:pt idx="57">
                  <c:v>1.1861468684144698</c:v>
                </c:pt>
                <c:pt idx="58">
                  <c:v>1.189617520040634</c:v>
                </c:pt>
                <c:pt idx="59">
                  <c:v>1.1912173518557796</c:v>
                </c:pt>
                <c:pt idx="60">
                  <c:v>1.1912173518557796</c:v>
                </c:pt>
                <c:pt idx="61">
                  <c:v>1.1912173518557796</c:v>
                </c:pt>
                <c:pt idx="62">
                  <c:v>1.1912173518557796</c:v>
                </c:pt>
                <c:pt idx="63">
                  <c:v>1.1920667617837131</c:v>
                </c:pt>
                <c:pt idx="64">
                  <c:v>1.1936607293843802</c:v>
                </c:pt>
                <c:pt idx="65">
                  <c:v>1.1953524083930747</c:v>
                </c:pt>
                <c:pt idx="66">
                  <c:v>1.1969553507644124</c:v>
                </c:pt>
                <c:pt idx="67">
                  <c:v>1.1984649057826002</c:v>
                </c:pt>
                <c:pt idx="68">
                  <c:v>1.2002546228602382</c:v>
                </c:pt>
                <c:pt idx="69">
                  <c:v>1.2029974609984739</c:v>
                </c:pt>
                <c:pt idx="70">
                  <c:v>1.2070459265002422</c:v>
                </c:pt>
                <c:pt idx="71">
                  <c:v>1.2115269345470365</c:v>
                </c:pt>
                <c:pt idx="72">
                  <c:v>1.2152279818080571</c:v>
                </c:pt>
                <c:pt idx="73">
                  <c:v>1.2178717495762135</c:v>
                </c:pt>
                <c:pt idx="74">
                  <c:v>1.2194116328977209</c:v>
                </c:pt>
                <c:pt idx="75">
                  <c:v>1.2195216644961067</c:v>
                </c:pt>
                <c:pt idx="76">
                  <c:v>1.2195216644961067</c:v>
                </c:pt>
                <c:pt idx="77">
                  <c:v>1.2195216644961067</c:v>
                </c:pt>
                <c:pt idx="78">
                  <c:v>1.2195216644961067</c:v>
                </c:pt>
                <c:pt idx="79">
                  <c:v>1.2209211892020231</c:v>
                </c:pt>
                <c:pt idx="80">
                  <c:v>1.2241117165769109</c:v>
                </c:pt>
                <c:pt idx="81">
                  <c:v>1.2290292701261014</c:v>
                </c:pt>
                <c:pt idx="82">
                  <c:v>1.2343572892239958</c:v>
                </c:pt>
                <c:pt idx="83">
                  <c:v>1.2383328671848031</c:v>
                </c:pt>
                <c:pt idx="84">
                  <c:v>1.2406170125697205</c:v>
                </c:pt>
                <c:pt idx="85">
                  <c:v>1.2413612706185251</c:v>
                </c:pt>
                <c:pt idx="86">
                  <c:v>1.2413612706185251</c:v>
                </c:pt>
                <c:pt idx="87">
                  <c:v>1.2413612706185251</c:v>
                </c:pt>
                <c:pt idx="88">
                  <c:v>1.2422971707810915</c:v>
                </c:pt>
                <c:pt idx="89">
                  <c:v>1.2452810386563913</c:v>
                </c:pt>
                <c:pt idx="90">
                  <c:v>1.2509389872682386</c:v>
                </c:pt>
                <c:pt idx="91">
                  <c:v>1.2583506513660914</c:v>
                </c:pt>
                <c:pt idx="92">
                  <c:v>1.264727440312861</c:v>
                </c:pt>
                <c:pt idx="93">
                  <c:v>1.2686243538581559</c:v>
                </c:pt>
                <c:pt idx="94">
                  <c:v>1.2705529780845226</c:v>
                </c:pt>
                <c:pt idx="95">
                  <c:v>1.2708097146999051</c:v>
                </c:pt>
                <c:pt idx="96">
                  <c:v>1.2708097146999051</c:v>
                </c:pt>
                <c:pt idx="97">
                  <c:v>1.2708097146999051</c:v>
                </c:pt>
                <c:pt idx="98">
                  <c:v>1.2714043364792516</c:v>
                </c:pt>
                <c:pt idx="99">
                  <c:v>1.2718790281605041</c:v>
                </c:pt>
                <c:pt idx="100">
                  <c:v>1.2718790281605041</c:v>
                </c:pt>
                <c:pt idx="101">
                  <c:v>1.2718790281605041</c:v>
                </c:pt>
                <c:pt idx="102">
                  <c:v>1.2718790281605041</c:v>
                </c:pt>
                <c:pt idx="103">
                  <c:v>1.2718790281605041</c:v>
                </c:pt>
                <c:pt idx="104">
                  <c:v>1.2718790281605041</c:v>
                </c:pt>
                <c:pt idx="105">
                  <c:v>1.2718790281605041</c:v>
                </c:pt>
                <c:pt idx="106">
                  <c:v>1.2718790281605041</c:v>
                </c:pt>
                <c:pt idx="107">
                  <c:v>1.2718790281605041</c:v>
                </c:pt>
                <c:pt idx="108">
                  <c:v>1.2718790281605041</c:v>
                </c:pt>
                <c:pt idx="109">
                  <c:v>1.2718790281605041</c:v>
                </c:pt>
                <c:pt idx="110">
                  <c:v>1.2718790281605041</c:v>
                </c:pt>
                <c:pt idx="111">
                  <c:v>1.2718790281605041</c:v>
                </c:pt>
                <c:pt idx="112">
                  <c:v>1.2718790281605041</c:v>
                </c:pt>
                <c:pt idx="113">
                  <c:v>1.2718790281605041</c:v>
                </c:pt>
                <c:pt idx="114">
                  <c:v>1.2718790281605041</c:v>
                </c:pt>
                <c:pt idx="115">
                  <c:v>1.2720575604788245</c:v>
                </c:pt>
                <c:pt idx="116">
                  <c:v>1.2723964352572097</c:v>
                </c:pt>
                <c:pt idx="117">
                  <c:v>1.2728354954309578</c:v>
                </c:pt>
                <c:pt idx="118">
                  <c:v>1.2735299872519001</c:v>
                </c:pt>
                <c:pt idx="119">
                  <c:v>1.2748590189879729</c:v>
                </c:pt>
                <c:pt idx="120">
                  <c:v>1.2770485768494493</c:v>
                </c:pt>
                <c:pt idx="121">
                  <c:v>1.2793501667149132</c:v>
                </c:pt>
                <c:pt idx="122">
                  <c:v>1.2806891023033795</c:v>
                </c:pt>
                <c:pt idx="123">
                  <c:v>1.2806891023033795</c:v>
                </c:pt>
                <c:pt idx="124">
                  <c:v>1.2806891023033795</c:v>
                </c:pt>
                <c:pt idx="125">
                  <c:v>1.2806891023033795</c:v>
                </c:pt>
                <c:pt idx="126">
                  <c:v>1.2806891023033795</c:v>
                </c:pt>
                <c:pt idx="127">
                  <c:v>1.2806891023033795</c:v>
                </c:pt>
                <c:pt idx="128">
                  <c:v>1.280895379809164</c:v>
                </c:pt>
                <c:pt idx="129">
                  <c:v>1.2814637715414487</c:v>
                </c:pt>
                <c:pt idx="130">
                  <c:v>1.2832056466650641</c:v>
                </c:pt>
                <c:pt idx="131">
                  <c:v>1.2868830519330228</c:v>
                </c:pt>
                <c:pt idx="132">
                  <c:v>1.2917308228621298</c:v>
                </c:pt>
                <c:pt idx="133">
                  <c:v>1.2964174633047776</c:v>
                </c:pt>
                <c:pt idx="134">
                  <c:v>1.3015941514998099</c:v>
                </c:pt>
                <c:pt idx="135">
                  <c:v>1.3082037506337296</c:v>
                </c:pt>
                <c:pt idx="136">
                  <c:v>1.3165184486033075</c:v>
                </c:pt>
                <c:pt idx="137">
                  <c:v>1.3257174140673225</c:v>
                </c:pt>
                <c:pt idx="138">
                  <c:v>1.3346257764760201</c:v>
                </c:pt>
                <c:pt idx="139">
                  <c:v>1.3431609379222342</c:v>
                </c:pt>
                <c:pt idx="140">
                  <c:v>1.351823589829761</c:v>
                </c:pt>
                <c:pt idx="141">
                  <c:v>1.3607432132239068</c:v>
                </c:pt>
                <c:pt idx="142">
                  <c:v>1.369882923636609</c:v>
                </c:pt>
                <c:pt idx="143">
                  <c:v>1.3772580128878471</c:v>
                </c:pt>
                <c:pt idx="144">
                  <c:v>1.3826122804935779</c:v>
                </c:pt>
                <c:pt idx="145">
                  <c:v>1.3886883470106988</c:v>
                </c:pt>
                <c:pt idx="146">
                  <c:v>1.3954596644432569</c:v>
                </c:pt>
                <c:pt idx="147">
                  <c:v>1.4020631271513597</c:v>
                </c:pt>
                <c:pt idx="148">
                  <c:v>1.4086009498957177</c:v>
                </c:pt>
                <c:pt idx="149">
                  <c:v>1.4149261151523786</c:v>
                </c:pt>
                <c:pt idx="150">
                  <c:v>1.4210053934397535</c:v>
                </c:pt>
                <c:pt idx="151">
                  <c:v>1.4269506119169191</c:v>
                </c:pt>
                <c:pt idx="152">
                  <c:v>1.4326111097838095</c:v>
                </c:pt>
                <c:pt idx="153">
                  <c:v>1.4379579575457471</c:v>
                </c:pt>
                <c:pt idx="154">
                  <c:v>1.4432481370364967</c:v>
                </c:pt>
                <c:pt idx="155">
                  <c:v>1.4488949574799157</c:v>
                </c:pt>
                <c:pt idx="156">
                  <c:v>1.4549259700654951</c:v>
                </c:pt>
                <c:pt idx="157">
                  <c:v>1.4610658601151245</c:v>
                </c:pt>
                <c:pt idx="158">
                  <c:v>1.4671728976381391</c:v>
                </c:pt>
                <c:pt idx="159">
                  <c:v>1.4729453260308207</c:v>
                </c:pt>
                <c:pt idx="160">
                  <c:v>1.4783552625402394</c:v>
                </c:pt>
                <c:pt idx="161">
                  <c:v>1.4835334989563016</c:v>
                </c:pt>
                <c:pt idx="162">
                  <c:v>1.4883196141909185</c:v>
                </c:pt>
                <c:pt idx="163">
                  <c:v>1.4923951780264275</c:v>
                </c:pt>
                <c:pt idx="164">
                  <c:v>1.4960271519344741</c:v>
                </c:pt>
                <c:pt idx="165">
                  <c:v>1.4996591258425207</c:v>
                </c:pt>
                <c:pt idx="166">
                  <c:v>1.5032910997505671</c:v>
                </c:pt>
                <c:pt idx="167">
                  <c:v>1.5069230736586137</c:v>
                </c:pt>
                <c:pt idx="168">
                  <c:v>1.5105550475666603</c:v>
                </c:pt>
                <c:pt idx="169">
                  <c:v>1.5141870214747069</c:v>
                </c:pt>
                <c:pt idx="170">
                  <c:v>1.5178189953827534</c:v>
                </c:pt>
                <c:pt idx="171">
                  <c:v>1.5214509692908</c:v>
                </c:pt>
                <c:pt idx="172">
                  <c:v>1.5252308065080007</c:v>
                </c:pt>
                <c:pt idx="173">
                  <c:v>1.5290191489347627</c:v>
                </c:pt>
                <c:pt idx="174">
                  <c:v>1.5328074913615246</c:v>
                </c:pt>
                <c:pt idx="175">
                  <c:v>1.5371970771270713</c:v>
                </c:pt>
                <c:pt idx="176">
                  <c:v>1.5422186905850963</c:v>
                </c:pt>
                <c:pt idx="177">
                  <c:v>1.5478881992602749</c:v>
                </c:pt>
                <c:pt idx="178">
                  <c:v>1.5540953123593935</c:v>
                </c:pt>
                <c:pt idx="179">
                  <c:v>1.5600878297638352</c:v>
                </c:pt>
                <c:pt idx="180">
                  <c:v>1.5655339216760751</c:v>
                </c:pt>
                <c:pt idx="181">
                  <c:v>1.5704068043274062</c:v>
                </c:pt>
                <c:pt idx="182">
                  <c:v>1.5748372082703976</c:v>
                </c:pt>
                <c:pt idx="183">
                  <c:v>1.5791227885977006</c:v>
                </c:pt>
                <c:pt idx="184">
                  <c:v>1.5834176175930561</c:v>
                </c:pt>
                <c:pt idx="185">
                  <c:v>1.5877217101872749</c:v>
                </c:pt>
                <c:pt idx="186">
                  <c:v>1.5918803886701196</c:v>
                </c:pt>
                <c:pt idx="187">
                  <c:v>1.5958843744965558</c:v>
                </c:pt>
                <c:pt idx="188">
                  <c:v>1.5998883603229923</c:v>
                </c:pt>
                <c:pt idx="189">
                  <c:v>1.6037376534930203</c:v>
                </c:pt>
                <c:pt idx="190">
                  <c:v>1.6075781445841015</c:v>
                </c:pt>
                <c:pt idx="191">
                  <c:v>1.6115731695095619</c:v>
                </c:pt>
                <c:pt idx="192">
                  <c:v>1.6155681944350222</c:v>
                </c:pt>
                <c:pt idx="193">
                  <c:v>1.6194086855261034</c:v>
                </c:pt>
                <c:pt idx="194">
                  <c:v>1.6230860144720591</c:v>
                </c:pt>
                <c:pt idx="195">
                  <c:v>1.6267547300380787</c:v>
                </c:pt>
                <c:pt idx="196">
                  <c:v>1.6304148471396116</c:v>
                </c:pt>
                <c:pt idx="197">
                  <c:v>1.633912482130484</c:v>
                </c:pt>
                <c:pt idx="198">
                  <c:v>1.6370861504710321</c:v>
                </c:pt>
                <c:pt idx="199">
                  <c:v>1.6400825714054055</c:v>
                </c:pt>
                <c:pt idx="200">
                  <c:v>1.6429028311370861</c:v>
                </c:pt>
                <c:pt idx="201">
                  <c:v>1.6458445477893235</c:v>
                </c:pt>
                <c:pt idx="202">
                  <c:v>1.6490741172563566</c:v>
                </c:pt>
                <c:pt idx="203">
                  <c:v>1.6524389702468552</c:v>
                </c:pt>
                <c:pt idx="204">
                  <c:v>1.6557956494462693</c:v>
                </c:pt>
                <c:pt idx="205">
                  <c:v>1.6591360249189295</c:v>
                </c:pt>
                <c:pt idx="206">
                  <c:v>1.6624682704251985</c:v>
                </c:pt>
                <c:pt idx="207">
                  <c:v>1.6656338952542309</c:v>
                </c:pt>
                <c:pt idx="208">
                  <c:v>1.6689337665164186</c:v>
                </c:pt>
                <c:pt idx="209">
                  <c:v>1.6725254365372186</c:v>
                </c:pt>
                <c:pt idx="210">
                  <c:v>1.6761171065580187</c:v>
                </c:pt>
                <c:pt idx="211">
                  <c:v>1.6797004162030109</c:v>
                </c:pt>
                <c:pt idx="212">
                  <c:v>1.6831339566744992</c:v>
                </c:pt>
                <c:pt idx="213">
                  <c:v>1.6862522344202091</c:v>
                </c:pt>
                <c:pt idx="214">
                  <c:v>1.6889074439494745</c:v>
                </c:pt>
                <c:pt idx="215">
                  <c:v>1.6909327624569408</c:v>
                </c:pt>
                <c:pt idx="216">
                  <c:v>1.6924763671440908</c:v>
                </c:pt>
                <c:pt idx="217">
                  <c:v>1.6938257272742268</c:v>
                </c:pt>
                <c:pt idx="218">
                  <c:v>1.6952798336183459</c:v>
                </c:pt>
                <c:pt idx="219">
                  <c:v>1.6968371498693378</c:v>
                </c:pt>
                <c:pt idx="220">
                  <c:v>1.6983591851348361</c:v>
                </c:pt>
                <c:pt idx="221">
                  <c:v>1.6998406880471273</c:v>
                </c:pt>
                <c:pt idx="222">
                  <c:v>1.7014288592565676</c:v>
                </c:pt>
                <c:pt idx="223">
                  <c:v>1.7028424389881844</c:v>
                </c:pt>
                <c:pt idx="224">
                  <c:v>1.704078488055722</c:v>
                </c:pt>
                <c:pt idx="225">
                  <c:v>1.7052775865134639</c:v>
                </c:pt>
                <c:pt idx="226">
                  <c:v>1.706440386939204</c:v>
                </c:pt>
                <c:pt idx="227">
                  <c:v>1.7077030118328207</c:v>
                </c:pt>
                <c:pt idx="228">
                  <c:v>1.7090691595016769</c:v>
                </c:pt>
                <c:pt idx="229">
                  <c:v>1.7104038231399437</c:v>
                </c:pt>
                <c:pt idx="230">
                  <c:v>1.7117074678147135</c:v>
                </c:pt>
                <c:pt idx="231">
                  <c:v>1.7129805552751203</c:v>
                </c:pt>
                <c:pt idx="232">
                  <c:v>1.714223543952341</c:v>
                </c:pt>
                <c:pt idx="233">
                  <c:v>1.7154368889595941</c:v>
                </c:pt>
                <c:pt idx="234">
                  <c:v>1.7166210420921408</c:v>
                </c:pt>
                <c:pt idx="235">
                  <c:v>1.7177764518272842</c:v>
                </c:pt>
                <c:pt idx="236">
                  <c:v>1.7190304621256731</c:v>
                </c:pt>
                <c:pt idx="237">
                  <c:v>1.7205126434897191</c:v>
                </c:pt>
                <c:pt idx="238">
                  <c:v>1.7222254820606642</c:v>
                </c:pt>
                <c:pt idx="239">
                  <c:v>1.7244222557204241</c:v>
                </c:pt>
                <c:pt idx="240">
                  <c:v>1.7271190011280004</c:v>
                </c:pt>
                <c:pt idx="241">
                  <c:v>1.7301978058322389</c:v>
                </c:pt>
                <c:pt idx="242">
                  <c:v>1.7335491811318713</c:v>
                </c:pt>
                <c:pt idx="243">
                  <c:v>1.736796828172134</c:v>
                </c:pt>
                <c:pt idx="244">
                  <c:v>1.739932713811549</c:v>
                </c:pt>
                <c:pt idx="245">
                  <c:v>1.7428295116918811</c:v>
                </c:pt>
                <c:pt idx="246">
                  <c:v>1.7452193496551129</c:v>
                </c:pt>
                <c:pt idx="247">
                  <c:v>1.7472174342775779</c:v>
                </c:pt>
                <c:pt idx="248">
                  <c:v>1.7489464187236374</c:v>
                </c:pt>
                <c:pt idx="249">
                  <c:v>1.750528589045927</c:v>
                </c:pt>
                <c:pt idx="250">
                  <c:v>1.7522147603226748</c:v>
                </c:pt>
                <c:pt idx="251">
                  <c:v>1.7540092748724283</c:v>
                </c:pt>
                <c:pt idx="252">
                  <c:v>1.7559112878731393</c:v>
                </c:pt>
                <c:pt idx="253">
                  <c:v>1.7581724412963065</c:v>
                </c:pt>
                <c:pt idx="254">
                  <c:v>1.7608038088694613</c:v>
                </c:pt>
                <c:pt idx="255">
                  <c:v>1.7635652238018522</c:v>
                </c:pt>
                <c:pt idx="256">
                  <c:v>1.7664570156883297</c:v>
                </c:pt>
                <c:pt idx="257">
                  <c:v>1.7694865103241988</c:v>
                </c:pt>
                <c:pt idx="258">
                  <c:v>1.7722813180385648</c:v>
                </c:pt>
                <c:pt idx="259">
                  <c:v>1.7749517681040934</c:v>
                </c:pt>
                <c:pt idx="260">
                  <c:v>1.7776287739253358</c:v>
                </c:pt>
                <c:pt idx="261">
                  <c:v>1.7801812632757115</c:v>
                </c:pt>
                <c:pt idx="262">
                  <c:v>1.7824847196843538</c:v>
                </c:pt>
                <c:pt idx="263">
                  <c:v>1.7845276318877239</c:v>
                </c:pt>
                <c:pt idx="264">
                  <c:v>1.7864351996937504</c:v>
                </c:pt>
                <c:pt idx="265">
                  <c:v>1.7880793295336053</c:v>
                </c:pt>
                <c:pt idx="266">
                  <c:v>1.7895799561683781</c:v>
                </c:pt>
                <c:pt idx="267">
                  <c:v>1.7911828084389698</c:v>
                </c:pt>
                <c:pt idx="268">
                  <c:v>1.7927703769504957</c:v>
                </c:pt>
                <c:pt idx="269">
                  <c:v>1.794095687002929</c:v>
                </c:pt>
                <c:pt idx="270">
                  <c:v>1.795277353138969</c:v>
                </c:pt>
                <c:pt idx="271">
                  <c:v>1.7964366884501761</c:v>
                </c:pt>
                <c:pt idx="272">
                  <c:v>1.7978112618333453</c:v>
                </c:pt>
                <c:pt idx="273">
                  <c:v>1.7996444492375103</c:v>
                </c:pt>
                <c:pt idx="274">
                  <c:v>1.8019443631891645</c:v>
                </c:pt>
                <c:pt idx="275">
                  <c:v>1.8046046957212294</c:v>
                </c:pt>
                <c:pt idx="276">
                  <c:v>1.8075148335765328</c:v>
                </c:pt>
                <c:pt idx="277">
                  <c:v>1.8104452746303206</c:v>
                </c:pt>
                <c:pt idx="278">
                  <c:v>1.8132700333068892</c:v>
                </c:pt>
                <c:pt idx="279">
                  <c:v>1.8161081134502766</c:v>
                </c:pt>
                <c:pt idx="280">
                  <c:v>1.819079471959582</c:v>
                </c:pt>
                <c:pt idx="281">
                  <c:v>1.821951058457302</c:v>
                </c:pt>
                <c:pt idx="282">
                  <c:v>1.8245882892548928</c:v>
                </c:pt>
                <c:pt idx="283">
                  <c:v>1.8271112454653393</c:v>
                </c:pt>
                <c:pt idx="284">
                  <c:v>1.8295134969336193</c:v>
                </c:pt>
                <c:pt idx="285">
                  <c:v>1.8317950436597328</c:v>
                </c:pt>
                <c:pt idx="286">
                  <c:v>1.8340706366969108</c:v>
                </c:pt>
                <c:pt idx="287">
                  <c:v>1.8363462297340891</c:v>
                </c:pt>
                <c:pt idx="288">
                  <c:v>1.838495493643159</c:v>
                </c:pt>
                <c:pt idx="289">
                  <c:v>1.840518757711753</c:v>
                </c:pt>
                <c:pt idx="290">
                  <c:v>1.8422910099008503</c:v>
                </c:pt>
                <c:pt idx="291">
                  <c:v>1.844047516041724</c:v>
                </c:pt>
                <c:pt idx="292">
                  <c:v>1.8457935825997609</c:v>
                </c:pt>
                <c:pt idx="293">
                  <c:v>1.8470495159271427</c:v>
                </c:pt>
                <c:pt idx="294">
                  <c:v>1.8481607372441717</c:v>
                </c:pt>
                <c:pt idx="295">
                  <c:v>1.849488908782736</c:v>
                </c:pt>
                <c:pt idx="296">
                  <c:v>1.8514973367158065</c:v>
                </c:pt>
                <c:pt idx="297">
                  <c:v>1.8545673771005025</c:v>
                </c:pt>
                <c:pt idx="298">
                  <c:v>1.8584949722579114</c:v>
                </c:pt>
                <c:pt idx="299">
                  <c:v>1.8633287365092326</c:v>
                </c:pt>
                <c:pt idx="300">
                  <c:v>1.8691212919602562</c:v>
                </c:pt>
                <c:pt idx="301">
                  <c:v>1.8754548010332861</c:v>
                </c:pt>
                <c:pt idx="302">
                  <c:v>1.8813293639145492</c:v>
                </c:pt>
                <c:pt idx="303">
                  <c:v>1.8860462461091567</c:v>
                </c:pt>
                <c:pt idx="304">
                  <c:v>1.8896542074824778</c:v>
                </c:pt>
                <c:pt idx="305">
                  <c:v>1.8926345808048886</c:v>
                </c:pt>
                <c:pt idx="306">
                  <c:v>1.8953576624400497</c:v>
                </c:pt>
                <c:pt idx="307">
                  <c:v>1.8980807440752108</c:v>
                </c:pt>
                <c:pt idx="308">
                  <c:v>1.9008038257103717</c:v>
                </c:pt>
                <c:pt idx="309">
                  <c:v>1.9033982615019076</c:v>
                </c:pt>
                <c:pt idx="310">
                  <c:v>1.9056006800077916</c:v>
                </c:pt>
                <c:pt idx="311">
                  <c:v>1.9075289126387698</c:v>
                </c:pt>
                <c:pt idx="312">
                  <c:v>1.9094400448661188</c:v>
                </c:pt>
                <c:pt idx="313">
                  <c:v>1.9115883029498453</c:v>
                </c:pt>
                <c:pt idx="314">
                  <c:v>1.9139844024599717</c:v>
                </c:pt>
                <c:pt idx="315">
                  <c:v>1.9165009804024788</c:v>
                </c:pt>
                <c:pt idx="316">
                  <c:v>1.919144298324261</c:v>
                </c:pt>
                <c:pt idx="317">
                  <c:v>1.9219143562253178</c:v>
                </c:pt>
                <c:pt idx="318">
                  <c:v>1.9248180509406612</c:v>
                </c:pt>
                <c:pt idx="319">
                  <c:v>1.9281098276343875</c:v>
                </c:pt>
                <c:pt idx="320">
                  <c:v>1.9318143484012829</c:v>
                </c:pt>
                <c:pt idx="321">
                  <c:v>1.9355506379741707</c:v>
                </c:pt>
                <c:pt idx="322">
                  <c:v>1.9391899314512893</c:v>
                </c:pt>
                <c:pt idx="323">
                  <c:v>1.9424645350583498</c:v>
                </c:pt>
                <c:pt idx="324">
                  <c:v>1.9453577675534863</c:v>
                </c:pt>
                <c:pt idx="325">
                  <c:v>1.947862203721223</c:v>
                </c:pt>
                <c:pt idx="326">
                  <c:v>1.9494487399193128</c:v>
                </c:pt>
                <c:pt idx="327">
                  <c:v>1.9498446648956995</c:v>
                </c:pt>
                <c:pt idx="328">
                  <c:v>1.9498446648956995</c:v>
                </c:pt>
                <c:pt idx="329">
                  <c:v>1.9498446648956995</c:v>
                </c:pt>
                <c:pt idx="330">
                  <c:v>1.9498446648956995</c:v>
                </c:pt>
                <c:pt idx="331">
                  <c:v>1.9498446648956995</c:v>
                </c:pt>
                <c:pt idx="332">
                  <c:v>1.9498446648956995</c:v>
                </c:pt>
                <c:pt idx="333">
                  <c:v>1.9498446648956995</c:v>
                </c:pt>
                <c:pt idx="334">
                  <c:v>1.9498446648956995</c:v>
                </c:pt>
                <c:pt idx="335">
                  <c:v>1.9498446648956995</c:v>
                </c:pt>
                <c:pt idx="336">
                  <c:v>1.9498446648956995</c:v>
                </c:pt>
                <c:pt idx="337">
                  <c:v>1.9498446648956995</c:v>
                </c:pt>
                <c:pt idx="338">
                  <c:v>1.9498446648956995</c:v>
                </c:pt>
                <c:pt idx="339">
                  <c:v>1.9498446648956995</c:v>
                </c:pt>
                <c:pt idx="340">
                  <c:v>1.9515880010846958</c:v>
                </c:pt>
                <c:pt idx="341">
                  <c:v>1.955086694190131</c:v>
                </c:pt>
                <c:pt idx="342">
                  <c:v>1.9588898546978875</c:v>
                </c:pt>
                <c:pt idx="343">
                  <c:v>1.9614657030117266</c:v>
                </c:pt>
                <c:pt idx="344">
                  <c:v>1.9624543748379275</c:v>
                </c:pt>
                <c:pt idx="345">
                  <c:v>1.9624543748379275</c:v>
                </c:pt>
                <c:pt idx="346">
                  <c:v>1.9624543748379275</c:v>
                </c:pt>
                <c:pt idx="347">
                  <c:v>1.9624543748379275</c:v>
                </c:pt>
                <c:pt idx="348">
                  <c:v>1.9633702082569</c:v>
                </c:pt>
                <c:pt idx="349">
                  <c:v>1.9648368364730224</c:v>
                </c:pt>
                <c:pt idx="350">
                  <c:v>1.9658444690248533</c:v>
                </c:pt>
                <c:pt idx="351">
                  <c:v>1.9658444690248533</c:v>
                </c:pt>
                <c:pt idx="352">
                  <c:v>1.9658444690248533</c:v>
                </c:pt>
                <c:pt idx="353">
                  <c:v>1.9658444690248533</c:v>
                </c:pt>
                <c:pt idx="354">
                  <c:v>1.9658444690248533</c:v>
                </c:pt>
                <c:pt idx="355">
                  <c:v>1.9658444690248533</c:v>
                </c:pt>
                <c:pt idx="356">
                  <c:v>1.9658444690248533</c:v>
                </c:pt>
                <c:pt idx="357">
                  <c:v>1.9658444690248533</c:v>
                </c:pt>
                <c:pt idx="358">
                  <c:v>1.9658444690248533</c:v>
                </c:pt>
                <c:pt idx="359">
                  <c:v>1.9662257005701547</c:v>
                </c:pt>
                <c:pt idx="360">
                  <c:v>1.9693889089965468</c:v>
                </c:pt>
                <c:pt idx="361">
                  <c:v>1.9733253987139108</c:v>
                </c:pt>
                <c:pt idx="362">
                  <c:v>1.9761882843672025</c:v>
                </c:pt>
                <c:pt idx="363">
                  <c:v>1.9780979240939283</c:v>
                </c:pt>
                <c:pt idx="364">
                  <c:v>1.9804788508260025</c:v>
                </c:pt>
                <c:pt idx="365">
                  <c:v>1.9843644080260121</c:v>
                </c:pt>
                <c:pt idx="366">
                  <c:v>1.990068292507464</c:v>
                </c:pt>
                <c:pt idx="367">
                  <c:v>1.9967945074039766</c:v>
                </c:pt>
                <c:pt idx="368">
                  <c:v>2.0029857083260554</c:v>
                </c:pt>
                <c:pt idx="369">
                  <c:v>2.007688892515088</c:v>
                </c:pt>
                <c:pt idx="370">
                  <c:v>2.0108232156214907</c:v>
                </c:pt>
                <c:pt idx="371">
                  <c:v>2.0126934817142152</c:v>
                </c:pt>
                <c:pt idx="372">
                  <c:v>2.0138662014548396</c:v>
                </c:pt>
                <c:pt idx="373">
                  <c:v>2.0145103254081893</c:v>
                </c:pt>
                <c:pt idx="374">
                  <c:v>2.0145368834340407</c:v>
                </c:pt>
                <c:pt idx="375">
                  <c:v>2.0145368834340407</c:v>
                </c:pt>
                <c:pt idx="376">
                  <c:v>2.0145368834340407</c:v>
                </c:pt>
                <c:pt idx="377">
                  <c:v>2.0145368834340407</c:v>
                </c:pt>
                <c:pt idx="378">
                  <c:v>2.0145368834340407</c:v>
                </c:pt>
                <c:pt idx="379">
                  <c:v>2.0145368834340407</c:v>
                </c:pt>
                <c:pt idx="380">
                  <c:v>2.0145368834340407</c:v>
                </c:pt>
                <c:pt idx="381">
                  <c:v>2.0145368834340407</c:v>
                </c:pt>
                <c:pt idx="382">
                  <c:v>2.0145368834340407</c:v>
                </c:pt>
                <c:pt idx="383">
                  <c:v>2.0145368834340407</c:v>
                </c:pt>
                <c:pt idx="384">
                  <c:v>2.0145368834340407</c:v>
                </c:pt>
                <c:pt idx="385">
                  <c:v>2.014911036108602</c:v>
                </c:pt>
                <c:pt idx="386">
                  <c:v>2.0156824933795661</c:v>
                </c:pt>
                <c:pt idx="387">
                  <c:v>2.0162419936920575</c:v>
                </c:pt>
                <c:pt idx="388">
                  <c:v>2.016581488164475</c:v>
                </c:pt>
                <c:pt idx="389">
                  <c:v>2.0167870088691733</c:v>
                </c:pt>
                <c:pt idx="390">
                  <c:v>2.0171576469623269</c:v>
                </c:pt>
                <c:pt idx="391">
                  <c:v>2.0182961977565217</c:v>
                </c:pt>
                <c:pt idx="392">
                  <c:v>2.0207538429425353</c:v>
                </c:pt>
                <c:pt idx="393">
                  <c:v>2.0246139710448676</c:v>
                </c:pt>
                <c:pt idx="394">
                  <c:v>2.0293419567689752</c:v>
                </c:pt>
                <c:pt idx="395">
                  <c:v>2.0338530991690531</c:v>
                </c:pt>
                <c:pt idx="396">
                  <c:v>2.0368598646636484</c:v>
                </c:pt>
                <c:pt idx="397">
                  <c:v>2.0377469468467257</c:v>
                </c:pt>
                <c:pt idx="398">
                  <c:v>2.0377469468467257</c:v>
                </c:pt>
                <c:pt idx="399">
                  <c:v>2.0377469468467257</c:v>
                </c:pt>
                <c:pt idx="400">
                  <c:v>2.0377469468467257</c:v>
                </c:pt>
                <c:pt idx="401">
                  <c:v>2.0380458913138142</c:v>
                </c:pt>
                <c:pt idx="402">
                  <c:v>2.0398329968271196</c:v>
                </c:pt>
                <c:pt idx="403">
                  <c:v>2.0433910288834576</c:v>
                </c:pt>
                <c:pt idx="404">
                  <c:v>2.047663653997275</c:v>
                </c:pt>
                <c:pt idx="405">
                  <c:v>2.0505453852915898</c:v>
                </c:pt>
                <c:pt idx="406">
                  <c:v>2.0515243144053334</c:v>
                </c:pt>
                <c:pt idx="407">
                  <c:v>2.0515243144053334</c:v>
                </c:pt>
                <c:pt idx="408">
                  <c:v>2.0515243144053334</c:v>
                </c:pt>
                <c:pt idx="409">
                  <c:v>2.0515243144053334</c:v>
                </c:pt>
                <c:pt idx="410">
                  <c:v>2.0515243144053334</c:v>
                </c:pt>
                <c:pt idx="411">
                  <c:v>2.0515243144053334</c:v>
                </c:pt>
                <c:pt idx="412">
                  <c:v>2.0515243144053334</c:v>
                </c:pt>
                <c:pt idx="413">
                  <c:v>2.0515904217368512</c:v>
                </c:pt>
                <c:pt idx="414">
                  <c:v>2.0525671301180726</c:v>
                </c:pt>
                <c:pt idx="415">
                  <c:v>2.0537168691695755</c:v>
                </c:pt>
                <c:pt idx="416">
                  <c:v>2.0544636030029388</c:v>
                </c:pt>
                <c:pt idx="417">
                  <c:v>2.0546523859009049</c:v>
                </c:pt>
                <c:pt idx="418">
                  <c:v>2.0546523859009049</c:v>
                </c:pt>
                <c:pt idx="419">
                  <c:v>2.0546523859009049</c:v>
                </c:pt>
                <c:pt idx="420">
                  <c:v>2.0546523859009049</c:v>
                </c:pt>
                <c:pt idx="421">
                  <c:v>2.0549700970542126</c:v>
                </c:pt>
                <c:pt idx="422">
                  <c:v>2.0554389357552396</c:v>
                </c:pt>
                <c:pt idx="423">
                  <c:v>2.0556488082883213</c:v>
                </c:pt>
                <c:pt idx="424">
                  <c:v>2.0556488082883213</c:v>
                </c:pt>
                <c:pt idx="425">
                  <c:v>2.0556488082883213</c:v>
                </c:pt>
                <c:pt idx="426">
                  <c:v>2.0556488082883213</c:v>
                </c:pt>
                <c:pt idx="427">
                  <c:v>2.0556488082883213</c:v>
                </c:pt>
                <c:pt idx="428">
                  <c:v>2.0556488082883213</c:v>
                </c:pt>
                <c:pt idx="429">
                  <c:v>2.0556488082883213</c:v>
                </c:pt>
                <c:pt idx="430">
                  <c:v>2.0556488082883213</c:v>
                </c:pt>
                <c:pt idx="431">
                  <c:v>2.0556488082883213</c:v>
                </c:pt>
                <c:pt idx="432">
                  <c:v>2.0556488082883213</c:v>
                </c:pt>
                <c:pt idx="433">
                  <c:v>2.0556488082883213</c:v>
                </c:pt>
                <c:pt idx="434">
                  <c:v>2.0556488082883213</c:v>
                </c:pt>
                <c:pt idx="435">
                  <c:v>2.0556488082883213</c:v>
                </c:pt>
                <c:pt idx="436">
                  <c:v>2.0556488082883213</c:v>
                </c:pt>
                <c:pt idx="437">
                  <c:v>2.0556488082883213</c:v>
                </c:pt>
                <c:pt idx="438">
                  <c:v>2.0556488082883213</c:v>
                </c:pt>
                <c:pt idx="439">
                  <c:v>2.0556488082883213</c:v>
                </c:pt>
                <c:pt idx="440">
                  <c:v>2.0556488082883213</c:v>
                </c:pt>
                <c:pt idx="441">
                  <c:v>2.0556488082883213</c:v>
                </c:pt>
                <c:pt idx="442">
                  <c:v>2.0556488082883213</c:v>
                </c:pt>
                <c:pt idx="443">
                  <c:v>2.0556488082883213</c:v>
                </c:pt>
                <c:pt idx="444">
                  <c:v>2.0556488082883213</c:v>
                </c:pt>
                <c:pt idx="445">
                  <c:v>2.0556488082883213</c:v>
                </c:pt>
                <c:pt idx="446">
                  <c:v>2.0556488082883213</c:v>
                </c:pt>
                <c:pt idx="447">
                  <c:v>2.0556488082883213</c:v>
                </c:pt>
                <c:pt idx="448">
                  <c:v>2.0556488082883213</c:v>
                </c:pt>
                <c:pt idx="449">
                  <c:v>2.0556488082883213</c:v>
                </c:pt>
                <c:pt idx="450">
                  <c:v>2.0556488082883213</c:v>
                </c:pt>
                <c:pt idx="451">
                  <c:v>2.0556488082883213</c:v>
                </c:pt>
                <c:pt idx="452">
                  <c:v>2.0556488082883213</c:v>
                </c:pt>
                <c:pt idx="453">
                  <c:v>2.0556488082883213</c:v>
                </c:pt>
                <c:pt idx="454">
                  <c:v>2.0556488082883213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4D-472F-96AA-46633BE933F2}"/>
            </c:ext>
          </c:extLst>
        </c:ser>
        <c:ser>
          <c:idx val="1"/>
          <c:order val="1"/>
          <c:tx>
            <c:v>Cumulative Braking Energy (kWh)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Class 3'!$D$1039:$D$1493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'WLTP Class 3'!$U$1039:$U$1493</c:f>
              <c:numCache>
                <c:formatCode>General</c:formatCode>
                <c:ptCount val="455"/>
                <c:pt idx="0">
                  <c:v>0.41767337805246246</c:v>
                </c:pt>
                <c:pt idx="1">
                  <c:v>0.41767337805246246</c:v>
                </c:pt>
                <c:pt idx="2">
                  <c:v>0.41767337805246246</c:v>
                </c:pt>
                <c:pt idx="3">
                  <c:v>0.41767337805246246</c:v>
                </c:pt>
                <c:pt idx="4">
                  <c:v>0.41767337805246246</c:v>
                </c:pt>
                <c:pt idx="5">
                  <c:v>0.41767337805246246</c:v>
                </c:pt>
                <c:pt idx="6">
                  <c:v>0.41767337805246246</c:v>
                </c:pt>
                <c:pt idx="7">
                  <c:v>0.41767337805246246</c:v>
                </c:pt>
                <c:pt idx="8">
                  <c:v>0.41767337805246246</c:v>
                </c:pt>
                <c:pt idx="9">
                  <c:v>0.41767337805246246</c:v>
                </c:pt>
                <c:pt idx="10">
                  <c:v>0.41767337805246246</c:v>
                </c:pt>
                <c:pt idx="11">
                  <c:v>0.41767337805246246</c:v>
                </c:pt>
                <c:pt idx="12">
                  <c:v>0.41767337805246246</c:v>
                </c:pt>
                <c:pt idx="13">
                  <c:v>0.41767337805246246</c:v>
                </c:pt>
                <c:pt idx="14">
                  <c:v>0.41767337805246246</c:v>
                </c:pt>
                <c:pt idx="15">
                  <c:v>0.41767337805246246</c:v>
                </c:pt>
                <c:pt idx="16">
                  <c:v>0.41767337805246246</c:v>
                </c:pt>
                <c:pt idx="17">
                  <c:v>0.41767337805246246</c:v>
                </c:pt>
                <c:pt idx="18">
                  <c:v>0.41767337805246246</c:v>
                </c:pt>
                <c:pt idx="19">
                  <c:v>0.41767337805246246</c:v>
                </c:pt>
                <c:pt idx="20">
                  <c:v>0.41767337805246246</c:v>
                </c:pt>
                <c:pt idx="21">
                  <c:v>0.41767337805246246</c:v>
                </c:pt>
                <c:pt idx="22">
                  <c:v>0.41767337805246246</c:v>
                </c:pt>
                <c:pt idx="23">
                  <c:v>0.41767337805246246</c:v>
                </c:pt>
                <c:pt idx="24">
                  <c:v>0.41767337805246246</c:v>
                </c:pt>
                <c:pt idx="25">
                  <c:v>0.41767337805246246</c:v>
                </c:pt>
                <c:pt idx="26">
                  <c:v>0.41767337805246246</c:v>
                </c:pt>
                <c:pt idx="27">
                  <c:v>0.41842092270798886</c:v>
                </c:pt>
                <c:pt idx="28">
                  <c:v>0.4200527393823702</c:v>
                </c:pt>
                <c:pt idx="29">
                  <c:v>0.4221895582620831</c:v>
                </c:pt>
                <c:pt idx="30">
                  <c:v>0.42484257829800809</c:v>
                </c:pt>
                <c:pt idx="31">
                  <c:v>0.4282036601525242</c:v>
                </c:pt>
                <c:pt idx="32">
                  <c:v>0.43235061616260451</c:v>
                </c:pt>
                <c:pt idx="33">
                  <c:v>0.43711449832197891</c:v>
                </c:pt>
                <c:pt idx="34">
                  <c:v>0.44169239950772987</c:v>
                </c:pt>
                <c:pt idx="35">
                  <c:v>0.44513624657059286</c:v>
                </c:pt>
                <c:pt idx="36">
                  <c:v>0.44766097173618086</c:v>
                </c:pt>
                <c:pt idx="37">
                  <c:v>0.44938390424030061</c:v>
                </c:pt>
                <c:pt idx="38">
                  <c:v>0.45015260224221459</c:v>
                </c:pt>
                <c:pt idx="39">
                  <c:v>0.45019408710192999</c:v>
                </c:pt>
                <c:pt idx="40">
                  <c:v>0.45019408710192999</c:v>
                </c:pt>
                <c:pt idx="41">
                  <c:v>0.45019408710192999</c:v>
                </c:pt>
                <c:pt idx="42">
                  <c:v>0.45019408710192999</c:v>
                </c:pt>
                <c:pt idx="43">
                  <c:v>0.45019408710192999</c:v>
                </c:pt>
                <c:pt idx="44">
                  <c:v>0.45019408710192999</c:v>
                </c:pt>
                <c:pt idx="45">
                  <c:v>0.45019408710192999</c:v>
                </c:pt>
                <c:pt idx="46">
                  <c:v>0.45019408710192999</c:v>
                </c:pt>
                <c:pt idx="47">
                  <c:v>0.45019408710192999</c:v>
                </c:pt>
                <c:pt idx="48">
                  <c:v>0.45019408710192999</c:v>
                </c:pt>
                <c:pt idx="49">
                  <c:v>0.45019408710192999</c:v>
                </c:pt>
                <c:pt idx="50">
                  <c:v>0.45019408710192999</c:v>
                </c:pt>
                <c:pt idx="51">
                  <c:v>0.45019408710192999</c:v>
                </c:pt>
                <c:pt idx="52">
                  <c:v>0.45019408710192999</c:v>
                </c:pt>
                <c:pt idx="53">
                  <c:v>0.45019408710192999</c:v>
                </c:pt>
                <c:pt idx="54">
                  <c:v>0.45019408710192999</c:v>
                </c:pt>
                <c:pt idx="55">
                  <c:v>0.45019408710192999</c:v>
                </c:pt>
                <c:pt idx="56">
                  <c:v>0.45019408710192999</c:v>
                </c:pt>
                <c:pt idx="57">
                  <c:v>0.45019408710192999</c:v>
                </c:pt>
                <c:pt idx="58">
                  <c:v>0.45019408710192999</c:v>
                </c:pt>
                <c:pt idx="59">
                  <c:v>0.45019408710192999</c:v>
                </c:pt>
                <c:pt idx="60">
                  <c:v>0.45060226832799405</c:v>
                </c:pt>
                <c:pt idx="61">
                  <c:v>0.45209473240946213</c:v>
                </c:pt>
                <c:pt idx="62">
                  <c:v>0.45272954989790559</c:v>
                </c:pt>
                <c:pt idx="63">
                  <c:v>0.45272954989790559</c:v>
                </c:pt>
                <c:pt idx="64">
                  <c:v>0.45272954989790559</c:v>
                </c:pt>
                <c:pt idx="65">
                  <c:v>0.45272954989790559</c:v>
                </c:pt>
                <c:pt idx="66">
                  <c:v>0.45272954989790559</c:v>
                </c:pt>
                <c:pt idx="67">
                  <c:v>0.45272954989790559</c:v>
                </c:pt>
                <c:pt idx="68">
                  <c:v>0.45272954989790559</c:v>
                </c:pt>
                <c:pt idx="69">
                  <c:v>0.45272954989790559</c:v>
                </c:pt>
                <c:pt idx="70">
                  <c:v>0.45272954989790559</c:v>
                </c:pt>
                <c:pt idx="71">
                  <c:v>0.45272954989790559</c:v>
                </c:pt>
                <c:pt idx="72">
                  <c:v>0.45272954989790559</c:v>
                </c:pt>
                <c:pt idx="73">
                  <c:v>0.45272954989790559</c:v>
                </c:pt>
                <c:pt idx="74">
                  <c:v>0.45272954989790559</c:v>
                </c:pt>
                <c:pt idx="75">
                  <c:v>0.45272954989790559</c:v>
                </c:pt>
                <c:pt idx="76">
                  <c:v>0.4542288133677988</c:v>
                </c:pt>
                <c:pt idx="77">
                  <c:v>0.45590933904721459</c:v>
                </c:pt>
                <c:pt idx="78">
                  <c:v>0.45617281925347725</c:v>
                </c:pt>
                <c:pt idx="79">
                  <c:v>0.45617281925347725</c:v>
                </c:pt>
                <c:pt idx="80">
                  <c:v>0.45617281925347725</c:v>
                </c:pt>
                <c:pt idx="81">
                  <c:v>0.45617281925347725</c:v>
                </c:pt>
                <c:pt idx="82">
                  <c:v>0.45617281925347725</c:v>
                </c:pt>
                <c:pt idx="83">
                  <c:v>0.45617281925347725</c:v>
                </c:pt>
                <c:pt idx="84">
                  <c:v>0.45617281925347725</c:v>
                </c:pt>
                <c:pt idx="85">
                  <c:v>0.45617281925347725</c:v>
                </c:pt>
                <c:pt idx="86">
                  <c:v>0.45686960356325801</c:v>
                </c:pt>
                <c:pt idx="87">
                  <c:v>0.45748133956488601</c:v>
                </c:pt>
                <c:pt idx="88">
                  <c:v>0.45748133956488601</c:v>
                </c:pt>
                <c:pt idx="89">
                  <c:v>0.45748133956488601</c:v>
                </c:pt>
                <c:pt idx="90">
                  <c:v>0.45748133956488601</c:v>
                </c:pt>
                <c:pt idx="91">
                  <c:v>0.45748133956488601</c:v>
                </c:pt>
                <c:pt idx="92">
                  <c:v>0.45748133956488601</c:v>
                </c:pt>
                <c:pt idx="93">
                  <c:v>0.45748133956488601</c:v>
                </c:pt>
                <c:pt idx="94">
                  <c:v>0.45748133956488601</c:v>
                </c:pt>
                <c:pt idx="95">
                  <c:v>0.45748133956488601</c:v>
                </c:pt>
                <c:pt idx="96">
                  <c:v>0.45812305725391994</c:v>
                </c:pt>
                <c:pt idx="97">
                  <c:v>0.45824995387724299</c:v>
                </c:pt>
                <c:pt idx="98">
                  <c:v>0.45824995387724299</c:v>
                </c:pt>
                <c:pt idx="99">
                  <c:v>0.45824995387724299</c:v>
                </c:pt>
                <c:pt idx="100">
                  <c:v>0.4590353080312316</c:v>
                </c:pt>
                <c:pt idx="101">
                  <c:v>0.46194321202082261</c:v>
                </c:pt>
                <c:pt idx="102">
                  <c:v>0.46745452504373836</c:v>
                </c:pt>
                <c:pt idx="103">
                  <c:v>0.47475612605278117</c:v>
                </c:pt>
                <c:pt idx="104">
                  <c:v>0.4820786862195296</c:v>
                </c:pt>
                <c:pt idx="105">
                  <c:v>0.48854785874085427</c:v>
                </c:pt>
                <c:pt idx="106">
                  <c:v>0.49344013673535436</c:v>
                </c:pt>
                <c:pt idx="107">
                  <c:v>0.49684930085384366</c:v>
                </c:pt>
                <c:pt idx="108">
                  <c:v>0.49954887198115056</c:v>
                </c:pt>
                <c:pt idx="109">
                  <c:v>0.5019615762422529</c:v>
                </c:pt>
                <c:pt idx="110">
                  <c:v>0.50433872216436759</c:v>
                </c:pt>
                <c:pt idx="111">
                  <c:v>0.5065507795961095</c:v>
                </c:pt>
                <c:pt idx="112">
                  <c:v>0.50827012574831743</c:v>
                </c:pt>
                <c:pt idx="113">
                  <c:v>0.50922747750935748</c:v>
                </c:pt>
                <c:pt idx="114">
                  <c:v>0.50946086980710115</c:v>
                </c:pt>
                <c:pt idx="115">
                  <c:v>0.50946086980710115</c:v>
                </c:pt>
                <c:pt idx="116">
                  <c:v>0.50946086980710115</c:v>
                </c:pt>
                <c:pt idx="117">
                  <c:v>0.50946086980710115</c:v>
                </c:pt>
                <c:pt idx="118">
                  <c:v>0.50946086980710115</c:v>
                </c:pt>
                <c:pt idx="119">
                  <c:v>0.50946086980710115</c:v>
                </c:pt>
                <c:pt idx="120">
                  <c:v>0.50946086980710115</c:v>
                </c:pt>
                <c:pt idx="121">
                  <c:v>0.50946086980710115</c:v>
                </c:pt>
                <c:pt idx="122">
                  <c:v>0.50946086980710115</c:v>
                </c:pt>
                <c:pt idx="123">
                  <c:v>0.50967424946587325</c:v>
                </c:pt>
                <c:pt idx="124">
                  <c:v>0.5119303559388656</c:v>
                </c:pt>
                <c:pt idx="125">
                  <c:v>0.51408369927199082</c:v>
                </c:pt>
                <c:pt idx="126">
                  <c:v>0.5150283811715306</c:v>
                </c:pt>
                <c:pt idx="127">
                  <c:v>0.51516515924874595</c:v>
                </c:pt>
                <c:pt idx="128">
                  <c:v>0.51516515924874595</c:v>
                </c:pt>
                <c:pt idx="129">
                  <c:v>0.51516515924874595</c:v>
                </c:pt>
                <c:pt idx="130">
                  <c:v>0.51516515924874595</c:v>
                </c:pt>
                <c:pt idx="131">
                  <c:v>0.51516515924874595</c:v>
                </c:pt>
                <c:pt idx="132">
                  <c:v>0.51516515924874595</c:v>
                </c:pt>
                <c:pt idx="133">
                  <c:v>0.51516515924874595</c:v>
                </c:pt>
                <c:pt idx="134">
                  <c:v>0.51516515924874595</c:v>
                </c:pt>
                <c:pt idx="135">
                  <c:v>0.51516515924874595</c:v>
                </c:pt>
                <c:pt idx="136">
                  <c:v>0.51516515924874595</c:v>
                </c:pt>
                <c:pt idx="137">
                  <c:v>0.51516515924874595</c:v>
                </c:pt>
                <c:pt idx="138">
                  <c:v>0.51516515924874595</c:v>
                </c:pt>
                <c:pt idx="139">
                  <c:v>0.51516515924874595</c:v>
                </c:pt>
                <c:pt idx="140">
                  <c:v>0.51516515924874595</c:v>
                </c:pt>
                <c:pt idx="141">
                  <c:v>0.51516515924874595</c:v>
                </c:pt>
                <c:pt idx="142">
                  <c:v>0.51516515924874595</c:v>
                </c:pt>
                <c:pt idx="143">
                  <c:v>0.51516515924874595</c:v>
                </c:pt>
                <c:pt idx="144">
                  <c:v>0.51516515924874595</c:v>
                </c:pt>
                <c:pt idx="145">
                  <c:v>0.51516515924874595</c:v>
                </c:pt>
                <c:pt idx="146">
                  <c:v>0.51516515924874595</c:v>
                </c:pt>
                <c:pt idx="147">
                  <c:v>0.51516515924874595</c:v>
                </c:pt>
                <c:pt idx="148">
                  <c:v>0.51516515924874595</c:v>
                </c:pt>
                <c:pt idx="149">
                  <c:v>0.51516515924874595</c:v>
                </c:pt>
                <c:pt idx="150">
                  <c:v>0.51516515924874595</c:v>
                </c:pt>
                <c:pt idx="151">
                  <c:v>0.51516515924874595</c:v>
                </c:pt>
                <c:pt idx="152">
                  <c:v>0.51516515924874595</c:v>
                </c:pt>
                <c:pt idx="153">
                  <c:v>0.51516515924874595</c:v>
                </c:pt>
                <c:pt idx="154">
                  <c:v>0.51516515924874595</c:v>
                </c:pt>
                <c:pt idx="155">
                  <c:v>0.51516515924874595</c:v>
                </c:pt>
                <c:pt idx="156">
                  <c:v>0.51516515924874595</c:v>
                </c:pt>
                <c:pt idx="157">
                  <c:v>0.51516515924874595</c:v>
                </c:pt>
                <c:pt idx="158">
                  <c:v>0.51516515924874595</c:v>
                </c:pt>
                <c:pt idx="159">
                  <c:v>0.51516515924874595</c:v>
                </c:pt>
                <c:pt idx="160">
                  <c:v>0.51516515924874595</c:v>
                </c:pt>
                <c:pt idx="161">
                  <c:v>0.51516515924874595</c:v>
                </c:pt>
                <c:pt idx="162">
                  <c:v>0.51516515924874595</c:v>
                </c:pt>
                <c:pt idx="163">
                  <c:v>0.51516515924874595</c:v>
                </c:pt>
                <c:pt idx="164">
                  <c:v>0.51516515924874595</c:v>
                </c:pt>
                <c:pt idx="165">
                  <c:v>0.51516515924874595</c:v>
                </c:pt>
                <c:pt idx="166">
                  <c:v>0.51516515924874595</c:v>
                </c:pt>
                <c:pt idx="167">
                  <c:v>0.51516515924874595</c:v>
                </c:pt>
                <c:pt idx="168">
                  <c:v>0.51516515924874595</c:v>
                </c:pt>
                <c:pt idx="169">
                  <c:v>0.51516515924874595</c:v>
                </c:pt>
                <c:pt idx="170">
                  <c:v>0.51516515924874595</c:v>
                </c:pt>
                <c:pt idx="171">
                  <c:v>0.51516515924874595</c:v>
                </c:pt>
                <c:pt idx="172">
                  <c:v>0.51516515924874595</c:v>
                </c:pt>
                <c:pt idx="173">
                  <c:v>0.51516515924874595</c:v>
                </c:pt>
                <c:pt idx="174">
                  <c:v>0.51516515924874595</c:v>
                </c:pt>
                <c:pt idx="175">
                  <c:v>0.51516515924874595</c:v>
                </c:pt>
                <c:pt idx="176">
                  <c:v>0.51516515924874595</c:v>
                </c:pt>
                <c:pt idx="177">
                  <c:v>0.51516515924874595</c:v>
                </c:pt>
                <c:pt idx="178">
                  <c:v>0.51516515924874595</c:v>
                </c:pt>
                <c:pt idx="179">
                  <c:v>0.51516515924874595</c:v>
                </c:pt>
                <c:pt idx="180">
                  <c:v>0.51516515924874595</c:v>
                </c:pt>
                <c:pt idx="181">
                  <c:v>0.51516515924874595</c:v>
                </c:pt>
                <c:pt idx="182">
                  <c:v>0.51516515924874595</c:v>
                </c:pt>
                <c:pt idx="183">
                  <c:v>0.51516515924874595</c:v>
                </c:pt>
                <c:pt idx="184">
                  <c:v>0.51516515924874595</c:v>
                </c:pt>
                <c:pt idx="185">
                  <c:v>0.51516515924874595</c:v>
                </c:pt>
                <c:pt idx="186">
                  <c:v>0.51516515924874595</c:v>
                </c:pt>
                <c:pt idx="187">
                  <c:v>0.51516515924874595</c:v>
                </c:pt>
                <c:pt idx="188">
                  <c:v>0.51516515924874595</c:v>
                </c:pt>
                <c:pt idx="189">
                  <c:v>0.51516515924874595</c:v>
                </c:pt>
                <c:pt idx="190">
                  <c:v>0.51516515924874595</c:v>
                </c:pt>
                <c:pt idx="191">
                  <c:v>0.51516515924874595</c:v>
                </c:pt>
                <c:pt idx="192">
                  <c:v>0.51516515924874595</c:v>
                </c:pt>
                <c:pt idx="193">
                  <c:v>0.51516515924874595</c:v>
                </c:pt>
                <c:pt idx="194">
                  <c:v>0.51516515924874595</c:v>
                </c:pt>
                <c:pt idx="195">
                  <c:v>0.51516515924874595</c:v>
                </c:pt>
                <c:pt idx="196">
                  <c:v>0.51516515924874595</c:v>
                </c:pt>
                <c:pt idx="197">
                  <c:v>0.51516515924874595</c:v>
                </c:pt>
                <c:pt idx="198">
                  <c:v>0.51516515924874595</c:v>
                </c:pt>
                <c:pt idx="199">
                  <c:v>0.51516515924874595</c:v>
                </c:pt>
                <c:pt idx="200">
                  <c:v>0.51516515924874595</c:v>
                </c:pt>
                <c:pt idx="201">
                  <c:v>0.51516515924874595</c:v>
                </c:pt>
                <c:pt idx="202">
                  <c:v>0.51516515924874595</c:v>
                </c:pt>
                <c:pt idx="203">
                  <c:v>0.51516515924874595</c:v>
                </c:pt>
                <c:pt idx="204">
                  <c:v>0.51516515924874595</c:v>
                </c:pt>
                <c:pt idx="205">
                  <c:v>0.51516515924874595</c:v>
                </c:pt>
                <c:pt idx="206">
                  <c:v>0.51516515924874595</c:v>
                </c:pt>
                <c:pt idx="207">
                  <c:v>0.51516515924874595</c:v>
                </c:pt>
                <c:pt idx="208">
                  <c:v>0.51516515924874595</c:v>
                </c:pt>
                <c:pt idx="209">
                  <c:v>0.51516515924874595</c:v>
                </c:pt>
                <c:pt idx="210">
                  <c:v>0.51516515924874595</c:v>
                </c:pt>
                <c:pt idx="211">
                  <c:v>0.51516515924874595</c:v>
                </c:pt>
                <c:pt idx="212">
                  <c:v>0.51516515924874595</c:v>
                </c:pt>
                <c:pt idx="213">
                  <c:v>0.51516515924874595</c:v>
                </c:pt>
                <c:pt idx="214">
                  <c:v>0.51516515924874595</c:v>
                </c:pt>
                <c:pt idx="215">
                  <c:v>0.51516515924874595</c:v>
                </c:pt>
                <c:pt idx="216">
                  <c:v>0.51516515924874595</c:v>
                </c:pt>
                <c:pt idx="217">
                  <c:v>0.51516515924874595</c:v>
                </c:pt>
                <c:pt idx="218">
                  <c:v>0.51516515924874595</c:v>
                </c:pt>
                <c:pt idx="219">
                  <c:v>0.51516515924874595</c:v>
                </c:pt>
                <c:pt idx="220">
                  <c:v>0.51516515924874595</c:v>
                </c:pt>
                <c:pt idx="221">
                  <c:v>0.51516515924874595</c:v>
                </c:pt>
                <c:pt idx="222">
                  <c:v>0.51516515924874595</c:v>
                </c:pt>
                <c:pt idx="223">
                  <c:v>0.51516515924874595</c:v>
                </c:pt>
                <c:pt idx="224">
                  <c:v>0.51516515924874595</c:v>
                </c:pt>
                <c:pt idx="225">
                  <c:v>0.51516515924874595</c:v>
                </c:pt>
                <c:pt idx="226">
                  <c:v>0.51516515924874595</c:v>
                </c:pt>
                <c:pt idx="227">
                  <c:v>0.51516515924874595</c:v>
                </c:pt>
                <c:pt idx="228">
                  <c:v>0.51516515924874595</c:v>
                </c:pt>
                <c:pt idx="229">
                  <c:v>0.51516515924874595</c:v>
                </c:pt>
                <c:pt idx="230">
                  <c:v>0.51516515924874595</c:v>
                </c:pt>
                <c:pt idx="231">
                  <c:v>0.51516515924874595</c:v>
                </c:pt>
                <c:pt idx="232">
                  <c:v>0.51516515924874595</c:v>
                </c:pt>
                <c:pt idx="233">
                  <c:v>0.51516515924874595</c:v>
                </c:pt>
                <c:pt idx="234">
                  <c:v>0.51516515924874595</c:v>
                </c:pt>
                <c:pt idx="235">
                  <c:v>0.51516515924874595</c:v>
                </c:pt>
                <c:pt idx="236">
                  <c:v>0.51516515924874595</c:v>
                </c:pt>
                <c:pt idx="237">
                  <c:v>0.51516515924874595</c:v>
                </c:pt>
                <c:pt idx="238">
                  <c:v>0.51516515924874595</c:v>
                </c:pt>
                <c:pt idx="239">
                  <c:v>0.51516515924874595</c:v>
                </c:pt>
                <c:pt idx="240">
                  <c:v>0.51516515924874595</c:v>
                </c:pt>
                <c:pt idx="241">
                  <c:v>0.51516515924874595</c:v>
                </c:pt>
                <c:pt idx="242">
                  <c:v>0.51516515924874595</c:v>
                </c:pt>
                <c:pt idx="243">
                  <c:v>0.51516515924874595</c:v>
                </c:pt>
                <c:pt idx="244">
                  <c:v>0.51516515924874595</c:v>
                </c:pt>
                <c:pt idx="245">
                  <c:v>0.51516515924874595</c:v>
                </c:pt>
                <c:pt idx="246">
                  <c:v>0.51516515924874595</c:v>
                </c:pt>
                <c:pt idx="247">
                  <c:v>0.51516515924874595</c:v>
                </c:pt>
                <c:pt idx="248">
                  <c:v>0.51516515924874595</c:v>
                </c:pt>
                <c:pt idx="249">
                  <c:v>0.51516515924874595</c:v>
                </c:pt>
                <c:pt idx="250">
                  <c:v>0.51516515924874595</c:v>
                </c:pt>
                <c:pt idx="251">
                  <c:v>0.51516515924874595</c:v>
                </c:pt>
                <c:pt idx="252">
                  <c:v>0.51516515924874595</c:v>
                </c:pt>
                <c:pt idx="253">
                  <c:v>0.51516515924874595</c:v>
                </c:pt>
                <c:pt idx="254">
                  <c:v>0.51516515924874595</c:v>
                </c:pt>
                <c:pt idx="255">
                  <c:v>0.51516515924874595</c:v>
                </c:pt>
                <c:pt idx="256">
                  <c:v>0.51516515924874595</c:v>
                </c:pt>
                <c:pt idx="257">
                  <c:v>0.51516515924874595</c:v>
                </c:pt>
                <c:pt idx="258">
                  <c:v>0.51516515924874595</c:v>
                </c:pt>
                <c:pt idx="259">
                  <c:v>0.51516515924874595</c:v>
                </c:pt>
                <c:pt idx="260">
                  <c:v>0.51516515924874595</c:v>
                </c:pt>
                <c:pt idx="261">
                  <c:v>0.51516515924874595</c:v>
                </c:pt>
                <c:pt idx="262">
                  <c:v>0.51516515924874595</c:v>
                </c:pt>
                <c:pt idx="263">
                  <c:v>0.51516515924874595</c:v>
                </c:pt>
                <c:pt idx="264">
                  <c:v>0.51516515924874595</c:v>
                </c:pt>
                <c:pt idx="265">
                  <c:v>0.51516515924874595</c:v>
                </c:pt>
                <c:pt idx="266">
                  <c:v>0.51516515924874595</c:v>
                </c:pt>
                <c:pt idx="267">
                  <c:v>0.51516515924874595</c:v>
                </c:pt>
                <c:pt idx="268">
                  <c:v>0.51516515924874595</c:v>
                </c:pt>
                <c:pt idx="269">
                  <c:v>0.51516515924874595</c:v>
                </c:pt>
                <c:pt idx="270">
                  <c:v>0.51516515924874595</c:v>
                </c:pt>
                <c:pt idx="271">
                  <c:v>0.51516515924874595</c:v>
                </c:pt>
                <c:pt idx="272">
                  <c:v>0.51516515924874595</c:v>
                </c:pt>
                <c:pt idx="273">
                  <c:v>0.51516515924874595</c:v>
                </c:pt>
                <c:pt idx="274">
                  <c:v>0.51516515924874595</c:v>
                </c:pt>
                <c:pt idx="275">
                  <c:v>0.51516515924874595</c:v>
                </c:pt>
                <c:pt idx="276">
                  <c:v>0.51516515924874595</c:v>
                </c:pt>
                <c:pt idx="277">
                  <c:v>0.51516515924874595</c:v>
                </c:pt>
                <c:pt idx="278">
                  <c:v>0.51516515924874595</c:v>
                </c:pt>
                <c:pt idx="279">
                  <c:v>0.51516515924874595</c:v>
                </c:pt>
                <c:pt idx="280">
                  <c:v>0.51516515924874595</c:v>
                </c:pt>
                <c:pt idx="281">
                  <c:v>0.51516515924874595</c:v>
                </c:pt>
                <c:pt idx="282">
                  <c:v>0.51516515924874595</c:v>
                </c:pt>
                <c:pt idx="283">
                  <c:v>0.51516515924874595</c:v>
                </c:pt>
                <c:pt idx="284">
                  <c:v>0.51516515924874595</c:v>
                </c:pt>
                <c:pt idx="285">
                  <c:v>0.51516515924874595</c:v>
                </c:pt>
                <c:pt idx="286">
                  <c:v>0.51516515924874595</c:v>
                </c:pt>
                <c:pt idx="287">
                  <c:v>0.51516515924874595</c:v>
                </c:pt>
                <c:pt idx="288">
                  <c:v>0.51516515924874595</c:v>
                </c:pt>
                <c:pt idx="289">
                  <c:v>0.51516515924874595</c:v>
                </c:pt>
                <c:pt idx="290">
                  <c:v>0.51516515924874595</c:v>
                </c:pt>
                <c:pt idx="291">
                  <c:v>0.51516515924874595</c:v>
                </c:pt>
                <c:pt idx="292">
                  <c:v>0.51516515924874595</c:v>
                </c:pt>
                <c:pt idx="293">
                  <c:v>0.51516515924874595</c:v>
                </c:pt>
                <c:pt idx="294">
                  <c:v>0.51516515924874595</c:v>
                </c:pt>
                <c:pt idx="295">
                  <c:v>0.51516515924874595</c:v>
                </c:pt>
                <c:pt idx="296">
                  <c:v>0.51516515924874595</c:v>
                </c:pt>
                <c:pt idx="297">
                  <c:v>0.51516515924874595</c:v>
                </c:pt>
                <c:pt idx="298">
                  <c:v>0.51516515924874595</c:v>
                </c:pt>
                <c:pt idx="299">
                  <c:v>0.51516515924874595</c:v>
                </c:pt>
                <c:pt idx="300">
                  <c:v>0.51516515924874595</c:v>
                </c:pt>
                <c:pt idx="301">
                  <c:v>0.51516515924874595</c:v>
                </c:pt>
                <c:pt idx="302">
                  <c:v>0.51516515924874595</c:v>
                </c:pt>
                <c:pt idx="303">
                  <c:v>0.51516515924874595</c:v>
                </c:pt>
                <c:pt idx="304">
                  <c:v>0.51516515924874595</c:v>
                </c:pt>
                <c:pt idx="305">
                  <c:v>0.51516515924874595</c:v>
                </c:pt>
                <c:pt idx="306">
                  <c:v>0.51516515924874595</c:v>
                </c:pt>
                <c:pt idx="307">
                  <c:v>0.51516515924874595</c:v>
                </c:pt>
                <c:pt idx="308">
                  <c:v>0.51516515924874595</c:v>
                </c:pt>
                <c:pt idx="309">
                  <c:v>0.51516515924874595</c:v>
                </c:pt>
                <c:pt idx="310">
                  <c:v>0.51516515924874595</c:v>
                </c:pt>
                <c:pt idx="311">
                  <c:v>0.51516515924874595</c:v>
                </c:pt>
                <c:pt idx="312">
                  <c:v>0.51516515924874595</c:v>
                </c:pt>
                <c:pt idx="313">
                  <c:v>0.51516515924874595</c:v>
                </c:pt>
                <c:pt idx="314">
                  <c:v>0.51516515924874595</c:v>
                </c:pt>
                <c:pt idx="315">
                  <c:v>0.51516515924874595</c:v>
                </c:pt>
                <c:pt idx="316">
                  <c:v>0.51516515924874595</c:v>
                </c:pt>
                <c:pt idx="317">
                  <c:v>0.51516515924874595</c:v>
                </c:pt>
                <c:pt idx="318">
                  <c:v>0.51516515924874595</c:v>
                </c:pt>
                <c:pt idx="319">
                  <c:v>0.51516515924874595</c:v>
                </c:pt>
                <c:pt idx="320">
                  <c:v>0.51516515924874595</c:v>
                </c:pt>
                <c:pt idx="321">
                  <c:v>0.51516515924874595</c:v>
                </c:pt>
                <c:pt idx="322">
                  <c:v>0.51516515924874595</c:v>
                </c:pt>
                <c:pt idx="323">
                  <c:v>0.51516515924874595</c:v>
                </c:pt>
                <c:pt idx="324">
                  <c:v>0.51516515924874595</c:v>
                </c:pt>
                <c:pt idx="325">
                  <c:v>0.51516515924874595</c:v>
                </c:pt>
                <c:pt idx="326">
                  <c:v>0.51516515924874595</c:v>
                </c:pt>
                <c:pt idx="327">
                  <c:v>0.51516515924874595</c:v>
                </c:pt>
                <c:pt idx="328">
                  <c:v>0.51569552133061436</c:v>
                </c:pt>
                <c:pt idx="329">
                  <c:v>0.51663338097064415</c:v>
                </c:pt>
                <c:pt idx="330">
                  <c:v>0.51771909208327094</c:v>
                </c:pt>
                <c:pt idx="331">
                  <c:v>0.51894717353060871</c:v>
                </c:pt>
                <c:pt idx="332">
                  <c:v>0.52042746878611701</c:v>
                </c:pt>
                <c:pt idx="333">
                  <c:v>0.52237749094690256</c:v>
                </c:pt>
                <c:pt idx="334">
                  <c:v>0.52465919638556791</c:v>
                </c:pt>
                <c:pt idx="335">
                  <c:v>0.52714085916661313</c:v>
                </c:pt>
                <c:pt idx="336">
                  <c:v>0.52990877802959524</c:v>
                </c:pt>
                <c:pt idx="337">
                  <c:v>0.53273051391223925</c:v>
                </c:pt>
                <c:pt idx="338">
                  <c:v>0.53461794699473064</c:v>
                </c:pt>
                <c:pt idx="339">
                  <c:v>0.53476776910813173</c:v>
                </c:pt>
                <c:pt idx="340">
                  <c:v>0.53476776910813173</c:v>
                </c:pt>
                <c:pt idx="341">
                  <c:v>0.53476776910813173</c:v>
                </c:pt>
                <c:pt idx="342">
                  <c:v>0.53476776910813173</c:v>
                </c:pt>
                <c:pt idx="343">
                  <c:v>0.53476776910813173</c:v>
                </c:pt>
                <c:pt idx="344">
                  <c:v>0.53476776910813173</c:v>
                </c:pt>
                <c:pt idx="345">
                  <c:v>0.53577372526905009</c:v>
                </c:pt>
                <c:pt idx="346">
                  <c:v>0.53754672709626838</c:v>
                </c:pt>
                <c:pt idx="347">
                  <c:v>0.53809499575605191</c:v>
                </c:pt>
                <c:pt idx="348">
                  <c:v>0.53809499575605191</c:v>
                </c:pt>
                <c:pt idx="349">
                  <c:v>0.53809499575605191</c:v>
                </c:pt>
                <c:pt idx="350">
                  <c:v>0.53809499575605191</c:v>
                </c:pt>
                <c:pt idx="351">
                  <c:v>0.53810557739645093</c:v>
                </c:pt>
                <c:pt idx="352">
                  <c:v>0.53938353111476089</c:v>
                </c:pt>
                <c:pt idx="353">
                  <c:v>0.54271723514617087</c:v>
                </c:pt>
                <c:pt idx="354">
                  <c:v>0.54862707464124139</c:v>
                </c:pt>
                <c:pt idx="355">
                  <c:v>0.55528054258506265</c:v>
                </c:pt>
                <c:pt idx="356">
                  <c:v>0.56120573763302195</c:v>
                </c:pt>
                <c:pt idx="357">
                  <c:v>0.56638531396229519</c:v>
                </c:pt>
                <c:pt idx="358">
                  <c:v>0.56939387301814703</c:v>
                </c:pt>
                <c:pt idx="359">
                  <c:v>0.56939387301814703</c:v>
                </c:pt>
                <c:pt idx="360">
                  <c:v>0.56939387301814703</c:v>
                </c:pt>
                <c:pt idx="361">
                  <c:v>0.56939387301814703</c:v>
                </c:pt>
                <c:pt idx="362">
                  <c:v>0.56939387301814703</c:v>
                </c:pt>
                <c:pt idx="363">
                  <c:v>0.56939387301814703</c:v>
                </c:pt>
                <c:pt idx="364">
                  <c:v>0.56939387301814703</c:v>
                </c:pt>
                <c:pt idx="365">
                  <c:v>0.56939387301814703</c:v>
                </c:pt>
                <c:pt idx="366">
                  <c:v>0.56939387301814703</c:v>
                </c:pt>
                <c:pt idx="367">
                  <c:v>0.56939387301814703</c:v>
                </c:pt>
                <c:pt idx="368">
                  <c:v>0.56939387301814703</c:v>
                </c:pt>
                <c:pt idx="369">
                  <c:v>0.56939387301814703</c:v>
                </c:pt>
                <c:pt idx="370">
                  <c:v>0.56939387301814703</c:v>
                </c:pt>
                <c:pt idx="371">
                  <c:v>0.56939387301814703</c:v>
                </c:pt>
                <c:pt idx="372">
                  <c:v>0.56939387301814703</c:v>
                </c:pt>
                <c:pt idx="373">
                  <c:v>0.56939387301814703</c:v>
                </c:pt>
                <c:pt idx="374">
                  <c:v>0.56939387301814703</c:v>
                </c:pt>
                <c:pt idx="375">
                  <c:v>0.56980337625121991</c:v>
                </c:pt>
                <c:pt idx="376">
                  <c:v>0.57063359356152599</c:v>
                </c:pt>
                <c:pt idx="377">
                  <c:v>0.57186279639196991</c:v>
                </c:pt>
                <c:pt idx="378">
                  <c:v>0.5733072249947615</c:v>
                </c:pt>
                <c:pt idx="379">
                  <c:v>0.57517324035252382</c:v>
                </c:pt>
                <c:pt idx="380">
                  <c:v>0.57819661012904855</c:v>
                </c:pt>
                <c:pt idx="381">
                  <c:v>0.58308222899315876</c:v>
                </c:pt>
                <c:pt idx="382">
                  <c:v>0.58848858918698965</c:v>
                </c:pt>
                <c:pt idx="383">
                  <c:v>0.59229618479545609</c:v>
                </c:pt>
                <c:pt idx="384">
                  <c:v>0.59366299532079736</c:v>
                </c:pt>
                <c:pt idx="385">
                  <c:v>0.59366299532079736</c:v>
                </c:pt>
                <c:pt idx="386">
                  <c:v>0.59366299532079736</c:v>
                </c:pt>
                <c:pt idx="387">
                  <c:v>0.59366299532079736</c:v>
                </c:pt>
                <c:pt idx="388">
                  <c:v>0.59366299532079736</c:v>
                </c:pt>
                <c:pt idx="389">
                  <c:v>0.59366299532079736</c:v>
                </c:pt>
                <c:pt idx="390">
                  <c:v>0.59366299532079736</c:v>
                </c:pt>
                <c:pt idx="391">
                  <c:v>0.59366299532079736</c:v>
                </c:pt>
                <c:pt idx="392">
                  <c:v>0.59366299532079736</c:v>
                </c:pt>
                <c:pt idx="393">
                  <c:v>0.59366299532079736</c:v>
                </c:pt>
                <c:pt idx="394">
                  <c:v>0.59366299532079736</c:v>
                </c:pt>
                <c:pt idx="395">
                  <c:v>0.59366299532079736</c:v>
                </c:pt>
                <c:pt idx="396">
                  <c:v>0.59366299532079736</c:v>
                </c:pt>
                <c:pt idx="397">
                  <c:v>0.59366299532079736</c:v>
                </c:pt>
                <c:pt idx="398">
                  <c:v>0.5950084298914563</c:v>
                </c:pt>
                <c:pt idx="399">
                  <c:v>0.59762676128003978</c:v>
                </c:pt>
                <c:pt idx="400">
                  <c:v>0.59916292906070623</c:v>
                </c:pt>
                <c:pt idx="401">
                  <c:v>0.59916292906070623</c:v>
                </c:pt>
                <c:pt idx="402">
                  <c:v>0.59916292906070623</c:v>
                </c:pt>
                <c:pt idx="403">
                  <c:v>0.59916292906070623</c:v>
                </c:pt>
                <c:pt idx="404">
                  <c:v>0.59916292906070623</c:v>
                </c:pt>
                <c:pt idx="405">
                  <c:v>0.59916292906070623</c:v>
                </c:pt>
                <c:pt idx="406">
                  <c:v>0.59916292906070623</c:v>
                </c:pt>
                <c:pt idx="407">
                  <c:v>0.5998669130510913</c:v>
                </c:pt>
                <c:pt idx="408">
                  <c:v>0.60240274859884546</c:v>
                </c:pt>
                <c:pt idx="409">
                  <c:v>0.6067769162516583</c:v>
                </c:pt>
                <c:pt idx="410">
                  <c:v>0.61144130687953424</c:v>
                </c:pt>
                <c:pt idx="411">
                  <c:v>0.61537738910343898</c:v>
                </c:pt>
                <c:pt idx="412">
                  <c:v>0.61726598976109359</c:v>
                </c:pt>
                <c:pt idx="413">
                  <c:v>0.61726598976109359</c:v>
                </c:pt>
                <c:pt idx="414">
                  <c:v>0.61726598976109359</c:v>
                </c:pt>
                <c:pt idx="415">
                  <c:v>0.61726598976109359</c:v>
                </c:pt>
                <c:pt idx="416">
                  <c:v>0.61726598976109359</c:v>
                </c:pt>
                <c:pt idx="417">
                  <c:v>0.61726598976109359</c:v>
                </c:pt>
                <c:pt idx="418">
                  <c:v>0.61773062505480392</c:v>
                </c:pt>
                <c:pt idx="419">
                  <c:v>0.61834665679113665</c:v>
                </c:pt>
                <c:pt idx="420">
                  <c:v>0.61848817114819676</c:v>
                </c:pt>
                <c:pt idx="421">
                  <c:v>0.61848817114819676</c:v>
                </c:pt>
                <c:pt idx="422">
                  <c:v>0.61848817114819676</c:v>
                </c:pt>
                <c:pt idx="423">
                  <c:v>0.61848817114819676</c:v>
                </c:pt>
                <c:pt idx="424">
                  <c:v>0.61916740958755145</c:v>
                </c:pt>
                <c:pt idx="425">
                  <c:v>0.62081231646983426</c:v>
                </c:pt>
                <c:pt idx="426">
                  <c:v>0.62227853477992989</c:v>
                </c:pt>
                <c:pt idx="427">
                  <c:v>0.62283651414687569</c:v>
                </c:pt>
                <c:pt idx="428">
                  <c:v>0.62290399412683373</c:v>
                </c:pt>
                <c:pt idx="429">
                  <c:v>0.62290399412683373</c:v>
                </c:pt>
                <c:pt idx="430">
                  <c:v>0.62290399412683373</c:v>
                </c:pt>
                <c:pt idx="431">
                  <c:v>0.62290399412683373</c:v>
                </c:pt>
                <c:pt idx="432">
                  <c:v>0.62290399412683373</c:v>
                </c:pt>
                <c:pt idx="433">
                  <c:v>0.62290399412683373</c:v>
                </c:pt>
                <c:pt idx="434">
                  <c:v>0.62290399412683373</c:v>
                </c:pt>
                <c:pt idx="435">
                  <c:v>0.62290399412683373</c:v>
                </c:pt>
                <c:pt idx="436">
                  <c:v>0.62290399412683373</c:v>
                </c:pt>
                <c:pt idx="437">
                  <c:v>0.62290399412683373</c:v>
                </c:pt>
                <c:pt idx="438">
                  <c:v>0.62290399412683373</c:v>
                </c:pt>
                <c:pt idx="439">
                  <c:v>0.62290399412683373</c:v>
                </c:pt>
                <c:pt idx="440">
                  <c:v>0.62290399412683373</c:v>
                </c:pt>
                <c:pt idx="441">
                  <c:v>0.62290399412683373</c:v>
                </c:pt>
                <c:pt idx="442">
                  <c:v>0.62290399412683373</c:v>
                </c:pt>
                <c:pt idx="443">
                  <c:v>0.62290399412683373</c:v>
                </c:pt>
                <c:pt idx="444">
                  <c:v>0.62290399412683373</c:v>
                </c:pt>
                <c:pt idx="445">
                  <c:v>0.62290399412683373</c:v>
                </c:pt>
                <c:pt idx="446">
                  <c:v>0.62290399412683373</c:v>
                </c:pt>
                <c:pt idx="447">
                  <c:v>0.62290399412683373</c:v>
                </c:pt>
                <c:pt idx="448">
                  <c:v>0.62290399412683373</c:v>
                </c:pt>
                <c:pt idx="449">
                  <c:v>0.62290399412683373</c:v>
                </c:pt>
                <c:pt idx="450">
                  <c:v>0.62290399412683373</c:v>
                </c:pt>
                <c:pt idx="451">
                  <c:v>0.62290399412683373</c:v>
                </c:pt>
                <c:pt idx="452">
                  <c:v>0.62290399412683373</c:v>
                </c:pt>
                <c:pt idx="453">
                  <c:v>0.62290399412683373</c:v>
                </c:pt>
                <c:pt idx="454">
                  <c:v>0.62290399412683373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4D-472F-96AA-46633BE933F2}"/>
            </c:ext>
          </c:extLst>
        </c:ser>
        <c:ser>
          <c:idx val="2"/>
          <c:order val="2"/>
          <c:tx>
            <c:strRef>
              <c:f>'WLTP Class 3'!$Z$15</c:f>
              <c:strCache>
                <c:ptCount val="1"/>
                <c:pt idx="0">
                  <c:v>Cumulative Kinetic Energy Available (kWh)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'WLTP Class 3'!$Z$1039:$Z$1493</c:f>
              <c:numCache>
                <c:formatCode>General</c:formatCode>
                <c:ptCount val="455"/>
                <c:pt idx="0">
                  <c:v>0.65224506140468552</c:v>
                </c:pt>
                <c:pt idx="1">
                  <c:v>0.65224506140468552</c:v>
                </c:pt>
                <c:pt idx="2">
                  <c:v>0.65224506140468552</c:v>
                </c:pt>
                <c:pt idx="3">
                  <c:v>0.65224506140468552</c:v>
                </c:pt>
                <c:pt idx="4">
                  <c:v>0.65224506140468552</c:v>
                </c:pt>
                <c:pt idx="5">
                  <c:v>0.65224506140468552</c:v>
                </c:pt>
                <c:pt idx="6">
                  <c:v>0.65224506140468552</c:v>
                </c:pt>
                <c:pt idx="7">
                  <c:v>0.65224506140468552</c:v>
                </c:pt>
                <c:pt idx="8">
                  <c:v>0.65224506140468552</c:v>
                </c:pt>
                <c:pt idx="9">
                  <c:v>0.65224506140468552</c:v>
                </c:pt>
                <c:pt idx="10">
                  <c:v>0.65224506140468552</c:v>
                </c:pt>
                <c:pt idx="11">
                  <c:v>0.65224506140468552</c:v>
                </c:pt>
                <c:pt idx="12">
                  <c:v>0.65224506140468552</c:v>
                </c:pt>
                <c:pt idx="13">
                  <c:v>0.65224506140468552</c:v>
                </c:pt>
                <c:pt idx="14">
                  <c:v>0.65224506140468552</c:v>
                </c:pt>
                <c:pt idx="15">
                  <c:v>0.65224506140468552</c:v>
                </c:pt>
                <c:pt idx="16">
                  <c:v>0.65224506140468552</c:v>
                </c:pt>
                <c:pt idx="17">
                  <c:v>0.65224506140468552</c:v>
                </c:pt>
                <c:pt idx="18">
                  <c:v>0.65224506140468552</c:v>
                </c:pt>
                <c:pt idx="19">
                  <c:v>0.65224506140468552</c:v>
                </c:pt>
                <c:pt idx="20">
                  <c:v>0.65224506140468552</c:v>
                </c:pt>
                <c:pt idx="21">
                  <c:v>0.65224506140468552</c:v>
                </c:pt>
                <c:pt idx="22">
                  <c:v>0.65224506140468552</c:v>
                </c:pt>
                <c:pt idx="23">
                  <c:v>0.65224506140468552</c:v>
                </c:pt>
                <c:pt idx="24">
                  <c:v>0.65224506140468552</c:v>
                </c:pt>
                <c:pt idx="25">
                  <c:v>0.65224506140468552</c:v>
                </c:pt>
                <c:pt idx="26">
                  <c:v>0.65258303492609293</c:v>
                </c:pt>
                <c:pt idx="27">
                  <c:v>0.65392222324024118</c:v>
                </c:pt>
                <c:pt idx="28">
                  <c:v>0.65653961216542633</c:v>
                </c:pt>
                <c:pt idx="29">
                  <c:v>0.65954214478864392</c:v>
                </c:pt>
                <c:pt idx="30">
                  <c:v>0.66302336735242628</c:v>
                </c:pt>
                <c:pt idx="31">
                  <c:v>0.66689561003355124</c:v>
                </c:pt>
                <c:pt idx="32">
                  <c:v>0.67157053982801884</c:v>
                </c:pt>
                <c:pt idx="33">
                  <c:v>0.67678133553471786</c:v>
                </c:pt>
                <c:pt idx="34">
                  <c:v>0.68239585713024109</c:v>
                </c:pt>
                <c:pt idx="35">
                  <c:v>0.68711811592347716</c:v>
                </c:pt>
                <c:pt idx="36">
                  <c:v>0.69036062880555116</c:v>
                </c:pt>
                <c:pt idx="37">
                  <c:v>0.69293529457412995</c:v>
                </c:pt>
                <c:pt idx="38">
                  <c:v>0.69451287492569935</c:v>
                </c:pt>
                <c:pt idx="39">
                  <c:v>0.69507764646805126</c:v>
                </c:pt>
                <c:pt idx="40">
                  <c:v>0.69507764646805126</c:v>
                </c:pt>
                <c:pt idx="41">
                  <c:v>0.69507764646805126</c:v>
                </c:pt>
                <c:pt idx="42">
                  <c:v>0.69507764646805126</c:v>
                </c:pt>
                <c:pt idx="43">
                  <c:v>0.69507764646805126</c:v>
                </c:pt>
                <c:pt idx="44">
                  <c:v>0.69507764646805126</c:v>
                </c:pt>
                <c:pt idx="45">
                  <c:v>0.69507764646805126</c:v>
                </c:pt>
                <c:pt idx="46">
                  <c:v>0.69507764646805126</c:v>
                </c:pt>
                <c:pt idx="47">
                  <c:v>0.69507764646805126</c:v>
                </c:pt>
                <c:pt idx="48">
                  <c:v>0.69507764646805126</c:v>
                </c:pt>
                <c:pt idx="49">
                  <c:v>0.69507764646805126</c:v>
                </c:pt>
                <c:pt idx="50">
                  <c:v>0.69507764646805126</c:v>
                </c:pt>
                <c:pt idx="51">
                  <c:v>0.69507764646805126</c:v>
                </c:pt>
                <c:pt idx="52">
                  <c:v>0.69507764646805126</c:v>
                </c:pt>
                <c:pt idx="53">
                  <c:v>0.69507764646805126</c:v>
                </c:pt>
                <c:pt idx="54">
                  <c:v>0.69507764646805126</c:v>
                </c:pt>
                <c:pt idx="55">
                  <c:v>0.69507764646805126</c:v>
                </c:pt>
                <c:pt idx="56">
                  <c:v>0.69507764646805126</c:v>
                </c:pt>
                <c:pt idx="57">
                  <c:v>0.69507764646805126</c:v>
                </c:pt>
                <c:pt idx="58">
                  <c:v>0.69507764646805126</c:v>
                </c:pt>
                <c:pt idx="59">
                  <c:v>0.69507764646805126</c:v>
                </c:pt>
                <c:pt idx="60">
                  <c:v>0.69607425541862999</c:v>
                </c:pt>
                <c:pt idx="61">
                  <c:v>0.69921003982025964</c:v>
                </c:pt>
                <c:pt idx="62">
                  <c:v>0.7022645072844077</c:v>
                </c:pt>
                <c:pt idx="63">
                  <c:v>0.70357526643486601</c:v>
                </c:pt>
                <c:pt idx="64">
                  <c:v>0.70357526643486601</c:v>
                </c:pt>
                <c:pt idx="65">
                  <c:v>0.70357526643486601</c:v>
                </c:pt>
                <c:pt idx="66">
                  <c:v>0.70357526643486601</c:v>
                </c:pt>
                <c:pt idx="67">
                  <c:v>0.70357526643486601</c:v>
                </c:pt>
                <c:pt idx="68">
                  <c:v>0.70357526643486601</c:v>
                </c:pt>
                <c:pt idx="69">
                  <c:v>0.70357526643486601</c:v>
                </c:pt>
                <c:pt idx="70">
                  <c:v>0.70357526643486601</c:v>
                </c:pt>
                <c:pt idx="71">
                  <c:v>0.70357526643486601</c:v>
                </c:pt>
                <c:pt idx="72">
                  <c:v>0.70357526643486601</c:v>
                </c:pt>
                <c:pt idx="73">
                  <c:v>0.70357526643486601</c:v>
                </c:pt>
                <c:pt idx="74">
                  <c:v>0.70357526643486601</c:v>
                </c:pt>
                <c:pt idx="75">
                  <c:v>0.70438462407823643</c:v>
                </c:pt>
                <c:pt idx="76">
                  <c:v>0.70678220315679208</c:v>
                </c:pt>
                <c:pt idx="77">
                  <c:v>0.71067652211586618</c:v>
                </c:pt>
                <c:pt idx="78">
                  <c:v>0.71332694604690317</c:v>
                </c:pt>
                <c:pt idx="79">
                  <c:v>0.7142584379186393</c:v>
                </c:pt>
                <c:pt idx="80">
                  <c:v>0.7142584379186393</c:v>
                </c:pt>
                <c:pt idx="81">
                  <c:v>0.7142584379186393</c:v>
                </c:pt>
                <c:pt idx="82">
                  <c:v>0.7142584379186393</c:v>
                </c:pt>
                <c:pt idx="83">
                  <c:v>0.7142584379186393</c:v>
                </c:pt>
                <c:pt idx="84">
                  <c:v>0.7142584379186393</c:v>
                </c:pt>
                <c:pt idx="85">
                  <c:v>0.71446315966163465</c:v>
                </c:pt>
                <c:pt idx="86">
                  <c:v>0.71629136135567628</c:v>
                </c:pt>
                <c:pt idx="87">
                  <c:v>0.71928118820741238</c:v>
                </c:pt>
                <c:pt idx="88">
                  <c:v>0.72084653925393094</c:v>
                </c:pt>
                <c:pt idx="89">
                  <c:v>0.72084653925393094</c:v>
                </c:pt>
                <c:pt idx="90">
                  <c:v>0.72084653925393094</c:v>
                </c:pt>
                <c:pt idx="91">
                  <c:v>0.72084653925393094</c:v>
                </c:pt>
                <c:pt idx="92">
                  <c:v>0.72084653925393094</c:v>
                </c:pt>
                <c:pt idx="93">
                  <c:v>0.72084653925393094</c:v>
                </c:pt>
                <c:pt idx="94">
                  <c:v>0.72084653925393094</c:v>
                </c:pt>
                <c:pt idx="95">
                  <c:v>0.72172959037189388</c:v>
                </c:pt>
                <c:pt idx="96">
                  <c:v>0.7243482498742273</c:v>
                </c:pt>
                <c:pt idx="97">
                  <c:v>0.72692116859922717</c:v>
                </c:pt>
                <c:pt idx="98">
                  <c:v>0.72840091451038924</c:v>
                </c:pt>
                <c:pt idx="99">
                  <c:v>0.72944834654689383</c:v>
                </c:pt>
                <c:pt idx="100">
                  <c:v>0.73110772030237525</c:v>
                </c:pt>
                <c:pt idx="101">
                  <c:v>0.73456639012177805</c:v>
                </c:pt>
                <c:pt idx="102">
                  <c:v>0.74025460519189379</c:v>
                </c:pt>
                <c:pt idx="103">
                  <c:v>0.74855226808001873</c:v>
                </c:pt>
                <c:pt idx="104">
                  <c:v>0.75750014882370853</c:v>
                </c:pt>
                <c:pt idx="105">
                  <c:v>0.76555576676511139</c:v>
                </c:pt>
                <c:pt idx="106">
                  <c:v>0.77246500647459748</c:v>
                </c:pt>
                <c:pt idx="107">
                  <c:v>0.77719107699927803</c:v>
                </c:pt>
                <c:pt idx="108">
                  <c:v>0.78081269833793077</c:v>
                </c:pt>
                <c:pt idx="109">
                  <c:v>0.78389972434150024</c:v>
                </c:pt>
                <c:pt idx="110">
                  <c:v>0.78676614638772235</c:v>
                </c:pt>
                <c:pt idx="111">
                  <c:v>0.78960207458238907</c:v>
                </c:pt>
                <c:pt idx="112">
                  <c:v>0.79202633578105563</c:v>
                </c:pt>
                <c:pt idx="113">
                  <c:v>0.79378402044337504</c:v>
                </c:pt>
                <c:pt idx="114">
                  <c:v>0.79461831316327791</c:v>
                </c:pt>
                <c:pt idx="115">
                  <c:v>0.79480127627261121</c:v>
                </c:pt>
                <c:pt idx="116">
                  <c:v>0.79480127627261121</c:v>
                </c:pt>
                <c:pt idx="117">
                  <c:v>0.79480127627261121</c:v>
                </c:pt>
                <c:pt idx="118">
                  <c:v>0.79480127627261121</c:v>
                </c:pt>
                <c:pt idx="119">
                  <c:v>0.79480127627261121</c:v>
                </c:pt>
                <c:pt idx="120">
                  <c:v>0.79480127627261121</c:v>
                </c:pt>
                <c:pt idx="121">
                  <c:v>0.79480127627261121</c:v>
                </c:pt>
                <c:pt idx="122">
                  <c:v>0.79480127627261121</c:v>
                </c:pt>
                <c:pt idx="123">
                  <c:v>0.79480127627261121</c:v>
                </c:pt>
                <c:pt idx="124">
                  <c:v>0.79638552715420852</c:v>
                </c:pt>
                <c:pt idx="125">
                  <c:v>0.79976097417040748</c:v>
                </c:pt>
                <c:pt idx="126">
                  <c:v>0.80154486448640749</c:v>
                </c:pt>
                <c:pt idx="127">
                  <c:v>0.80228243452090742</c:v>
                </c:pt>
                <c:pt idx="128">
                  <c:v>0.80228243452090742</c:v>
                </c:pt>
                <c:pt idx="129">
                  <c:v>0.80228243452090742</c:v>
                </c:pt>
                <c:pt idx="130">
                  <c:v>0.80228243452090742</c:v>
                </c:pt>
                <c:pt idx="131">
                  <c:v>0.80228243452090742</c:v>
                </c:pt>
                <c:pt idx="132">
                  <c:v>0.80228243452090742</c:v>
                </c:pt>
                <c:pt idx="133">
                  <c:v>0.80228243452090742</c:v>
                </c:pt>
                <c:pt idx="134">
                  <c:v>0.80228243452090742</c:v>
                </c:pt>
                <c:pt idx="135">
                  <c:v>0.80228243452090742</c:v>
                </c:pt>
                <c:pt idx="136">
                  <c:v>0.80228243452090742</c:v>
                </c:pt>
                <c:pt idx="137">
                  <c:v>0.80228243452090742</c:v>
                </c:pt>
                <c:pt idx="138">
                  <c:v>0.80228243452090742</c:v>
                </c:pt>
                <c:pt idx="139">
                  <c:v>0.80228243452090742</c:v>
                </c:pt>
                <c:pt idx="140">
                  <c:v>0.80228243452090742</c:v>
                </c:pt>
                <c:pt idx="141">
                  <c:v>0.80228243452090742</c:v>
                </c:pt>
                <c:pt idx="142">
                  <c:v>0.80228243452090742</c:v>
                </c:pt>
                <c:pt idx="143">
                  <c:v>0.80228243452090742</c:v>
                </c:pt>
                <c:pt idx="144">
                  <c:v>0.80228243452090742</c:v>
                </c:pt>
                <c:pt idx="145">
                  <c:v>0.80228243452090742</c:v>
                </c:pt>
                <c:pt idx="146">
                  <c:v>0.80228243452090742</c:v>
                </c:pt>
                <c:pt idx="147">
                  <c:v>0.80228243452090742</c:v>
                </c:pt>
                <c:pt idx="148">
                  <c:v>0.80228243452090742</c:v>
                </c:pt>
                <c:pt idx="149">
                  <c:v>0.80228243452090742</c:v>
                </c:pt>
                <c:pt idx="150">
                  <c:v>0.80228243452090742</c:v>
                </c:pt>
                <c:pt idx="151">
                  <c:v>0.80228243452090742</c:v>
                </c:pt>
                <c:pt idx="152">
                  <c:v>0.80228243452090742</c:v>
                </c:pt>
                <c:pt idx="153">
                  <c:v>0.80228243452090742</c:v>
                </c:pt>
                <c:pt idx="154">
                  <c:v>0.80228243452090742</c:v>
                </c:pt>
                <c:pt idx="155">
                  <c:v>0.80228243452090742</c:v>
                </c:pt>
                <c:pt idx="156">
                  <c:v>0.80228243452090742</c:v>
                </c:pt>
                <c:pt idx="157">
                  <c:v>0.80228243452090742</c:v>
                </c:pt>
                <c:pt idx="158">
                  <c:v>0.80228243452090742</c:v>
                </c:pt>
                <c:pt idx="159">
                  <c:v>0.80228243452090742</c:v>
                </c:pt>
                <c:pt idx="160">
                  <c:v>0.80228243452090742</c:v>
                </c:pt>
                <c:pt idx="161">
                  <c:v>0.80228243452090742</c:v>
                </c:pt>
                <c:pt idx="162">
                  <c:v>0.80228243452090742</c:v>
                </c:pt>
                <c:pt idx="163">
                  <c:v>0.80228243452090742</c:v>
                </c:pt>
                <c:pt idx="164">
                  <c:v>0.80228243452090742</c:v>
                </c:pt>
                <c:pt idx="165">
                  <c:v>0.80228243452090742</c:v>
                </c:pt>
                <c:pt idx="166">
                  <c:v>0.80228243452090742</c:v>
                </c:pt>
                <c:pt idx="167">
                  <c:v>0.80228243452090742</c:v>
                </c:pt>
                <c:pt idx="168">
                  <c:v>0.80228243452090742</c:v>
                </c:pt>
                <c:pt idx="169">
                  <c:v>0.80228243452090742</c:v>
                </c:pt>
                <c:pt idx="170">
                  <c:v>0.80228243452090742</c:v>
                </c:pt>
                <c:pt idx="171">
                  <c:v>0.80228243452090742</c:v>
                </c:pt>
                <c:pt idx="172">
                  <c:v>0.80228243452090742</c:v>
                </c:pt>
                <c:pt idx="173">
                  <c:v>0.80228243452090742</c:v>
                </c:pt>
                <c:pt idx="174">
                  <c:v>0.80228243452090742</c:v>
                </c:pt>
                <c:pt idx="175">
                  <c:v>0.80228243452090742</c:v>
                </c:pt>
                <c:pt idx="176">
                  <c:v>0.80228243452090742</c:v>
                </c:pt>
                <c:pt idx="177">
                  <c:v>0.80228243452090742</c:v>
                </c:pt>
                <c:pt idx="178">
                  <c:v>0.80228243452090742</c:v>
                </c:pt>
                <c:pt idx="179">
                  <c:v>0.80228243452090742</c:v>
                </c:pt>
                <c:pt idx="180">
                  <c:v>0.80228243452090742</c:v>
                </c:pt>
                <c:pt idx="181">
                  <c:v>0.80228243452090742</c:v>
                </c:pt>
                <c:pt idx="182">
                  <c:v>0.80228243452090742</c:v>
                </c:pt>
                <c:pt idx="183">
                  <c:v>0.80228243452090742</c:v>
                </c:pt>
                <c:pt idx="184">
                  <c:v>0.80228243452090742</c:v>
                </c:pt>
                <c:pt idx="185">
                  <c:v>0.80228243452090742</c:v>
                </c:pt>
                <c:pt idx="186">
                  <c:v>0.80228243452090742</c:v>
                </c:pt>
                <c:pt idx="187">
                  <c:v>0.80228243452090742</c:v>
                </c:pt>
                <c:pt idx="188">
                  <c:v>0.80228243452090742</c:v>
                </c:pt>
                <c:pt idx="189">
                  <c:v>0.80228243452090742</c:v>
                </c:pt>
                <c:pt idx="190">
                  <c:v>0.80259166123433812</c:v>
                </c:pt>
                <c:pt idx="191">
                  <c:v>0.80259166123433812</c:v>
                </c:pt>
                <c:pt idx="192">
                  <c:v>0.80259166123433812</c:v>
                </c:pt>
                <c:pt idx="193">
                  <c:v>0.80259166123433812</c:v>
                </c:pt>
                <c:pt idx="194">
                  <c:v>0.80290057030348172</c:v>
                </c:pt>
                <c:pt idx="195">
                  <c:v>0.80320916172833812</c:v>
                </c:pt>
                <c:pt idx="196">
                  <c:v>0.80351743550890753</c:v>
                </c:pt>
                <c:pt idx="197">
                  <c:v>0.80382539164518996</c:v>
                </c:pt>
                <c:pt idx="198">
                  <c:v>0.80444035098489364</c:v>
                </c:pt>
                <c:pt idx="199">
                  <c:v>0.80536040766229633</c:v>
                </c:pt>
                <c:pt idx="200">
                  <c:v>0.80627760554111583</c:v>
                </c:pt>
                <c:pt idx="201">
                  <c:v>0.80749608902618997</c:v>
                </c:pt>
                <c:pt idx="202">
                  <c:v>0.80810342490300469</c:v>
                </c:pt>
                <c:pt idx="203">
                  <c:v>0.80870949020267135</c:v>
                </c:pt>
                <c:pt idx="204">
                  <c:v>0.80901204638607405</c:v>
                </c:pt>
                <c:pt idx="205">
                  <c:v>0.80961620582001848</c:v>
                </c:pt>
                <c:pt idx="206">
                  <c:v>0.8099178090705601</c:v>
                </c:pt>
                <c:pt idx="207">
                  <c:v>0.8105200626387824</c:v>
                </c:pt>
                <c:pt idx="208">
                  <c:v>0.81112104562985654</c:v>
                </c:pt>
                <c:pt idx="209">
                  <c:v>0.81142106065896291</c:v>
                </c:pt>
                <c:pt idx="210">
                  <c:v>0.81142106065896291</c:v>
                </c:pt>
                <c:pt idx="211">
                  <c:v>0.81172075804378241</c:v>
                </c:pt>
                <c:pt idx="212">
                  <c:v>0.81172075804378241</c:v>
                </c:pt>
                <c:pt idx="213">
                  <c:v>0.81231919988056023</c:v>
                </c:pt>
                <c:pt idx="214">
                  <c:v>0.81291637114018989</c:v>
                </c:pt>
                <c:pt idx="215">
                  <c:v>0.8144037405142408</c:v>
                </c:pt>
                <c:pt idx="216">
                  <c:v>0.81617810150162973</c:v>
                </c:pt>
                <c:pt idx="217">
                  <c:v>0.81852612807140745</c:v>
                </c:pt>
                <c:pt idx="218">
                  <c:v>0.82056397499489364</c:v>
                </c:pt>
                <c:pt idx="219">
                  <c:v>0.82258625734831492</c:v>
                </c:pt>
                <c:pt idx="220">
                  <c:v>0.82430725409548156</c:v>
                </c:pt>
                <c:pt idx="221">
                  <c:v>0.82630063081878247</c:v>
                </c:pt>
                <c:pt idx="222">
                  <c:v>0.8279968513115602</c:v>
                </c:pt>
                <c:pt idx="223">
                  <c:v>0.8296816366100046</c:v>
                </c:pt>
                <c:pt idx="224">
                  <c:v>0.83163276664312968</c:v>
                </c:pt>
                <c:pt idx="225">
                  <c:v>0.83356833210618986</c:v>
                </c:pt>
                <c:pt idx="226">
                  <c:v>0.83548833299918523</c:v>
                </c:pt>
                <c:pt idx="227">
                  <c:v>0.83739276932211582</c:v>
                </c:pt>
                <c:pt idx="228">
                  <c:v>0.83901275518600471</c:v>
                </c:pt>
                <c:pt idx="229">
                  <c:v>0.84062130585556016</c:v>
                </c:pt>
                <c:pt idx="230">
                  <c:v>0.84221842133078251</c:v>
                </c:pt>
                <c:pt idx="231">
                  <c:v>0.84380410161167141</c:v>
                </c:pt>
                <c:pt idx="232">
                  <c:v>0.84537834669822687</c:v>
                </c:pt>
                <c:pt idx="233">
                  <c:v>0.84694115659044911</c:v>
                </c:pt>
                <c:pt idx="234">
                  <c:v>0.84849253128833813</c:v>
                </c:pt>
                <c:pt idx="235">
                  <c:v>0.8500324707918937</c:v>
                </c:pt>
                <c:pt idx="236">
                  <c:v>0.85156097510111595</c:v>
                </c:pt>
                <c:pt idx="237">
                  <c:v>0.85282599347424093</c:v>
                </c:pt>
                <c:pt idx="238">
                  <c:v>0.85383229057557419</c:v>
                </c:pt>
                <c:pt idx="239">
                  <c:v>0.85458367813656033</c:v>
                </c:pt>
                <c:pt idx="240">
                  <c:v>0.85458367813656033</c:v>
                </c:pt>
                <c:pt idx="241">
                  <c:v>0.85458367813656033</c:v>
                </c:pt>
                <c:pt idx="242">
                  <c:v>0.85458367813656033</c:v>
                </c:pt>
                <c:pt idx="243">
                  <c:v>0.85458367813656033</c:v>
                </c:pt>
                <c:pt idx="244">
                  <c:v>0.85458367813656033</c:v>
                </c:pt>
                <c:pt idx="245">
                  <c:v>0.85458367813656033</c:v>
                </c:pt>
                <c:pt idx="246">
                  <c:v>0.85458367813656033</c:v>
                </c:pt>
                <c:pt idx="247">
                  <c:v>0.85509000313009731</c:v>
                </c:pt>
                <c:pt idx="248">
                  <c:v>0.85584710828825006</c:v>
                </c:pt>
                <c:pt idx="249">
                  <c:v>0.85685213481243516</c:v>
                </c:pt>
                <c:pt idx="250">
                  <c:v>0.85785207902802785</c:v>
                </c:pt>
                <c:pt idx="251">
                  <c:v>0.85859870192470844</c:v>
                </c:pt>
                <c:pt idx="252">
                  <c:v>0.85934246602280562</c:v>
                </c:pt>
                <c:pt idx="253">
                  <c:v>0.85983672053343518</c:v>
                </c:pt>
                <c:pt idx="254">
                  <c:v>0.85983672053343518</c:v>
                </c:pt>
                <c:pt idx="255">
                  <c:v>0.85983672053343518</c:v>
                </c:pt>
                <c:pt idx="256">
                  <c:v>0.85983672053343518</c:v>
                </c:pt>
                <c:pt idx="257">
                  <c:v>0.85983672053343518</c:v>
                </c:pt>
                <c:pt idx="258">
                  <c:v>0.85983672053343518</c:v>
                </c:pt>
                <c:pt idx="259">
                  <c:v>0.85983672053343518</c:v>
                </c:pt>
                <c:pt idx="260">
                  <c:v>0.85983672053343518</c:v>
                </c:pt>
                <c:pt idx="261">
                  <c:v>0.85983672053343518</c:v>
                </c:pt>
                <c:pt idx="262">
                  <c:v>0.85983672053343518</c:v>
                </c:pt>
                <c:pt idx="263">
                  <c:v>0.86033415148693526</c:v>
                </c:pt>
                <c:pt idx="264">
                  <c:v>0.86083031186328707</c:v>
                </c:pt>
                <c:pt idx="265">
                  <c:v>0.86157217009566212</c:v>
                </c:pt>
                <c:pt idx="266">
                  <c:v>0.86255686738547688</c:v>
                </c:pt>
                <c:pt idx="267">
                  <c:v>0.863536482366699</c:v>
                </c:pt>
                <c:pt idx="268">
                  <c:v>0.86426785833760189</c:v>
                </c:pt>
                <c:pt idx="269">
                  <c:v>0.865238579278787</c:v>
                </c:pt>
                <c:pt idx="270">
                  <c:v>0.86644483345881018</c:v>
                </c:pt>
                <c:pt idx="271">
                  <c:v>0.86764314653165742</c:v>
                </c:pt>
                <c:pt idx="272">
                  <c:v>0.86883351849732871</c:v>
                </c:pt>
                <c:pt idx="273">
                  <c:v>0.86954392994528718</c:v>
                </c:pt>
                <c:pt idx="274">
                  <c:v>0.86978009847269921</c:v>
                </c:pt>
                <c:pt idx="275">
                  <c:v>0.86978009847269921</c:v>
                </c:pt>
                <c:pt idx="276">
                  <c:v>0.86978009847269921</c:v>
                </c:pt>
                <c:pt idx="277">
                  <c:v>0.86978009847269921</c:v>
                </c:pt>
                <c:pt idx="278">
                  <c:v>0.86978009847269921</c:v>
                </c:pt>
                <c:pt idx="279">
                  <c:v>0.86978009847269921</c:v>
                </c:pt>
                <c:pt idx="280">
                  <c:v>0.86978009847269921</c:v>
                </c:pt>
                <c:pt idx="281">
                  <c:v>0.86978009847269921</c:v>
                </c:pt>
                <c:pt idx="282">
                  <c:v>0.86978009847269921</c:v>
                </c:pt>
                <c:pt idx="283">
                  <c:v>0.86978009847269921</c:v>
                </c:pt>
                <c:pt idx="284">
                  <c:v>0.86978009847269921</c:v>
                </c:pt>
                <c:pt idx="285">
                  <c:v>0.86978009847269921</c:v>
                </c:pt>
                <c:pt idx="286">
                  <c:v>0.87002134930870378</c:v>
                </c:pt>
                <c:pt idx="287">
                  <c:v>0.87002134930870378</c:v>
                </c:pt>
                <c:pt idx="288">
                  <c:v>0.87026228250042148</c:v>
                </c:pt>
                <c:pt idx="289">
                  <c:v>0.87050289804785208</c:v>
                </c:pt>
                <c:pt idx="290">
                  <c:v>0.87098317620985199</c:v>
                </c:pt>
                <c:pt idx="291">
                  <c:v>0.87170121112069932</c:v>
                </c:pt>
                <c:pt idx="292">
                  <c:v>0.87217831283982894</c:v>
                </c:pt>
                <c:pt idx="293">
                  <c:v>0.8728915830863706</c:v>
                </c:pt>
                <c:pt idx="294">
                  <c:v>0.87430954718370391</c:v>
                </c:pt>
                <c:pt idx="295">
                  <c:v>0.87524850369618534</c:v>
                </c:pt>
                <c:pt idx="296">
                  <c:v>0.87618237790007425</c:v>
                </c:pt>
                <c:pt idx="297">
                  <c:v>0.87618237790007425</c:v>
                </c:pt>
                <c:pt idx="298">
                  <c:v>0.87618237790007425</c:v>
                </c:pt>
                <c:pt idx="299">
                  <c:v>0.87618237790007425</c:v>
                </c:pt>
                <c:pt idx="300">
                  <c:v>0.87618237790007425</c:v>
                </c:pt>
                <c:pt idx="301">
                  <c:v>0.87618237790007425</c:v>
                </c:pt>
                <c:pt idx="302">
                  <c:v>0.87618237790007425</c:v>
                </c:pt>
                <c:pt idx="303">
                  <c:v>0.87618237790007425</c:v>
                </c:pt>
                <c:pt idx="304">
                  <c:v>0.87618237790007425</c:v>
                </c:pt>
                <c:pt idx="305">
                  <c:v>0.87618237790007425</c:v>
                </c:pt>
                <c:pt idx="306">
                  <c:v>0.87618237790007425</c:v>
                </c:pt>
                <c:pt idx="307">
                  <c:v>0.87618237790007425</c:v>
                </c:pt>
                <c:pt idx="308">
                  <c:v>0.87618237790007425</c:v>
                </c:pt>
                <c:pt idx="309">
                  <c:v>0.87618237790007425</c:v>
                </c:pt>
                <c:pt idx="310">
                  <c:v>0.87643951095043071</c:v>
                </c:pt>
                <c:pt idx="311">
                  <c:v>0.87720900423577797</c:v>
                </c:pt>
                <c:pt idx="312">
                  <c:v>0.87797563872254181</c:v>
                </c:pt>
                <c:pt idx="313">
                  <c:v>0.87873941441072234</c:v>
                </c:pt>
                <c:pt idx="314">
                  <c:v>0.87899337101820829</c:v>
                </c:pt>
                <c:pt idx="315">
                  <c:v>0.87924700998140748</c:v>
                </c:pt>
                <c:pt idx="316">
                  <c:v>0.87924700998140748</c:v>
                </c:pt>
                <c:pt idx="317">
                  <c:v>0.87924700998140748</c:v>
                </c:pt>
                <c:pt idx="318">
                  <c:v>0.87924700998140748</c:v>
                </c:pt>
                <c:pt idx="319">
                  <c:v>0.87924700998140748</c:v>
                </c:pt>
                <c:pt idx="320">
                  <c:v>0.87924700998140748</c:v>
                </c:pt>
                <c:pt idx="321">
                  <c:v>0.87924700998140748</c:v>
                </c:pt>
                <c:pt idx="322">
                  <c:v>0.87924700998140748</c:v>
                </c:pt>
                <c:pt idx="323">
                  <c:v>0.87924700998140748</c:v>
                </c:pt>
                <c:pt idx="324">
                  <c:v>0.87924700998140748</c:v>
                </c:pt>
                <c:pt idx="325">
                  <c:v>0.87924700998140748</c:v>
                </c:pt>
                <c:pt idx="326">
                  <c:v>0.8797647701692779</c:v>
                </c:pt>
                <c:pt idx="327">
                  <c:v>0.88156692503178258</c:v>
                </c:pt>
                <c:pt idx="328">
                  <c:v>0.88436743588844458</c:v>
                </c:pt>
                <c:pt idx="329">
                  <c:v>0.88787613468305571</c:v>
                </c:pt>
                <c:pt idx="330">
                  <c:v>0.89132257519740754</c:v>
                </c:pt>
                <c:pt idx="331">
                  <c:v>0.89494610240178263</c:v>
                </c:pt>
                <c:pt idx="332">
                  <c:v>0.8984981596415742</c:v>
                </c:pt>
                <c:pt idx="333">
                  <c:v>0.902437425267264</c:v>
                </c:pt>
                <c:pt idx="334">
                  <c:v>0.90673149956157417</c:v>
                </c:pt>
                <c:pt idx="335">
                  <c:v>0.91112769649416681</c:v>
                </c:pt>
                <c:pt idx="336">
                  <c:v>0.9156069574078195</c:v>
                </c:pt>
                <c:pt idx="337">
                  <c:v>0.92035208658972234</c:v>
                </c:pt>
                <c:pt idx="338">
                  <c:v>0.92473367188511124</c:v>
                </c:pt>
                <c:pt idx="339">
                  <c:v>0.92744190707638907</c:v>
                </c:pt>
                <c:pt idx="340">
                  <c:v>0.9282042533652779</c:v>
                </c:pt>
                <c:pt idx="341">
                  <c:v>0.9282042533652779</c:v>
                </c:pt>
                <c:pt idx="342">
                  <c:v>0.9282042533652779</c:v>
                </c:pt>
                <c:pt idx="343">
                  <c:v>0.9282042533652779</c:v>
                </c:pt>
                <c:pt idx="344">
                  <c:v>0.9282042533652779</c:v>
                </c:pt>
                <c:pt idx="345">
                  <c:v>0.92978739249187048</c:v>
                </c:pt>
                <c:pt idx="346">
                  <c:v>0.93346587215790289</c:v>
                </c:pt>
                <c:pt idx="347">
                  <c:v>0.93647459884471762</c:v>
                </c:pt>
                <c:pt idx="348">
                  <c:v>0.93758190682932885</c:v>
                </c:pt>
                <c:pt idx="349">
                  <c:v>0.93758190682932885</c:v>
                </c:pt>
                <c:pt idx="350">
                  <c:v>0.93758190682932885</c:v>
                </c:pt>
                <c:pt idx="351">
                  <c:v>0.93849592826527783</c:v>
                </c:pt>
                <c:pt idx="352">
                  <c:v>0.94047882272710648</c:v>
                </c:pt>
                <c:pt idx="353">
                  <c:v>0.94381329363027788</c:v>
                </c:pt>
                <c:pt idx="354">
                  <c:v>0.94965556617960656</c:v>
                </c:pt>
                <c:pt idx="355">
                  <c:v>0.95776168956264818</c:v>
                </c:pt>
                <c:pt idx="356">
                  <c:v>0.96497555014340286</c:v>
                </c:pt>
                <c:pt idx="357">
                  <c:v>0.97129714792187039</c:v>
                </c:pt>
                <c:pt idx="358">
                  <c:v>0.97672648289805086</c:v>
                </c:pt>
                <c:pt idx="359">
                  <c:v>0.97880498829027773</c:v>
                </c:pt>
                <c:pt idx="360">
                  <c:v>0.97880498829027773</c:v>
                </c:pt>
                <c:pt idx="361">
                  <c:v>0.97880498829027773</c:v>
                </c:pt>
                <c:pt idx="362">
                  <c:v>0.97880498829027773</c:v>
                </c:pt>
                <c:pt idx="363">
                  <c:v>0.97880498829027773</c:v>
                </c:pt>
                <c:pt idx="364">
                  <c:v>0.97880498829027773</c:v>
                </c:pt>
                <c:pt idx="365">
                  <c:v>0.97880498829027773</c:v>
                </c:pt>
                <c:pt idx="366">
                  <c:v>0.97880498829027773</c:v>
                </c:pt>
                <c:pt idx="367">
                  <c:v>0.97880498829027773</c:v>
                </c:pt>
                <c:pt idx="368">
                  <c:v>0.97880498829027773</c:v>
                </c:pt>
                <c:pt idx="369">
                  <c:v>0.97880498829027773</c:v>
                </c:pt>
                <c:pt idx="370">
                  <c:v>0.97880498829027773</c:v>
                </c:pt>
                <c:pt idx="371">
                  <c:v>0.97880498829027773</c:v>
                </c:pt>
                <c:pt idx="372">
                  <c:v>0.97880498829027773</c:v>
                </c:pt>
                <c:pt idx="373">
                  <c:v>0.97915312642887042</c:v>
                </c:pt>
                <c:pt idx="374">
                  <c:v>0.98018991738175931</c:v>
                </c:pt>
                <c:pt idx="375">
                  <c:v>0.98172366282171764</c:v>
                </c:pt>
                <c:pt idx="376">
                  <c:v>0.98356329971009271</c:v>
                </c:pt>
                <c:pt idx="377">
                  <c:v>0.98584906799961125</c:v>
                </c:pt>
                <c:pt idx="378">
                  <c:v>0.98838513998731492</c:v>
                </c:pt>
                <c:pt idx="379">
                  <c:v>0.99099061725173632</c:v>
                </c:pt>
                <c:pt idx="380">
                  <c:v>0.99422614195949555</c:v>
                </c:pt>
                <c:pt idx="381">
                  <c:v>0.99892410096477335</c:v>
                </c:pt>
                <c:pt idx="382">
                  <c:v>1.0055150610986485</c:v>
                </c:pt>
                <c:pt idx="383">
                  <c:v>1.0112137584302363</c:v>
                </c:pt>
                <c:pt idx="384">
                  <c:v>1.0145757055642364</c:v>
                </c:pt>
                <c:pt idx="385">
                  <c:v>1.0151816120417596</c:v>
                </c:pt>
                <c:pt idx="386">
                  <c:v>1.0151816120417596</c:v>
                </c:pt>
                <c:pt idx="387">
                  <c:v>1.0151816120417596</c:v>
                </c:pt>
                <c:pt idx="388">
                  <c:v>1.0152688053985512</c:v>
                </c:pt>
                <c:pt idx="389">
                  <c:v>1.015528479603204</c:v>
                </c:pt>
                <c:pt idx="390">
                  <c:v>1.0158702648560558</c:v>
                </c:pt>
                <c:pt idx="391">
                  <c:v>1.0158702648560558</c:v>
                </c:pt>
                <c:pt idx="392">
                  <c:v>1.0158702648560558</c:v>
                </c:pt>
                <c:pt idx="393">
                  <c:v>1.0158702648560558</c:v>
                </c:pt>
                <c:pt idx="394">
                  <c:v>1.0158702648560558</c:v>
                </c:pt>
                <c:pt idx="395">
                  <c:v>1.0158702648560558</c:v>
                </c:pt>
                <c:pt idx="396">
                  <c:v>1.0158702648560558</c:v>
                </c:pt>
                <c:pt idx="397">
                  <c:v>1.0158702648560558</c:v>
                </c:pt>
                <c:pt idx="398">
                  <c:v>1.0169197615804262</c:v>
                </c:pt>
                <c:pt idx="399">
                  <c:v>1.0201902271597594</c:v>
                </c:pt>
                <c:pt idx="400">
                  <c:v>1.0236970200886484</c:v>
                </c:pt>
                <c:pt idx="401">
                  <c:v>1.0248024222075374</c:v>
                </c:pt>
                <c:pt idx="402">
                  <c:v>1.0248024222075374</c:v>
                </c:pt>
                <c:pt idx="403">
                  <c:v>1.0248024222075374</c:v>
                </c:pt>
                <c:pt idx="404">
                  <c:v>1.0248024222075374</c:v>
                </c:pt>
                <c:pt idx="405">
                  <c:v>1.0248024222075374</c:v>
                </c:pt>
                <c:pt idx="406">
                  <c:v>1.0248024222075374</c:v>
                </c:pt>
                <c:pt idx="407">
                  <c:v>1.0256066975423153</c:v>
                </c:pt>
                <c:pt idx="408">
                  <c:v>1.0279509123806485</c:v>
                </c:pt>
                <c:pt idx="409">
                  <c:v>1.0322144928234032</c:v>
                </c:pt>
                <c:pt idx="410">
                  <c:v>1.0379300253022041</c:v>
                </c:pt>
                <c:pt idx="411">
                  <c:v>1.0427532949787179</c:v>
                </c:pt>
                <c:pt idx="412">
                  <c:v>1.0467498953982179</c:v>
                </c:pt>
                <c:pt idx="413">
                  <c:v>1.0476956812628706</c:v>
                </c:pt>
                <c:pt idx="414">
                  <c:v>1.0476956812628706</c:v>
                </c:pt>
                <c:pt idx="415">
                  <c:v>1.0476956812628706</c:v>
                </c:pt>
                <c:pt idx="416">
                  <c:v>1.0476956812628706</c:v>
                </c:pt>
                <c:pt idx="417">
                  <c:v>1.0476956812628706</c:v>
                </c:pt>
                <c:pt idx="418">
                  <c:v>1.0481792946898847</c:v>
                </c:pt>
                <c:pt idx="419">
                  <c:v>1.0493514021090513</c:v>
                </c:pt>
                <c:pt idx="420">
                  <c:v>1.050133918810167</c:v>
                </c:pt>
                <c:pt idx="421">
                  <c:v>1.0503068761244587</c:v>
                </c:pt>
                <c:pt idx="422">
                  <c:v>1.0503068761244587</c:v>
                </c:pt>
                <c:pt idx="423">
                  <c:v>1.0503068761244587</c:v>
                </c:pt>
                <c:pt idx="424">
                  <c:v>1.0506537436859031</c:v>
                </c:pt>
                <c:pt idx="425">
                  <c:v>1.0521690657572134</c:v>
                </c:pt>
                <c:pt idx="426">
                  <c:v>1.0541859481577551</c:v>
                </c:pt>
                <c:pt idx="427">
                  <c:v>1.0554064963306948</c:v>
                </c:pt>
                <c:pt idx="428">
                  <c:v>1.0557196935977133</c:v>
                </c:pt>
                <c:pt idx="429">
                  <c:v>1.05574256398638</c:v>
                </c:pt>
                <c:pt idx="430">
                  <c:v>1.05574256398638</c:v>
                </c:pt>
                <c:pt idx="431">
                  <c:v>1.05574256398638</c:v>
                </c:pt>
                <c:pt idx="432">
                  <c:v>1.05574256398638</c:v>
                </c:pt>
                <c:pt idx="433">
                  <c:v>1.05574256398638</c:v>
                </c:pt>
                <c:pt idx="434">
                  <c:v>1.05574256398638</c:v>
                </c:pt>
                <c:pt idx="435">
                  <c:v>1.05574256398638</c:v>
                </c:pt>
                <c:pt idx="436">
                  <c:v>1.05574256398638</c:v>
                </c:pt>
                <c:pt idx="437">
                  <c:v>1.05574256398638</c:v>
                </c:pt>
                <c:pt idx="438">
                  <c:v>1.05574256398638</c:v>
                </c:pt>
                <c:pt idx="439">
                  <c:v>1.05574256398638</c:v>
                </c:pt>
                <c:pt idx="440">
                  <c:v>1.05574256398638</c:v>
                </c:pt>
                <c:pt idx="441">
                  <c:v>1.05574256398638</c:v>
                </c:pt>
                <c:pt idx="442">
                  <c:v>1.05574256398638</c:v>
                </c:pt>
                <c:pt idx="443">
                  <c:v>1.05574256398638</c:v>
                </c:pt>
                <c:pt idx="444">
                  <c:v>1.05574256398638</c:v>
                </c:pt>
                <c:pt idx="445">
                  <c:v>1.05574256398638</c:v>
                </c:pt>
                <c:pt idx="446">
                  <c:v>1.05574256398638</c:v>
                </c:pt>
                <c:pt idx="447">
                  <c:v>1.05574256398638</c:v>
                </c:pt>
                <c:pt idx="448">
                  <c:v>1.05574256398638</c:v>
                </c:pt>
                <c:pt idx="449">
                  <c:v>1.05574256398638</c:v>
                </c:pt>
                <c:pt idx="450">
                  <c:v>1.05574256398638</c:v>
                </c:pt>
                <c:pt idx="451">
                  <c:v>1.05574256398638</c:v>
                </c:pt>
                <c:pt idx="452">
                  <c:v>1.05574256398638</c:v>
                </c:pt>
                <c:pt idx="453">
                  <c:v>1.05574256398638</c:v>
                </c:pt>
                <c:pt idx="454">
                  <c:v>1.05574256398638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92-4AF3-A078-C44EF9287F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1904896"/>
        <c:axId val="621907808"/>
      </c:lineChart>
      <c:catAx>
        <c:axId val="621904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907808"/>
        <c:crosses val="autoZero"/>
        <c:auto val="1"/>
        <c:lblAlgn val="ctr"/>
        <c:lblOffset val="100"/>
        <c:tickLblSkip val="50"/>
        <c:noMultiLvlLbl val="0"/>
      </c:catAx>
      <c:valAx>
        <c:axId val="62190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layout>
            <c:manualLayout>
              <c:xMode val="edge"/>
              <c:yMode val="edge"/>
              <c:x val="5.5507514602956276E-3"/>
              <c:y val="0.419835926181378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90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9576895403262293"/>
          <c:y val="9.8030609109273831E-2"/>
          <c:w val="0.1876067109953177"/>
          <c:h val="0.7262559389927032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baseline="0">
                <a:effectLst/>
              </a:rPr>
              <a:t>Cumulative Traction and Braking Energy Extra High Phase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505106997699833"/>
          <c:y val="4.273335018731235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00085361419554"/>
          <c:y val="0.18417944379648338"/>
          <c:w val="0.69992099227264826"/>
          <c:h val="0.66819820723509493"/>
        </c:manualLayout>
      </c:layout>
      <c:lineChart>
        <c:grouping val="standard"/>
        <c:varyColors val="0"/>
        <c:ser>
          <c:idx val="0"/>
          <c:order val="0"/>
          <c:tx>
            <c:v>Cumulative Traction Energy (kWh)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3'!$D$1494:$D$1816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'WLTP Class 3'!$R$1494:$R$1816</c:f>
              <c:numCache>
                <c:formatCode>General</c:formatCode>
                <c:ptCount val="323"/>
                <c:pt idx="0">
                  <c:v>2.0556488082883213</c:v>
                </c:pt>
                <c:pt idx="1">
                  <c:v>2.0558395817594235</c:v>
                </c:pt>
                <c:pt idx="2">
                  <c:v>2.0562003277568111</c:v>
                </c:pt>
                <c:pt idx="3">
                  <c:v>2.0566571436096575</c:v>
                </c:pt>
                <c:pt idx="4">
                  <c:v>2.057155154061892</c:v>
                </c:pt>
                <c:pt idx="5">
                  <c:v>2.0576771926866519</c:v>
                </c:pt>
                <c:pt idx="6">
                  <c:v>2.0582349145577021</c:v>
                </c:pt>
                <c:pt idx="7">
                  <c:v>2.0588888645606378</c:v>
                </c:pt>
                <c:pt idx="8">
                  <c:v>2.0597669703277295</c:v>
                </c:pt>
                <c:pt idx="9">
                  <c:v>2.0609795936947646</c:v>
                </c:pt>
                <c:pt idx="10">
                  <c:v>2.062655117930484</c:v>
                </c:pt>
                <c:pt idx="11">
                  <c:v>2.0649263016845847</c:v>
                </c:pt>
                <c:pt idx="12">
                  <c:v>2.0678778915570399</c:v>
                </c:pt>
                <c:pt idx="13">
                  <c:v>2.071513751747831</c:v>
                </c:pt>
                <c:pt idx="14">
                  <c:v>2.0756840476676315</c:v>
                </c:pt>
                <c:pt idx="15">
                  <c:v>2.0801502447576272</c:v>
                </c:pt>
                <c:pt idx="16">
                  <c:v>2.0847873321503854</c:v>
                </c:pt>
                <c:pt idx="17">
                  <c:v>2.0893815453396476</c:v>
                </c:pt>
                <c:pt idx="18">
                  <c:v>2.0938250073462679</c:v>
                </c:pt>
                <c:pt idx="19">
                  <c:v>2.098031677550217</c:v>
                </c:pt>
                <c:pt idx="20">
                  <c:v>2.1018391941252261</c:v>
                </c:pt>
                <c:pt idx="21">
                  <c:v>2.1051676207075585</c:v>
                </c:pt>
                <c:pt idx="22">
                  <c:v>2.1079509062566855</c:v>
                </c:pt>
                <c:pt idx="23">
                  <c:v>2.1104630766443551</c:v>
                </c:pt>
                <c:pt idx="24">
                  <c:v>2.1128599641446861</c:v>
                </c:pt>
                <c:pt idx="25">
                  <c:v>2.1152092395190443</c:v>
                </c:pt>
                <c:pt idx="26">
                  <c:v>2.1175998733011938</c:v>
                </c:pt>
                <c:pt idx="27">
                  <c:v>2.1198547490624087</c:v>
                </c:pt>
                <c:pt idx="28">
                  <c:v>2.1220515147083674</c:v>
                </c:pt>
                <c:pt idx="29">
                  <c:v>2.1243634955433426</c:v>
                </c:pt>
                <c:pt idx="30">
                  <c:v>2.1268867540640906</c:v>
                </c:pt>
                <c:pt idx="31">
                  <c:v>2.1297213208548316</c:v>
                </c:pt>
                <c:pt idx="32">
                  <c:v>2.1331612365610995</c:v>
                </c:pt>
                <c:pt idx="33">
                  <c:v>2.1374451460111694</c:v>
                </c:pt>
                <c:pt idx="34">
                  <c:v>2.1426495321450352</c:v>
                </c:pt>
                <c:pt idx="35">
                  <c:v>2.1487691202362962</c:v>
                </c:pt>
                <c:pt idx="36">
                  <c:v>2.1554832161021182</c:v>
                </c:pt>
                <c:pt idx="37">
                  <c:v>2.1621809972085582</c:v>
                </c:pt>
                <c:pt idx="38">
                  <c:v>2.1681499615486519</c:v>
                </c:pt>
                <c:pt idx="39">
                  <c:v>2.1732757098185131</c:v>
                </c:pt>
                <c:pt idx="40">
                  <c:v>2.1777206056961957</c:v>
                </c:pt>
                <c:pt idx="41">
                  <c:v>2.181659170639358</c:v>
                </c:pt>
                <c:pt idx="42">
                  <c:v>2.1851885751016247</c:v>
                </c:pt>
                <c:pt idx="43">
                  <c:v>2.1882794954895912</c:v>
                </c:pt>
                <c:pt idx="44">
                  <c:v>2.1908029622899705</c:v>
                </c:pt>
                <c:pt idx="45">
                  <c:v>2.1924975197172958</c:v>
                </c:pt>
                <c:pt idx="46">
                  <c:v>2.1930028624960611</c:v>
                </c:pt>
                <c:pt idx="47">
                  <c:v>2.1930028624960611</c:v>
                </c:pt>
                <c:pt idx="48">
                  <c:v>2.1930028624960611</c:v>
                </c:pt>
                <c:pt idx="49">
                  <c:v>2.1930028624960611</c:v>
                </c:pt>
                <c:pt idx="50">
                  <c:v>2.1930028624960611</c:v>
                </c:pt>
                <c:pt idx="51">
                  <c:v>2.1930028624960611</c:v>
                </c:pt>
                <c:pt idx="52">
                  <c:v>2.1930028624960611</c:v>
                </c:pt>
                <c:pt idx="53">
                  <c:v>2.1930028624960611</c:v>
                </c:pt>
                <c:pt idx="54">
                  <c:v>2.1937135381366848</c:v>
                </c:pt>
                <c:pt idx="55">
                  <c:v>2.1954663853569665</c:v>
                </c:pt>
                <c:pt idx="56">
                  <c:v>2.1983895074287014</c:v>
                </c:pt>
                <c:pt idx="57">
                  <c:v>2.202745405876843</c:v>
                </c:pt>
                <c:pt idx="58">
                  <c:v>2.2086705478613853</c:v>
                </c:pt>
                <c:pt idx="59">
                  <c:v>2.2159144832211566</c:v>
                </c:pt>
                <c:pt idx="60">
                  <c:v>2.2244023880261588</c:v>
                </c:pt>
                <c:pt idx="61">
                  <c:v>2.2339380921621803</c:v>
                </c:pt>
                <c:pt idx="62">
                  <c:v>2.2443628683062555</c:v>
                </c:pt>
                <c:pt idx="63">
                  <c:v>2.2555069941464314</c:v>
                </c:pt>
                <c:pt idx="64">
                  <c:v>2.266728812630161</c:v>
                </c:pt>
                <c:pt idx="65">
                  <c:v>2.2772746722854471</c:v>
                </c:pt>
                <c:pt idx="66">
                  <c:v>2.2861452962950262</c:v>
                </c:pt>
                <c:pt idx="67">
                  <c:v>2.2931223468978632</c:v>
                </c:pt>
                <c:pt idx="68">
                  <c:v>2.2987896371246115</c:v>
                </c:pt>
                <c:pt idx="69">
                  <c:v>2.3036564868193783</c:v>
                </c:pt>
                <c:pt idx="70">
                  <c:v>2.3084172188862686</c:v>
                </c:pt>
                <c:pt idx="71">
                  <c:v>2.3133708066529923</c:v>
                </c:pt>
                <c:pt idx="72">
                  <c:v>2.3186653059876283</c:v>
                </c:pt>
                <c:pt idx="73">
                  <c:v>2.3243252294965902</c:v>
                </c:pt>
                <c:pt idx="74">
                  <c:v>2.33020738216034</c:v>
                </c:pt>
                <c:pt idx="75">
                  <c:v>2.3361761115384683</c:v>
                </c:pt>
                <c:pt idx="76">
                  <c:v>2.3422213549469624</c:v>
                </c:pt>
                <c:pt idx="77">
                  <c:v>2.3486589032831873</c:v>
                </c:pt>
                <c:pt idx="78">
                  <c:v>2.3556600611378995</c:v>
                </c:pt>
                <c:pt idx="79">
                  <c:v>2.3632599093153046</c:v>
                </c:pt>
                <c:pt idx="80">
                  <c:v>2.3716411372871904</c:v>
                </c:pt>
                <c:pt idx="81">
                  <c:v>2.3808641531384631</c:v>
                </c:pt>
                <c:pt idx="82">
                  <c:v>2.3904807139353177</c:v>
                </c:pt>
                <c:pt idx="83">
                  <c:v>2.4003353734028523</c:v>
                </c:pt>
                <c:pt idx="84">
                  <c:v>2.4104322055017602</c:v>
                </c:pt>
                <c:pt idx="85">
                  <c:v>2.4209449690381968</c:v>
                </c:pt>
                <c:pt idx="86">
                  <c:v>2.431899061472842</c:v>
                </c:pt>
                <c:pt idx="87">
                  <c:v>2.4431296775241655</c:v>
                </c:pt>
                <c:pt idx="88">
                  <c:v>2.4548194311566061</c:v>
                </c:pt>
                <c:pt idx="89">
                  <c:v>2.4666348486407537</c:v>
                </c:pt>
                <c:pt idx="90">
                  <c:v>2.4781753246987495</c:v>
                </c:pt>
                <c:pt idx="91">
                  <c:v>2.489599034628418</c:v>
                </c:pt>
                <c:pt idx="92">
                  <c:v>2.5008837760158733</c:v>
                </c:pt>
                <c:pt idx="93">
                  <c:v>2.5120075837911342</c:v>
                </c:pt>
                <c:pt idx="94">
                  <c:v>2.5229487678623657</c:v>
                </c:pt>
                <c:pt idx="95">
                  <c:v>2.5332990632824557</c:v>
                </c:pt>
                <c:pt idx="96">
                  <c:v>2.5428051306842674</c:v>
                </c:pt>
                <c:pt idx="97">
                  <c:v>2.5516215622650367</c:v>
                </c:pt>
                <c:pt idx="98">
                  <c:v>2.5595163369337062</c:v>
                </c:pt>
                <c:pt idx="99">
                  <c:v>2.5664430164757008</c:v>
                </c:pt>
                <c:pt idx="100">
                  <c:v>2.5725710548919207</c:v>
                </c:pt>
                <c:pt idx="101">
                  <c:v>2.578269182862952</c:v>
                </c:pt>
                <c:pt idx="102">
                  <c:v>2.5835394767132303</c:v>
                </c:pt>
                <c:pt idx="103">
                  <c:v>2.5885552929234521</c:v>
                </c:pt>
                <c:pt idx="104">
                  <c:v>2.5933302250010795</c:v>
                </c:pt>
                <c:pt idx="105">
                  <c:v>2.5974573224252304</c:v>
                </c:pt>
                <c:pt idx="106">
                  <c:v>2.6011244736296999</c:v>
                </c:pt>
                <c:pt idx="107">
                  <c:v>2.604326983657506</c:v>
                </c:pt>
                <c:pt idx="108">
                  <c:v>2.6070615463037488</c:v>
                </c:pt>
                <c:pt idx="109">
                  <c:v>2.6095138615339968</c:v>
                </c:pt>
                <c:pt idx="110">
                  <c:v>2.6120608811053194</c:v>
                </c:pt>
                <c:pt idx="111">
                  <c:v>2.6150795146228574</c:v>
                </c:pt>
                <c:pt idx="112">
                  <c:v>2.6185823227331535</c:v>
                </c:pt>
                <c:pt idx="113">
                  <c:v>2.622573729080782</c:v>
                </c:pt>
                <c:pt idx="114">
                  <c:v>2.6268880443447107</c:v>
                </c:pt>
                <c:pt idx="115">
                  <c:v>2.6315230087844541</c:v>
                </c:pt>
                <c:pt idx="116">
                  <c:v>2.6364983483934239</c:v>
                </c:pt>
                <c:pt idx="117">
                  <c:v>2.6410905399910711</c:v>
                </c:pt>
                <c:pt idx="118">
                  <c:v>2.6452803474743152</c:v>
                </c:pt>
                <c:pt idx="119">
                  <c:v>2.6488912803873776</c:v>
                </c:pt>
                <c:pt idx="120">
                  <c:v>2.6517217697645732</c:v>
                </c:pt>
                <c:pt idx="121">
                  <c:v>2.6541272051622595</c:v>
                </c:pt>
                <c:pt idx="122">
                  <c:v>2.6561057130420882</c:v>
                </c:pt>
                <c:pt idx="123">
                  <c:v>2.6578307316736227</c:v>
                </c:pt>
                <c:pt idx="124">
                  <c:v>2.6598240852226844</c:v>
                </c:pt>
                <c:pt idx="125">
                  <c:v>2.6624392565443982</c:v>
                </c:pt>
                <c:pt idx="126">
                  <c:v>2.665514815936155</c:v>
                </c:pt>
                <c:pt idx="127">
                  <c:v>2.6692240734299699</c:v>
                </c:pt>
                <c:pt idx="128">
                  <c:v>2.6734217273832095</c:v>
                </c:pt>
                <c:pt idx="129">
                  <c:v>2.6779372683126068</c:v>
                </c:pt>
                <c:pt idx="130">
                  <c:v>2.6827901472319549</c:v>
                </c:pt>
                <c:pt idx="131">
                  <c:v>2.6879803641412523</c:v>
                </c:pt>
                <c:pt idx="132">
                  <c:v>2.6933609245677257</c:v>
                </c:pt>
                <c:pt idx="133">
                  <c:v>2.6989214922247027</c:v>
                </c:pt>
                <c:pt idx="134">
                  <c:v>2.7050240856552388</c:v>
                </c:pt>
                <c:pt idx="135">
                  <c:v>2.711683799666837</c:v>
                </c:pt>
                <c:pt idx="136">
                  <c:v>2.7189300206344544</c:v>
                </c:pt>
                <c:pt idx="137">
                  <c:v>2.7267823188394749</c:v>
                </c:pt>
                <c:pt idx="138">
                  <c:v>2.735449683141308</c:v>
                </c:pt>
                <c:pt idx="139">
                  <c:v>2.7447991213947613</c:v>
                </c:pt>
                <c:pt idx="140">
                  <c:v>2.7546811512106664</c:v>
                </c:pt>
                <c:pt idx="141">
                  <c:v>2.764583228948418</c:v>
                </c:pt>
                <c:pt idx="142">
                  <c:v>2.7741110236406983</c:v>
                </c:pt>
                <c:pt idx="143">
                  <c:v>2.7832414489462676</c:v>
                </c:pt>
                <c:pt idx="144">
                  <c:v>2.7917538703124261</c:v>
                </c:pt>
                <c:pt idx="145">
                  <c:v>2.7992417825154279</c:v>
                </c:pt>
                <c:pt idx="146">
                  <c:v>2.805459066971276</c:v>
                </c:pt>
                <c:pt idx="147">
                  <c:v>2.81055294060531</c:v>
                </c:pt>
                <c:pt idx="148">
                  <c:v>2.8139406765186314</c:v>
                </c:pt>
                <c:pt idx="149">
                  <c:v>2.8154013815957368</c:v>
                </c:pt>
                <c:pt idx="150">
                  <c:v>2.8154013815957368</c:v>
                </c:pt>
                <c:pt idx="151">
                  <c:v>2.8154013815957368</c:v>
                </c:pt>
                <c:pt idx="152">
                  <c:v>2.8154013815957368</c:v>
                </c:pt>
                <c:pt idx="153">
                  <c:v>2.8154013815957368</c:v>
                </c:pt>
                <c:pt idx="154">
                  <c:v>2.8165988690565023</c:v>
                </c:pt>
                <c:pt idx="155">
                  <c:v>2.8194192895831072</c:v>
                </c:pt>
                <c:pt idx="156">
                  <c:v>2.8235587861315974</c:v>
                </c:pt>
                <c:pt idx="157">
                  <c:v>2.82819227140486</c:v>
                </c:pt>
                <c:pt idx="158">
                  <c:v>2.8328257566781225</c:v>
                </c:pt>
                <c:pt idx="159">
                  <c:v>2.8369459976036717</c:v>
                </c:pt>
                <c:pt idx="160">
                  <c:v>2.8405357579247243</c:v>
                </c:pt>
                <c:pt idx="161">
                  <c:v>2.8437560927860632</c:v>
                </c:pt>
                <c:pt idx="162">
                  <c:v>2.8469331072553534</c:v>
                </c:pt>
                <c:pt idx="163">
                  <c:v>2.8505712788965032</c:v>
                </c:pt>
                <c:pt idx="164">
                  <c:v>2.8550156960708422</c:v>
                </c:pt>
                <c:pt idx="165">
                  <c:v>2.8606250323925528</c:v>
                </c:pt>
                <c:pt idx="166">
                  <c:v>2.8672840610292933</c:v>
                </c:pt>
                <c:pt idx="167">
                  <c:v>2.8748618075041397</c:v>
                </c:pt>
                <c:pt idx="168">
                  <c:v>2.8832430637379569</c:v>
                </c:pt>
                <c:pt idx="169">
                  <c:v>2.8922863787632882</c:v>
                </c:pt>
                <c:pt idx="170">
                  <c:v>2.9020342178864125</c:v>
                </c:pt>
                <c:pt idx="171">
                  <c:v>2.9121684098603255</c:v>
                </c:pt>
                <c:pt idx="172">
                  <c:v>2.922519941586128</c:v>
                </c:pt>
                <c:pt idx="173">
                  <c:v>2.9327341791631785</c:v>
                </c:pt>
                <c:pt idx="174">
                  <c:v>2.942593772635111</c:v>
                </c:pt>
                <c:pt idx="175">
                  <c:v>2.9522574267909834</c:v>
                </c:pt>
                <c:pt idx="176">
                  <c:v>2.9615210139114021</c:v>
                </c:pt>
                <c:pt idx="177">
                  <c:v>2.9705331701502042</c:v>
                </c:pt>
                <c:pt idx="178">
                  <c:v>2.9796635108742473</c:v>
                </c:pt>
                <c:pt idx="179">
                  <c:v>2.9889131922075123</c:v>
                </c:pt>
                <c:pt idx="180">
                  <c:v>2.9982833781387681</c:v>
                </c:pt>
                <c:pt idx="181">
                  <c:v>3.0077752405215739</c:v>
                </c:pt>
                <c:pt idx="182">
                  <c:v>3.017389959074277</c:v>
                </c:pt>
                <c:pt idx="183">
                  <c:v>3.0269355937925471</c:v>
                </c:pt>
                <c:pt idx="184">
                  <c:v>3.0365896354125774</c:v>
                </c:pt>
                <c:pt idx="185">
                  <c:v>3.0463686981258529</c:v>
                </c:pt>
                <c:pt idx="186">
                  <c:v>3.0558649034202827</c:v>
                </c:pt>
                <c:pt idx="187">
                  <c:v>3.0652569862095937</c:v>
                </c:pt>
                <c:pt idx="188">
                  <c:v>3.0743452010162393</c:v>
                </c:pt>
                <c:pt idx="189">
                  <c:v>3.0830963281424224</c:v>
                </c:pt>
                <c:pt idx="190">
                  <c:v>3.0917079327497867</c:v>
                </c:pt>
                <c:pt idx="191">
                  <c:v>3.1001641958562653</c:v>
                </c:pt>
                <c:pt idx="192">
                  <c:v>3.1084643388607183</c:v>
                </c:pt>
                <c:pt idx="193">
                  <c:v>3.1163918778605444</c:v>
                </c:pt>
                <c:pt idx="194">
                  <c:v>3.1241326675546688</c:v>
                </c:pt>
                <c:pt idx="195">
                  <c:v>3.1318877960942966</c:v>
                </c:pt>
                <c:pt idx="196">
                  <c:v>3.1394557378020571</c:v>
                </c:pt>
                <c:pt idx="197">
                  <c:v>3.1468221343548053</c:v>
                </c:pt>
                <c:pt idx="198">
                  <c:v>3.1539869857525407</c:v>
                </c:pt>
                <c:pt idx="199">
                  <c:v>3.1607351826272518</c:v>
                </c:pt>
                <c:pt idx="200">
                  <c:v>3.1670541721156784</c:v>
                </c:pt>
                <c:pt idx="201">
                  <c:v>3.1731330631142844</c:v>
                </c:pt>
                <c:pt idx="202">
                  <c:v>3.1791730989195273</c:v>
                </c:pt>
                <c:pt idx="203">
                  <c:v>3.1855737323055187</c:v>
                </c:pt>
                <c:pt idx="204">
                  <c:v>3.1925596344243172</c:v>
                </c:pt>
                <c:pt idx="205">
                  <c:v>3.2001439779490157</c:v>
                </c:pt>
                <c:pt idx="206">
                  <c:v>3.2085557844436892</c:v>
                </c:pt>
                <c:pt idx="207">
                  <c:v>3.2174277719421345</c:v>
                </c:pt>
                <c:pt idx="208">
                  <c:v>3.2263606543865859</c:v>
                </c:pt>
                <c:pt idx="209">
                  <c:v>3.2353547429277563</c:v>
                </c:pt>
                <c:pt idx="210">
                  <c:v>3.2440056711691425</c:v>
                </c:pt>
                <c:pt idx="211">
                  <c:v>3.2522815267766427</c:v>
                </c:pt>
                <c:pt idx="212">
                  <c:v>3.2603840921294145</c:v>
                </c:pt>
                <c:pt idx="213">
                  <c:v>3.2682982368733211</c:v>
                </c:pt>
                <c:pt idx="214">
                  <c:v>3.2762269552082497</c:v>
                </c:pt>
                <c:pt idx="215">
                  <c:v>3.2841702667961723</c:v>
                </c:pt>
                <c:pt idx="216">
                  <c:v>3.2921281913144225</c:v>
                </c:pt>
                <c:pt idx="217">
                  <c:v>3.3001007484556948</c:v>
                </c:pt>
                <c:pt idx="218">
                  <c:v>3.3080879579280436</c:v>
                </c:pt>
                <c:pt idx="219">
                  <c:v>3.3160898394548854</c:v>
                </c:pt>
                <c:pt idx="220">
                  <c:v>3.3239021676454894</c:v>
                </c:pt>
                <c:pt idx="221">
                  <c:v>3.3313060055770771</c:v>
                </c:pt>
                <c:pt idx="222">
                  <c:v>3.3382874555665238</c:v>
                </c:pt>
                <c:pt idx="223">
                  <c:v>3.3450374007272705</c:v>
                </c:pt>
                <c:pt idx="224">
                  <c:v>3.3517600061990183</c:v>
                </c:pt>
                <c:pt idx="225">
                  <c:v>3.3582522173157958</c:v>
                </c:pt>
                <c:pt idx="226">
                  <c:v>3.3647041607403461</c:v>
                </c:pt>
                <c:pt idx="227">
                  <c:v>3.3713316963301492</c:v>
                </c:pt>
                <c:pt idx="228">
                  <c:v>3.3779322454552156</c:v>
                </c:pt>
                <c:pt idx="229">
                  <c:v>3.3847075902489281</c:v>
                </c:pt>
                <c:pt idx="230">
                  <c:v>3.3916708964916515</c:v>
                </c:pt>
                <c:pt idx="231">
                  <c:v>3.3986204796993462</c:v>
                </c:pt>
                <c:pt idx="232">
                  <c:v>3.4059588143715622</c:v>
                </c:pt>
                <c:pt idx="233">
                  <c:v>3.41371394291119</c:v>
                </c:pt>
                <c:pt idx="234">
                  <c:v>3.4216849749289757</c:v>
                </c:pt>
                <c:pt idx="235">
                  <c:v>3.4300888253296198</c:v>
                </c:pt>
                <c:pt idx="236">
                  <c:v>3.4387397535710056</c:v>
                </c:pt>
                <c:pt idx="237">
                  <c:v>3.447638888713572</c:v>
                </c:pt>
                <c:pt idx="238">
                  <c:v>3.4568029064176695</c:v>
                </c:pt>
                <c:pt idx="239">
                  <c:v>3.466233392096866</c:v>
                </c:pt>
                <c:pt idx="240">
                  <c:v>3.4759479736260479</c:v>
                </c:pt>
                <c:pt idx="241">
                  <c:v>3.4859487346150475</c:v>
                </c:pt>
                <c:pt idx="242">
                  <c:v>3.4960477110723929</c:v>
                </c:pt>
                <c:pt idx="243">
                  <c:v>3.5058142400475396</c:v>
                </c:pt>
                <c:pt idx="244">
                  <c:v>3.515021605410463</c:v>
                </c:pt>
                <c:pt idx="245">
                  <c:v>3.523635518490968</c:v>
                </c:pt>
                <c:pt idx="246">
                  <c:v>3.5316392209672918</c:v>
                </c:pt>
                <c:pt idx="247">
                  <c:v>3.538377763527397</c:v>
                </c:pt>
                <c:pt idx="248">
                  <c:v>3.5433861650939282</c:v>
                </c:pt>
                <c:pt idx="249">
                  <c:v>3.5464268103028069</c:v>
                </c:pt>
                <c:pt idx="250">
                  <c:v>3.5472765577844054</c:v>
                </c:pt>
                <c:pt idx="251">
                  <c:v>3.5472765577844054</c:v>
                </c:pt>
                <c:pt idx="252">
                  <c:v>3.5472765577844054</c:v>
                </c:pt>
                <c:pt idx="253">
                  <c:v>3.5472765577844054</c:v>
                </c:pt>
                <c:pt idx="254">
                  <c:v>3.5472765577844054</c:v>
                </c:pt>
                <c:pt idx="255">
                  <c:v>3.5472765577844054</c:v>
                </c:pt>
                <c:pt idx="256">
                  <c:v>3.5472765577844054</c:v>
                </c:pt>
                <c:pt idx="257">
                  <c:v>3.5472765577844054</c:v>
                </c:pt>
                <c:pt idx="258">
                  <c:v>3.5472765577844054</c:v>
                </c:pt>
                <c:pt idx="259">
                  <c:v>3.5472765577844054</c:v>
                </c:pt>
                <c:pt idx="260">
                  <c:v>3.5472765577844054</c:v>
                </c:pt>
                <c:pt idx="261">
                  <c:v>3.5472765577844054</c:v>
                </c:pt>
                <c:pt idx="262">
                  <c:v>3.5472765577844054</c:v>
                </c:pt>
                <c:pt idx="263">
                  <c:v>3.5472765577844054</c:v>
                </c:pt>
                <c:pt idx="264">
                  <c:v>3.5472765577844054</c:v>
                </c:pt>
                <c:pt idx="265">
                  <c:v>3.5474922446316675</c:v>
                </c:pt>
                <c:pt idx="266">
                  <c:v>3.5481062356433544</c:v>
                </c:pt>
                <c:pt idx="267">
                  <c:v>3.5488174341784386</c:v>
                </c:pt>
                <c:pt idx="268">
                  <c:v>3.5494767178071882</c:v>
                </c:pt>
                <c:pt idx="269">
                  <c:v>3.5503771092681577</c:v>
                </c:pt>
                <c:pt idx="270">
                  <c:v>3.5515246401715057</c:v>
                </c:pt>
                <c:pt idx="271">
                  <c:v>3.5529151228320464</c:v>
                </c:pt>
                <c:pt idx="272">
                  <c:v>3.5546985232181156</c:v>
                </c:pt>
                <c:pt idx="273">
                  <c:v>3.5565931004281199</c:v>
                </c:pt>
                <c:pt idx="274">
                  <c:v>3.5584568920883299</c:v>
                </c:pt>
                <c:pt idx="275">
                  <c:v>3.5602902384430344</c:v>
                </c:pt>
                <c:pt idx="276">
                  <c:v>3.5620934778164077</c:v>
                </c:pt>
                <c:pt idx="277">
                  <c:v>3.5638669466125101</c:v>
                </c:pt>
                <c:pt idx="278">
                  <c:v>3.565610979315287</c:v>
                </c:pt>
                <c:pt idx="279">
                  <c:v>3.5671891627214576</c:v>
                </c:pt>
                <c:pt idx="280">
                  <c:v>3.5687338111051452</c:v>
                </c:pt>
                <c:pt idx="281">
                  <c:v>3.570250874951109</c:v>
                </c:pt>
                <c:pt idx="282">
                  <c:v>3.571601222263912</c:v>
                </c:pt>
                <c:pt idx="283">
                  <c:v>3.572920318494416</c:v>
                </c:pt>
                <c:pt idx="284">
                  <c:v>3.5742086270507345</c:v>
                </c:pt>
                <c:pt idx="285">
                  <c:v>3.5754666080230235</c:v>
                </c:pt>
                <c:pt idx="286">
                  <c:v>3.5765644841195638</c:v>
                </c:pt>
                <c:pt idx="287">
                  <c:v>3.5772418286435017</c:v>
                </c:pt>
                <c:pt idx="288">
                  <c:v>3.5772418286435017</c:v>
                </c:pt>
                <c:pt idx="289">
                  <c:v>3.5772418286435017</c:v>
                </c:pt>
                <c:pt idx="290">
                  <c:v>3.5772418286435017</c:v>
                </c:pt>
                <c:pt idx="291">
                  <c:v>3.5772418286435017</c:v>
                </c:pt>
                <c:pt idx="292">
                  <c:v>3.5772418286435017</c:v>
                </c:pt>
                <c:pt idx="293">
                  <c:v>3.5772418286435017</c:v>
                </c:pt>
                <c:pt idx="294">
                  <c:v>3.5772418286435017</c:v>
                </c:pt>
                <c:pt idx="295">
                  <c:v>3.5772418286435017</c:v>
                </c:pt>
                <c:pt idx="296">
                  <c:v>3.5772418286435017</c:v>
                </c:pt>
                <c:pt idx="297">
                  <c:v>3.5772418286435017</c:v>
                </c:pt>
                <c:pt idx="298">
                  <c:v>3.5772418286435017</c:v>
                </c:pt>
                <c:pt idx="299">
                  <c:v>3.5772418286435017</c:v>
                </c:pt>
                <c:pt idx="300">
                  <c:v>3.5772418286435017</c:v>
                </c:pt>
                <c:pt idx="301">
                  <c:v>3.5772418286435017</c:v>
                </c:pt>
                <c:pt idx="302">
                  <c:v>3.5772418286435017</c:v>
                </c:pt>
                <c:pt idx="303">
                  <c:v>3.5772418286435017</c:v>
                </c:pt>
                <c:pt idx="304">
                  <c:v>3.5772418286435017</c:v>
                </c:pt>
                <c:pt idx="305">
                  <c:v>3.5772418286435017</c:v>
                </c:pt>
                <c:pt idx="306">
                  <c:v>3.5772418286435017</c:v>
                </c:pt>
                <c:pt idx="307">
                  <c:v>3.5772418286435017</c:v>
                </c:pt>
                <c:pt idx="308">
                  <c:v>3.5772418286435017</c:v>
                </c:pt>
                <c:pt idx="309">
                  <c:v>3.5772418286435017</c:v>
                </c:pt>
                <c:pt idx="310">
                  <c:v>3.5772418286435017</c:v>
                </c:pt>
                <c:pt idx="311">
                  <c:v>3.5772418286435017</c:v>
                </c:pt>
                <c:pt idx="312">
                  <c:v>3.5772418286435017</c:v>
                </c:pt>
                <c:pt idx="313">
                  <c:v>3.5772418286435017</c:v>
                </c:pt>
                <c:pt idx="314">
                  <c:v>3.5772418286435017</c:v>
                </c:pt>
                <c:pt idx="315">
                  <c:v>3.5772418286435017</c:v>
                </c:pt>
                <c:pt idx="316">
                  <c:v>3.5772418286435017</c:v>
                </c:pt>
                <c:pt idx="317">
                  <c:v>3.5772418286435017</c:v>
                </c:pt>
                <c:pt idx="318">
                  <c:v>3.5772418286435017</c:v>
                </c:pt>
                <c:pt idx="319">
                  <c:v>3.5772418286435017</c:v>
                </c:pt>
                <c:pt idx="320">
                  <c:v>3.5772418286435017</c:v>
                </c:pt>
                <c:pt idx="321">
                  <c:v>3.5772418286435017</c:v>
                </c:pt>
                <c:pt idx="322">
                  <c:v>3.5772418286435017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2A-426F-A128-BA2E1A671BA3}"/>
            </c:ext>
          </c:extLst>
        </c:ser>
        <c:ser>
          <c:idx val="1"/>
          <c:order val="1"/>
          <c:tx>
            <c:v>Cumulative Braking Energy (kWh)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Class 3'!$D$1494:$D$1816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'WLTP Class 3'!$U$1494:$U$1816</c:f>
              <c:numCache>
                <c:formatCode>General</c:formatCode>
                <c:ptCount val="323"/>
                <c:pt idx="0">
                  <c:v>0.62290399412683373</c:v>
                </c:pt>
                <c:pt idx="1">
                  <c:v>0.62290399412683373</c:v>
                </c:pt>
                <c:pt idx="2">
                  <c:v>0.62290399412683373</c:v>
                </c:pt>
                <c:pt idx="3">
                  <c:v>0.62290399412683373</c:v>
                </c:pt>
                <c:pt idx="4">
                  <c:v>0.62290399412683373</c:v>
                </c:pt>
                <c:pt idx="5">
                  <c:v>0.62290399412683373</c:v>
                </c:pt>
                <c:pt idx="6">
                  <c:v>0.62290399412683373</c:v>
                </c:pt>
                <c:pt idx="7">
                  <c:v>0.62290399412683373</c:v>
                </c:pt>
                <c:pt idx="8">
                  <c:v>0.62290399412683373</c:v>
                </c:pt>
                <c:pt idx="9">
                  <c:v>0.62290399412683373</c:v>
                </c:pt>
                <c:pt idx="10">
                  <c:v>0.62290399412683373</c:v>
                </c:pt>
                <c:pt idx="11">
                  <c:v>0.62290399412683373</c:v>
                </c:pt>
                <c:pt idx="12">
                  <c:v>0.62290399412683373</c:v>
                </c:pt>
                <c:pt idx="13">
                  <c:v>0.62290399412683373</c:v>
                </c:pt>
                <c:pt idx="14">
                  <c:v>0.62290399412683373</c:v>
                </c:pt>
                <c:pt idx="15">
                  <c:v>0.62290399412683373</c:v>
                </c:pt>
                <c:pt idx="16">
                  <c:v>0.62290399412683373</c:v>
                </c:pt>
                <c:pt idx="17">
                  <c:v>0.62290399412683373</c:v>
                </c:pt>
                <c:pt idx="18">
                  <c:v>0.62290399412683373</c:v>
                </c:pt>
                <c:pt idx="19">
                  <c:v>0.62290399412683373</c:v>
                </c:pt>
                <c:pt idx="20">
                  <c:v>0.62290399412683373</c:v>
                </c:pt>
                <c:pt idx="21">
                  <c:v>0.62290399412683373</c:v>
                </c:pt>
                <c:pt idx="22">
                  <c:v>0.62290399412683373</c:v>
                </c:pt>
                <c:pt idx="23">
                  <c:v>0.62290399412683373</c:v>
                </c:pt>
                <c:pt idx="24">
                  <c:v>0.62290399412683373</c:v>
                </c:pt>
                <c:pt idx="25">
                  <c:v>0.62290399412683373</c:v>
                </c:pt>
                <c:pt idx="26">
                  <c:v>0.62290399412683373</c:v>
                </c:pt>
                <c:pt idx="27">
                  <c:v>0.62290399412683373</c:v>
                </c:pt>
                <c:pt idx="28">
                  <c:v>0.62290399412683373</c:v>
                </c:pt>
                <c:pt idx="29">
                  <c:v>0.62290399412683373</c:v>
                </c:pt>
                <c:pt idx="30">
                  <c:v>0.62290399412683373</c:v>
                </c:pt>
                <c:pt idx="31">
                  <c:v>0.62290399412683373</c:v>
                </c:pt>
                <c:pt idx="32">
                  <c:v>0.62290399412683373</c:v>
                </c:pt>
                <c:pt idx="33">
                  <c:v>0.62290399412683373</c:v>
                </c:pt>
                <c:pt idx="34">
                  <c:v>0.62290399412683373</c:v>
                </c:pt>
                <c:pt idx="35">
                  <c:v>0.62290399412683373</c:v>
                </c:pt>
                <c:pt idx="36">
                  <c:v>0.62290399412683373</c:v>
                </c:pt>
                <c:pt idx="37">
                  <c:v>0.62290399412683373</c:v>
                </c:pt>
                <c:pt idx="38">
                  <c:v>0.62290399412683373</c:v>
                </c:pt>
                <c:pt idx="39">
                  <c:v>0.62290399412683373</c:v>
                </c:pt>
                <c:pt idx="40">
                  <c:v>0.62290399412683373</c:v>
                </c:pt>
                <c:pt idx="41">
                  <c:v>0.62290399412683373</c:v>
                </c:pt>
                <c:pt idx="42">
                  <c:v>0.62290399412683373</c:v>
                </c:pt>
                <c:pt idx="43">
                  <c:v>0.62290399412683373</c:v>
                </c:pt>
                <c:pt idx="44">
                  <c:v>0.62290399412683373</c:v>
                </c:pt>
                <c:pt idx="45">
                  <c:v>0.62290399412683373</c:v>
                </c:pt>
                <c:pt idx="46">
                  <c:v>0.62290399412683373</c:v>
                </c:pt>
                <c:pt idx="47">
                  <c:v>0.62393293120512272</c:v>
                </c:pt>
                <c:pt idx="48">
                  <c:v>0.62621880390446694</c:v>
                </c:pt>
                <c:pt idx="49">
                  <c:v>0.62925017117189275</c:v>
                </c:pt>
                <c:pt idx="50">
                  <c:v>0.63223031562502952</c:v>
                </c:pt>
                <c:pt idx="51">
                  <c:v>0.63454847858123697</c:v>
                </c:pt>
                <c:pt idx="52">
                  <c:v>0.63594853078318614</c:v>
                </c:pt>
                <c:pt idx="53">
                  <c:v>0.63628032347550434</c:v>
                </c:pt>
                <c:pt idx="54">
                  <c:v>0.63628032347550434</c:v>
                </c:pt>
                <c:pt idx="55">
                  <c:v>0.63628032347550434</c:v>
                </c:pt>
                <c:pt idx="56">
                  <c:v>0.63628032347550434</c:v>
                </c:pt>
                <c:pt idx="57">
                  <c:v>0.63628032347550434</c:v>
                </c:pt>
                <c:pt idx="58">
                  <c:v>0.63628032347550434</c:v>
                </c:pt>
                <c:pt idx="59">
                  <c:v>0.63628032347550434</c:v>
                </c:pt>
                <c:pt idx="60">
                  <c:v>0.63628032347550434</c:v>
                </c:pt>
                <c:pt idx="61">
                  <c:v>0.63628032347550434</c:v>
                </c:pt>
                <c:pt idx="62">
                  <c:v>0.63628032347550434</c:v>
                </c:pt>
                <c:pt idx="63">
                  <c:v>0.63628032347550434</c:v>
                </c:pt>
                <c:pt idx="64">
                  <c:v>0.63628032347550434</c:v>
                </c:pt>
                <c:pt idx="65">
                  <c:v>0.63628032347550434</c:v>
                </c:pt>
                <c:pt idx="66">
                  <c:v>0.63628032347550434</c:v>
                </c:pt>
                <c:pt idx="67">
                  <c:v>0.63628032347550434</c:v>
                </c:pt>
                <c:pt idx="68">
                  <c:v>0.63628032347550434</c:v>
                </c:pt>
                <c:pt idx="69">
                  <c:v>0.63628032347550434</c:v>
                </c:pt>
                <c:pt idx="70">
                  <c:v>0.63628032347550434</c:v>
                </c:pt>
                <c:pt idx="71">
                  <c:v>0.63628032347550434</c:v>
                </c:pt>
                <c:pt idx="72">
                  <c:v>0.63628032347550434</c:v>
                </c:pt>
                <c:pt idx="73">
                  <c:v>0.63628032347550434</c:v>
                </c:pt>
                <c:pt idx="74">
                  <c:v>0.63628032347550434</c:v>
                </c:pt>
                <c:pt idx="75">
                  <c:v>0.63628032347550434</c:v>
                </c:pt>
                <c:pt idx="76">
                  <c:v>0.63628032347550434</c:v>
                </c:pt>
                <c:pt idx="77">
                  <c:v>0.63628032347550434</c:v>
                </c:pt>
                <c:pt idx="78">
                  <c:v>0.63628032347550434</c:v>
                </c:pt>
                <c:pt idx="79">
                  <c:v>0.63628032347550434</c:v>
                </c:pt>
                <c:pt idx="80">
                  <c:v>0.63628032347550434</c:v>
                </c:pt>
                <c:pt idx="81">
                  <c:v>0.63628032347550434</c:v>
                </c:pt>
                <c:pt idx="82">
                  <c:v>0.63628032347550434</c:v>
                </c:pt>
                <c:pt idx="83">
                  <c:v>0.63628032347550434</c:v>
                </c:pt>
                <c:pt idx="84">
                  <c:v>0.63628032347550434</c:v>
                </c:pt>
                <c:pt idx="85">
                  <c:v>0.63628032347550434</c:v>
                </c:pt>
                <c:pt idx="86">
                  <c:v>0.63628032347550434</c:v>
                </c:pt>
                <c:pt idx="87">
                  <c:v>0.63628032347550434</c:v>
                </c:pt>
                <c:pt idx="88">
                  <c:v>0.63628032347550434</c:v>
                </c:pt>
                <c:pt idx="89">
                  <c:v>0.63628032347550434</c:v>
                </c:pt>
                <c:pt idx="90">
                  <c:v>0.63628032347550434</c:v>
                </c:pt>
                <c:pt idx="91">
                  <c:v>0.63628032347550434</c:v>
                </c:pt>
                <c:pt idx="92">
                  <c:v>0.63628032347550434</c:v>
                </c:pt>
                <c:pt idx="93">
                  <c:v>0.63628032347550434</c:v>
                </c:pt>
                <c:pt idx="94">
                  <c:v>0.63628032347550434</c:v>
                </c:pt>
                <c:pt idx="95">
                  <c:v>0.63628032347550434</c:v>
                </c:pt>
                <c:pt idx="96">
                  <c:v>0.63628032347550434</c:v>
                </c:pt>
                <c:pt idx="97">
                  <c:v>0.63628032347550434</c:v>
                </c:pt>
                <c:pt idx="98">
                  <c:v>0.63628032347550434</c:v>
                </c:pt>
                <c:pt idx="99">
                  <c:v>0.63628032347550434</c:v>
                </c:pt>
                <c:pt idx="100">
                  <c:v>0.63628032347550434</c:v>
                </c:pt>
                <c:pt idx="101">
                  <c:v>0.63628032347550434</c:v>
                </c:pt>
                <c:pt idx="102">
                  <c:v>0.63628032347550434</c:v>
                </c:pt>
                <c:pt idx="103">
                  <c:v>0.63628032347550434</c:v>
                </c:pt>
                <c:pt idx="104">
                  <c:v>0.63628032347550434</c:v>
                </c:pt>
                <c:pt idx="105">
                  <c:v>0.63628032347550434</c:v>
                </c:pt>
                <c:pt idx="106">
                  <c:v>0.63628032347550434</c:v>
                </c:pt>
                <c:pt idx="107">
                  <c:v>0.63628032347550434</c:v>
                </c:pt>
                <c:pt idx="108">
                  <c:v>0.63628032347550434</c:v>
                </c:pt>
                <c:pt idx="109">
                  <c:v>0.63628032347550434</c:v>
                </c:pt>
                <c:pt idx="110">
                  <c:v>0.63628032347550434</c:v>
                </c:pt>
                <c:pt idx="111">
                  <c:v>0.63628032347550434</c:v>
                </c:pt>
                <c:pt idx="112">
                  <c:v>0.63628032347550434</c:v>
                </c:pt>
                <c:pt idx="113">
                  <c:v>0.63628032347550434</c:v>
                </c:pt>
                <c:pt idx="114">
                  <c:v>0.63628032347550434</c:v>
                </c:pt>
                <c:pt idx="115">
                  <c:v>0.63628032347550434</c:v>
                </c:pt>
                <c:pt idx="116">
                  <c:v>0.63628032347550434</c:v>
                </c:pt>
                <c:pt idx="117">
                  <c:v>0.63628032347550434</c:v>
                </c:pt>
                <c:pt idx="118">
                  <c:v>0.63628032347550434</c:v>
                </c:pt>
                <c:pt idx="119">
                  <c:v>0.63628032347550434</c:v>
                </c:pt>
                <c:pt idx="120">
                  <c:v>0.63628032347550434</c:v>
                </c:pt>
                <c:pt idx="121">
                  <c:v>0.63628032347550434</c:v>
                </c:pt>
                <c:pt idx="122">
                  <c:v>0.63628032347550434</c:v>
                </c:pt>
                <c:pt idx="123">
                  <c:v>0.63628032347550434</c:v>
                </c:pt>
                <c:pt idx="124">
                  <c:v>0.63628032347550434</c:v>
                </c:pt>
                <c:pt idx="125">
                  <c:v>0.63628032347550434</c:v>
                </c:pt>
                <c:pt idx="126">
                  <c:v>0.63628032347550434</c:v>
                </c:pt>
                <c:pt idx="127">
                  <c:v>0.63628032347550434</c:v>
                </c:pt>
                <c:pt idx="128">
                  <c:v>0.63628032347550434</c:v>
                </c:pt>
                <c:pt idx="129">
                  <c:v>0.63628032347550434</c:v>
                </c:pt>
                <c:pt idx="130">
                  <c:v>0.63628032347550434</c:v>
                </c:pt>
                <c:pt idx="131">
                  <c:v>0.63628032347550434</c:v>
                </c:pt>
                <c:pt idx="132">
                  <c:v>0.63628032347550434</c:v>
                </c:pt>
                <c:pt idx="133">
                  <c:v>0.63628032347550434</c:v>
                </c:pt>
                <c:pt idx="134">
                  <c:v>0.63628032347550434</c:v>
                </c:pt>
                <c:pt idx="135">
                  <c:v>0.63628032347550434</c:v>
                </c:pt>
                <c:pt idx="136">
                  <c:v>0.63628032347550434</c:v>
                </c:pt>
                <c:pt idx="137">
                  <c:v>0.63628032347550434</c:v>
                </c:pt>
                <c:pt idx="138">
                  <c:v>0.63628032347550434</c:v>
                </c:pt>
                <c:pt idx="139">
                  <c:v>0.63628032347550434</c:v>
                </c:pt>
                <c:pt idx="140">
                  <c:v>0.63628032347550434</c:v>
                </c:pt>
                <c:pt idx="141">
                  <c:v>0.63628032347550434</c:v>
                </c:pt>
                <c:pt idx="142">
                  <c:v>0.63628032347550434</c:v>
                </c:pt>
                <c:pt idx="143">
                  <c:v>0.63628032347550434</c:v>
                </c:pt>
                <c:pt idx="144">
                  <c:v>0.63628032347550434</c:v>
                </c:pt>
                <c:pt idx="145">
                  <c:v>0.63628032347550434</c:v>
                </c:pt>
                <c:pt idx="146">
                  <c:v>0.63628032347550434</c:v>
                </c:pt>
                <c:pt idx="147">
                  <c:v>0.63628032347550434</c:v>
                </c:pt>
                <c:pt idx="148">
                  <c:v>0.63628032347550434</c:v>
                </c:pt>
                <c:pt idx="149">
                  <c:v>0.63628032347550434</c:v>
                </c:pt>
                <c:pt idx="150">
                  <c:v>0.63637669110276085</c:v>
                </c:pt>
                <c:pt idx="151">
                  <c:v>0.63747747925133147</c:v>
                </c:pt>
                <c:pt idx="152">
                  <c:v>0.63867854082160525</c:v>
                </c:pt>
                <c:pt idx="153">
                  <c:v>0.63893693919577532</c:v>
                </c:pt>
                <c:pt idx="154">
                  <c:v>0.63893693919577532</c:v>
                </c:pt>
                <c:pt idx="155">
                  <c:v>0.63893693919577532</c:v>
                </c:pt>
                <c:pt idx="156">
                  <c:v>0.63893693919577532</c:v>
                </c:pt>
                <c:pt idx="157">
                  <c:v>0.63893693919577532</c:v>
                </c:pt>
                <c:pt idx="158">
                  <c:v>0.63893693919577532</c:v>
                </c:pt>
                <c:pt idx="159">
                  <c:v>0.63893693919577532</c:v>
                </c:pt>
                <c:pt idx="160">
                  <c:v>0.63893693919577532</c:v>
                </c:pt>
                <c:pt idx="161">
                  <c:v>0.63893693919577532</c:v>
                </c:pt>
                <c:pt idx="162">
                  <c:v>0.63893693919577532</c:v>
                </c:pt>
                <c:pt idx="163">
                  <c:v>0.63893693919577532</c:v>
                </c:pt>
                <c:pt idx="164">
                  <c:v>0.63893693919577532</c:v>
                </c:pt>
                <c:pt idx="165">
                  <c:v>0.63893693919577532</c:v>
                </c:pt>
                <c:pt idx="166">
                  <c:v>0.63893693919577532</c:v>
                </c:pt>
                <c:pt idx="167">
                  <c:v>0.63893693919577532</c:v>
                </c:pt>
                <c:pt idx="168">
                  <c:v>0.63893693919577532</c:v>
                </c:pt>
                <c:pt idx="169">
                  <c:v>0.63893693919577532</c:v>
                </c:pt>
                <c:pt idx="170">
                  <c:v>0.63893693919577532</c:v>
                </c:pt>
                <c:pt idx="171">
                  <c:v>0.63893693919577532</c:v>
                </c:pt>
                <c:pt idx="172">
                  <c:v>0.63893693919577532</c:v>
                </c:pt>
                <c:pt idx="173">
                  <c:v>0.63893693919577532</c:v>
                </c:pt>
                <c:pt idx="174">
                  <c:v>0.63893693919577532</c:v>
                </c:pt>
                <c:pt idx="175">
                  <c:v>0.63893693919577532</c:v>
                </c:pt>
                <c:pt idx="176">
                  <c:v>0.63893693919577532</c:v>
                </c:pt>
                <c:pt idx="177">
                  <c:v>0.63893693919577532</c:v>
                </c:pt>
                <c:pt idx="178">
                  <c:v>0.63893693919577532</c:v>
                </c:pt>
                <c:pt idx="179">
                  <c:v>0.63893693919577532</c:v>
                </c:pt>
                <c:pt idx="180">
                  <c:v>0.63893693919577532</c:v>
                </c:pt>
                <c:pt idx="181">
                  <c:v>0.63893693919577532</c:v>
                </c:pt>
                <c:pt idx="182">
                  <c:v>0.63893693919577532</c:v>
                </c:pt>
                <c:pt idx="183">
                  <c:v>0.63893693919577532</c:v>
                </c:pt>
                <c:pt idx="184">
                  <c:v>0.63893693919577532</c:v>
                </c:pt>
                <c:pt idx="185">
                  <c:v>0.63893693919577532</c:v>
                </c:pt>
                <c:pt idx="186">
                  <c:v>0.63893693919577532</c:v>
                </c:pt>
                <c:pt idx="187">
                  <c:v>0.63893693919577532</c:v>
                </c:pt>
                <c:pt idx="188">
                  <c:v>0.63893693919577532</c:v>
                </c:pt>
                <c:pt idx="189">
                  <c:v>0.63893693919577532</c:v>
                </c:pt>
                <c:pt idx="190">
                  <c:v>0.63893693919577532</c:v>
                </c:pt>
                <c:pt idx="191">
                  <c:v>0.63893693919577532</c:v>
                </c:pt>
                <c:pt idx="192">
                  <c:v>0.63893693919577532</c:v>
                </c:pt>
                <c:pt idx="193">
                  <c:v>0.63893693919577532</c:v>
                </c:pt>
                <c:pt idx="194">
                  <c:v>0.63893693919577532</c:v>
                </c:pt>
                <c:pt idx="195">
                  <c:v>0.63893693919577532</c:v>
                </c:pt>
                <c:pt idx="196">
                  <c:v>0.63893693919577532</c:v>
                </c:pt>
                <c:pt idx="197">
                  <c:v>0.63893693919577532</c:v>
                </c:pt>
                <c:pt idx="198">
                  <c:v>0.63893693919577532</c:v>
                </c:pt>
                <c:pt idx="199">
                  <c:v>0.63893693919577532</c:v>
                </c:pt>
                <c:pt idx="200">
                  <c:v>0.63893693919577532</c:v>
                </c:pt>
                <c:pt idx="201">
                  <c:v>0.63893693919577532</c:v>
                </c:pt>
                <c:pt idx="202">
                  <c:v>0.63893693919577532</c:v>
                </c:pt>
                <c:pt idx="203">
                  <c:v>0.63893693919577532</c:v>
                </c:pt>
                <c:pt idx="204">
                  <c:v>0.63893693919577532</c:v>
                </c:pt>
                <c:pt idx="205">
                  <c:v>0.63893693919577532</c:v>
                </c:pt>
                <c:pt idx="206">
                  <c:v>0.63893693919577532</c:v>
                </c:pt>
                <c:pt idx="207">
                  <c:v>0.63893693919577532</c:v>
                </c:pt>
                <c:pt idx="208">
                  <c:v>0.63893693919577532</c:v>
                </c:pt>
                <c:pt idx="209">
                  <c:v>0.63893693919577532</c:v>
                </c:pt>
                <c:pt idx="210">
                  <c:v>0.63893693919577532</c:v>
                </c:pt>
                <c:pt idx="211">
                  <c:v>0.63893693919577532</c:v>
                </c:pt>
                <c:pt idx="212">
                  <c:v>0.63893693919577532</c:v>
                </c:pt>
                <c:pt idx="213">
                  <c:v>0.63893693919577532</c:v>
                </c:pt>
                <c:pt idx="214">
                  <c:v>0.63893693919577532</c:v>
                </c:pt>
                <c:pt idx="215">
                  <c:v>0.63893693919577532</c:v>
                </c:pt>
                <c:pt idx="216">
                  <c:v>0.63893693919577532</c:v>
                </c:pt>
                <c:pt idx="217">
                  <c:v>0.63893693919577532</c:v>
                </c:pt>
                <c:pt idx="218">
                  <c:v>0.63893693919577532</c:v>
                </c:pt>
                <c:pt idx="219">
                  <c:v>0.63893693919577532</c:v>
                </c:pt>
                <c:pt idx="220">
                  <c:v>0.63893693919577532</c:v>
                </c:pt>
                <c:pt idx="221">
                  <c:v>0.63893693919577532</c:v>
                </c:pt>
                <c:pt idx="222">
                  <c:v>0.63893693919577532</c:v>
                </c:pt>
                <c:pt idx="223">
                  <c:v>0.63893693919577532</c:v>
                </c:pt>
                <c:pt idx="224">
                  <c:v>0.63893693919577532</c:v>
                </c:pt>
                <c:pt idx="225">
                  <c:v>0.63893693919577532</c:v>
                </c:pt>
                <c:pt idx="226">
                  <c:v>0.63893693919577532</c:v>
                </c:pt>
                <c:pt idx="227">
                  <c:v>0.63893693919577532</c:v>
                </c:pt>
                <c:pt idx="228">
                  <c:v>0.63893693919577532</c:v>
                </c:pt>
                <c:pt idx="229">
                  <c:v>0.63893693919577532</c:v>
                </c:pt>
                <c:pt idx="230">
                  <c:v>0.63893693919577532</c:v>
                </c:pt>
                <c:pt idx="231">
                  <c:v>0.63893693919577532</c:v>
                </c:pt>
                <c:pt idx="232">
                  <c:v>0.63893693919577532</c:v>
                </c:pt>
                <c:pt idx="233">
                  <c:v>0.63893693919577532</c:v>
                </c:pt>
                <c:pt idx="234">
                  <c:v>0.63893693919577532</c:v>
                </c:pt>
                <c:pt idx="235">
                  <c:v>0.63893693919577532</c:v>
                </c:pt>
                <c:pt idx="236">
                  <c:v>0.63893693919577532</c:v>
                </c:pt>
                <c:pt idx="237">
                  <c:v>0.63893693919577532</c:v>
                </c:pt>
                <c:pt idx="238">
                  <c:v>0.63893693919577532</c:v>
                </c:pt>
                <c:pt idx="239">
                  <c:v>0.63893693919577532</c:v>
                </c:pt>
                <c:pt idx="240">
                  <c:v>0.63893693919577532</c:v>
                </c:pt>
                <c:pt idx="241">
                  <c:v>0.63893693919577532</c:v>
                </c:pt>
                <c:pt idx="242">
                  <c:v>0.63893693919577532</c:v>
                </c:pt>
                <c:pt idx="243">
                  <c:v>0.63893693919577532</c:v>
                </c:pt>
                <c:pt idx="244">
                  <c:v>0.63893693919577532</c:v>
                </c:pt>
                <c:pt idx="245">
                  <c:v>0.63893693919577532</c:v>
                </c:pt>
                <c:pt idx="246">
                  <c:v>0.63893693919577532</c:v>
                </c:pt>
                <c:pt idx="247">
                  <c:v>0.63893693919577532</c:v>
                </c:pt>
                <c:pt idx="248">
                  <c:v>0.63893693919577532</c:v>
                </c:pt>
                <c:pt idx="249">
                  <c:v>0.63893693919577532</c:v>
                </c:pt>
                <c:pt idx="250">
                  <c:v>0.63893693919577532</c:v>
                </c:pt>
                <c:pt idx="251">
                  <c:v>0.64026571283149003</c:v>
                </c:pt>
                <c:pt idx="252">
                  <c:v>0.64294295183865491</c:v>
                </c:pt>
                <c:pt idx="253">
                  <c:v>0.64614373789318513</c:v>
                </c:pt>
                <c:pt idx="254">
                  <c:v>0.649466668050938</c:v>
                </c:pt>
                <c:pt idx="255">
                  <c:v>0.65252533269474922</c:v>
                </c:pt>
                <c:pt idx="256">
                  <c:v>0.6553202216014522</c:v>
                </c:pt>
                <c:pt idx="257">
                  <c:v>0.65802992274841055</c:v>
                </c:pt>
                <c:pt idx="258">
                  <c:v>0.66100047740918855</c:v>
                </c:pt>
                <c:pt idx="259">
                  <c:v>0.66404846017398134</c:v>
                </c:pt>
                <c:pt idx="260">
                  <c:v>0.66699530455977696</c:v>
                </c:pt>
                <c:pt idx="261">
                  <c:v>0.66967700783108774</c:v>
                </c:pt>
                <c:pt idx="262">
                  <c:v>0.67161600418964817</c:v>
                </c:pt>
                <c:pt idx="263">
                  <c:v>0.67251446882303634</c:v>
                </c:pt>
                <c:pt idx="264">
                  <c:v>0.67269651518583062</c:v>
                </c:pt>
                <c:pt idx="265">
                  <c:v>0.67269651518583062</c:v>
                </c:pt>
                <c:pt idx="266">
                  <c:v>0.67269651518583062</c:v>
                </c:pt>
                <c:pt idx="267">
                  <c:v>0.67269651518583062</c:v>
                </c:pt>
                <c:pt idx="268">
                  <c:v>0.67269651518583062</c:v>
                </c:pt>
                <c:pt idx="269">
                  <c:v>0.67269651518583062</c:v>
                </c:pt>
                <c:pt idx="270">
                  <c:v>0.67269651518583062</c:v>
                </c:pt>
                <c:pt idx="271">
                  <c:v>0.67269651518583062</c:v>
                </c:pt>
                <c:pt idx="272">
                  <c:v>0.67269651518583062</c:v>
                </c:pt>
                <c:pt idx="273">
                  <c:v>0.67269651518583062</c:v>
                </c:pt>
                <c:pt idx="274">
                  <c:v>0.67269651518583062</c:v>
                </c:pt>
                <c:pt idx="275">
                  <c:v>0.67269651518583062</c:v>
                </c:pt>
                <c:pt idx="276">
                  <c:v>0.67269651518583062</c:v>
                </c:pt>
                <c:pt idx="277">
                  <c:v>0.67269651518583062</c:v>
                </c:pt>
                <c:pt idx="278">
                  <c:v>0.67269651518583062</c:v>
                </c:pt>
                <c:pt idx="279">
                  <c:v>0.67269651518583062</c:v>
                </c:pt>
                <c:pt idx="280">
                  <c:v>0.67269651518583062</c:v>
                </c:pt>
                <c:pt idx="281">
                  <c:v>0.67269651518583062</c:v>
                </c:pt>
                <c:pt idx="282">
                  <c:v>0.67269651518583062</c:v>
                </c:pt>
                <c:pt idx="283">
                  <c:v>0.67269651518583062</c:v>
                </c:pt>
                <c:pt idx="284">
                  <c:v>0.67269651518583062</c:v>
                </c:pt>
                <c:pt idx="285">
                  <c:v>0.67269651518583062</c:v>
                </c:pt>
                <c:pt idx="286">
                  <c:v>0.67269651518583062</c:v>
                </c:pt>
                <c:pt idx="287">
                  <c:v>0.67269651518583062</c:v>
                </c:pt>
                <c:pt idx="288">
                  <c:v>0.67282278176243526</c:v>
                </c:pt>
                <c:pt idx="289">
                  <c:v>0.67399402256535268</c:v>
                </c:pt>
                <c:pt idx="290">
                  <c:v>0.67642209317625934</c:v>
                </c:pt>
                <c:pt idx="291">
                  <c:v>0.68015747841441965</c:v>
                </c:pt>
                <c:pt idx="292">
                  <c:v>0.68486344398052468</c:v>
                </c:pt>
                <c:pt idx="293">
                  <c:v>0.68988015414443327</c:v>
                </c:pt>
                <c:pt idx="294">
                  <c:v>0.69473742645942071</c:v>
                </c:pt>
                <c:pt idx="295">
                  <c:v>0.6992257323090324</c:v>
                </c:pt>
                <c:pt idx="296">
                  <c:v>0.70308132618259422</c:v>
                </c:pt>
                <c:pt idx="297">
                  <c:v>0.70626535579879546</c:v>
                </c:pt>
                <c:pt idx="298">
                  <c:v>0.70909261036273374</c:v>
                </c:pt>
                <c:pt idx="299">
                  <c:v>0.71191274969687623</c:v>
                </c:pt>
                <c:pt idx="300">
                  <c:v>0.71502491191402984</c:v>
                </c:pt>
                <c:pt idx="301">
                  <c:v>0.71858363909815204</c:v>
                </c:pt>
                <c:pt idx="302">
                  <c:v>0.72240822961521256</c:v>
                </c:pt>
                <c:pt idx="303">
                  <c:v>0.72607371181906066</c:v>
                </c:pt>
                <c:pt idx="304">
                  <c:v>0.72921130189297523</c:v>
                </c:pt>
                <c:pt idx="305">
                  <c:v>0.73167015911009536</c:v>
                </c:pt>
                <c:pt idx="306">
                  <c:v>0.73345807161448273</c:v>
                </c:pt>
                <c:pt idx="307">
                  <c:v>0.73481176593061148</c:v>
                </c:pt>
                <c:pt idx="308">
                  <c:v>0.73595183487893612</c:v>
                </c:pt>
                <c:pt idx="309">
                  <c:v>0.73697680637258656</c:v>
                </c:pt>
                <c:pt idx="310">
                  <c:v>0.7379628325108728</c:v>
                </c:pt>
                <c:pt idx="311">
                  <c:v>0.73899595949437424</c:v>
                </c:pt>
                <c:pt idx="312">
                  <c:v>0.74011966133636153</c:v>
                </c:pt>
                <c:pt idx="313">
                  <c:v>0.74130182758703034</c:v>
                </c:pt>
                <c:pt idx="314">
                  <c:v>0.74241855103434229</c:v>
                </c:pt>
                <c:pt idx="315">
                  <c:v>0.74325156500785861</c:v>
                </c:pt>
                <c:pt idx="316">
                  <c:v>0.74388224601300412</c:v>
                </c:pt>
                <c:pt idx="317">
                  <c:v>0.74388224601300412</c:v>
                </c:pt>
                <c:pt idx="318">
                  <c:v>0.74388224601300412</c:v>
                </c:pt>
                <c:pt idx="319">
                  <c:v>0.74388224601300412</c:v>
                </c:pt>
                <c:pt idx="320">
                  <c:v>0.74388224601300412</c:v>
                </c:pt>
                <c:pt idx="321">
                  <c:v>0.74388224601300412</c:v>
                </c:pt>
                <c:pt idx="322">
                  <c:v>0.74388224601300412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2A-426F-A128-BA2E1A671BA3}"/>
            </c:ext>
          </c:extLst>
        </c:ser>
        <c:ser>
          <c:idx val="2"/>
          <c:order val="2"/>
          <c:tx>
            <c:strRef>
              <c:f>'WLTP Class 3'!$Z$15</c:f>
              <c:strCache>
                <c:ptCount val="1"/>
                <c:pt idx="0">
                  <c:v>Cumulative Kinetic Energy Available (kWh)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'WLTP Class 3'!$Z$1494:$Z$1816</c:f>
              <c:numCache>
                <c:formatCode>General</c:formatCode>
                <c:ptCount val="323"/>
                <c:pt idx="0">
                  <c:v>1.05574256398638</c:v>
                </c:pt>
                <c:pt idx="1">
                  <c:v>1.05574256398638</c:v>
                </c:pt>
                <c:pt idx="2">
                  <c:v>1.05574256398638</c:v>
                </c:pt>
                <c:pt idx="3">
                  <c:v>1.05574256398638</c:v>
                </c:pt>
                <c:pt idx="4">
                  <c:v>1.05574256398638</c:v>
                </c:pt>
                <c:pt idx="5">
                  <c:v>1.05574256398638</c:v>
                </c:pt>
                <c:pt idx="6">
                  <c:v>1.05574256398638</c:v>
                </c:pt>
                <c:pt idx="7">
                  <c:v>1.05574256398638</c:v>
                </c:pt>
                <c:pt idx="8">
                  <c:v>1.05574256398638</c:v>
                </c:pt>
                <c:pt idx="9">
                  <c:v>1.05574256398638</c:v>
                </c:pt>
                <c:pt idx="10">
                  <c:v>1.05574256398638</c:v>
                </c:pt>
                <c:pt idx="11">
                  <c:v>1.05574256398638</c:v>
                </c:pt>
                <c:pt idx="12">
                  <c:v>1.05574256398638</c:v>
                </c:pt>
                <c:pt idx="13">
                  <c:v>1.05574256398638</c:v>
                </c:pt>
                <c:pt idx="14">
                  <c:v>1.05574256398638</c:v>
                </c:pt>
                <c:pt idx="15">
                  <c:v>1.05574256398638</c:v>
                </c:pt>
                <c:pt idx="16">
                  <c:v>1.05574256398638</c:v>
                </c:pt>
                <c:pt idx="17">
                  <c:v>1.05574256398638</c:v>
                </c:pt>
                <c:pt idx="18">
                  <c:v>1.05574256398638</c:v>
                </c:pt>
                <c:pt idx="19">
                  <c:v>1.05574256398638</c:v>
                </c:pt>
                <c:pt idx="20">
                  <c:v>1.05574256398638</c:v>
                </c:pt>
                <c:pt idx="21">
                  <c:v>1.05574256398638</c:v>
                </c:pt>
                <c:pt idx="22">
                  <c:v>1.05574256398638</c:v>
                </c:pt>
                <c:pt idx="23">
                  <c:v>1.05574256398638</c:v>
                </c:pt>
                <c:pt idx="24">
                  <c:v>1.05574256398638</c:v>
                </c:pt>
                <c:pt idx="25">
                  <c:v>1.05574256398638</c:v>
                </c:pt>
                <c:pt idx="26">
                  <c:v>1.05574256398638</c:v>
                </c:pt>
                <c:pt idx="27">
                  <c:v>1.05574256398638</c:v>
                </c:pt>
                <c:pt idx="28">
                  <c:v>1.05574256398638</c:v>
                </c:pt>
                <c:pt idx="29">
                  <c:v>1.05574256398638</c:v>
                </c:pt>
                <c:pt idx="30">
                  <c:v>1.05574256398638</c:v>
                </c:pt>
                <c:pt idx="31">
                  <c:v>1.05574256398638</c:v>
                </c:pt>
                <c:pt idx="32">
                  <c:v>1.05574256398638</c:v>
                </c:pt>
                <c:pt idx="33">
                  <c:v>1.05574256398638</c:v>
                </c:pt>
                <c:pt idx="34">
                  <c:v>1.05574256398638</c:v>
                </c:pt>
                <c:pt idx="35">
                  <c:v>1.05574256398638</c:v>
                </c:pt>
                <c:pt idx="36">
                  <c:v>1.05574256398638</c:v>
                </c:pt>
                <c:pt idx="37">
                  <c:v>1.05574256398638</c:v>
                </c:pt>
                <c:pt idx="38">
                  <c:v>1.05574256398638</c:v>
                </c:pt>
                <c:pt idx="39">
                  <c:v>1.05574256398638</c:v>
                </c:pt>
                <c:pt idx="40">
                  <c:v>1.05574256398638</c:v>
                </c:pt>
                <c:pt idx="41">
                  <c:v>1.05574256398638</c:v>
                </c:pt>
                <c:pt idx="42">
                  <c:v>1.05574256398638</c:v>
                </c:pt>
                <c:pt idx="43">
                  <c:v>1.05574256398638</c:v>
                </c:pt>
                <c:pt idx="44">
                  <c:v>1.05574256398638</c:v>
                </c:pt>
                <c:pt idx="45">
                  <c:v>1.0559777795809311</c:v>
                </c:pt>
                <c:pt idx="46">
                  <c:v>1.0569154655162645</c:v>
                </c:pt>
                <c:pt idx="47">
                  <c:v>1.0594678961847506</c:v>
                </c:pt>
                <c:pt idx="48">
                  <c:v>1.0633369624230051</c:v>
                </c:pt>
                <c:pt idx="49">
                  <c:v>1.0682077199204312</c:v>
                </c:pt>
                <c:pt idx="50">
                  <c:v>1.0733459339075422</c:v>
                </c:pt>
                <c:pt idx="51">
                  <c:v>1.0778952353864868</c:v>
                </c:pt>
                <c:pt idx="52">
                  <c:v>1.0815030391986533</c:v>
                </c:pt>
                <c:pt idx="53">
                  <c:v>1.0840446699613802</c:v>
                </c:pt>
                <c:pt idx="54">
                  <c:v>1.0853910052719868</c:v>
                </c:pt>
                <c:pt idx="55">
                  <c:v>1.0857728137050053</c:v>
                </c:pt>
                <c:pt idx="56">
                  <c:v>1.0857728137050053</c:v>
                </c:pt>
                <c:pt idx="57">
                  <c:v>1.0857728137050053</c:v>
                </c:pt>
                <c:pt idx="58">
                  <c:v>1.0857728137050053</c:v>
                </c:pt>
                <c:pt idx="59">
                  <c:v>1.0857728137050053</c:v>
                </c:pt>
                <c:pt idx="60">
                  <c:v>1.0857728137050053</c:v>
                </c:pt>
                <c:pt idx="61">
                  <c:v>1.0857728137050053</c:v>
                </c:pt>
                <c:pt idx="62">
                  <c:v>1.0857728137050053</c:v>
                </c:pt>
                <c:pt idx="63">
                  <c:v>1.0857728137050053</c:v>
                </c:pt>
                <c:pt idx="64">
                  <c:v>1.0857728137050053</c:v>
                </c:pt>
                <c:pt idx="65">
                  <c:v>1.0857728137050053</c:v>
                </c:pt>
                <c:pt idx="66">
                  <c:v>1.0857728137050053</c:v>
                </c:pt>
                <c:pt idx="67">
                  <c:v>1.0857728137050053</c:v>
                </c:pt>
                <c:pt idx="68">
                  <c:v>1.0857728137050053</c:v>
                </c:pt>
                <c:pt idx="69">
                  <c:v>1.0857728137050053</c:v>
                </c:pt>
                <c:pt idx="70">
                  <c:v>1.0857728137050053</c:v>
                </c:pt>
                <c:pt idx="71">
                  <c:v>1.0857728137050053</c:v>
                </c:pt>
                <c:pt idx="72">
                  <c:v>1.0857728137050053</c:v>
                </c:pt>
                <c:pt idx="73">
                  <c:v>1.0857728137050053</c:v>
                </c:pt>
                <c:pt idx="74">
                  <c:v>1.0857728137050053</c:v>
                </c:pt>
                <c:pt idx="75">
                  <c:v>1.0857728137050053</c:v>
                </c:pt>
                <c:pt idx="76">
                  <c:v>1.0857728137050053</c:v>
                </c:pt>
                <c:pt idx="77">
                  <c:v>1.0857728137050053</c:v>
                </c:pt>
                <c:pt idx="78">
                  <c:v>1.0857728137050053</c:v>
                </c:pt>
                <c:pt idx="79">
                  <c:v>1.0857728137050053</c:v>
                </c:pt>
                <c:pt idx="80">
                  <c:v>1.0857728137050053</c:v>
                </c:pt>
                <c:pt idx="81">
                  <c:v>1.0857728137050053</c:v>
                </c:pt>
                <c:pt idx="82">
                  <c:v>1.0857728137050053</c:v>
                </c:pt>
                <c:pt idx="83">
                  <c:v>1.0857728137050053</c:v>
                </c:pt>
                <c:pt idx="84">
                  <c:v>1.0857728137050053</c:v>
                </c:pt>
                <c:pt idx="85">
                  <c:v>1.0857728137050053</c:v>
                </c:pt>
                <c:pt idx="86">
                  <c:v>1.0857728137050053</c:v>
                </c:pt>
                <c:pt idx="87">
                  <c:v>1.0857728137050053</c:v>
                </c:pt>
                <c:pt idx="88">
                  <c:v>1.0857728137050053</c:v>
                </c:pt>
                <c:pt idx="89">
                  <c:v>1.0857728137050053</c:v>
                </c:pt>
                <c:pt idx="90">
                  <c:v>1.0857728137050053</c:v>
                </c:pt>
                <c:pt idx="91">
                  <c:v>1.0857728137050053</c:v>
                </c:pt>
                <c:pt idx="92">
                  <c:v>1.0857728137050053</c:v>
                </c:pt>
                <c:pt idx="93">
                  <c:v>1.0857728137050053</c:v>
                </c:pt>
                <c:pt idx="94">
                  <c:v>1.0857728137050053</c:v>
                </c:pt>
                <c:pt idx="95">
                  <c:v>1.0857728137050053</c:v>
                </c:pt>
                <c:pt idx="96">
                  <c:v>1.0857728137050053</c:v>
                </c:pt>
                <c:pt idx="97">
                  <c:v>1.0857728137050053</c:v>
                </c:pt>
                <c:pt idx="98">
                  <c:v>1.0857728137050053</c:v>
                </c:pt>
                <c:pt idx="99">
                  <c:v>1.0857728137050053</c:v>
                </c:pt>
                <c:pt idx="100">
                  <c:v>1.0861655808659267</c:v>
                </c:pt>
                <c:pt idx="101">
                  <c:v>1.0873419764829682</c:v>
                </c:pt>
                <c:pt idx="102">
                  <c:v>1.0885155133014266</c:v>
                </c:pt>
                <c:pt idx="103">
                  <c:v>1.0904650551131163</c:v>
                </c:pt>
                <c:pt idx="104">
                  <c:v>1.0920189709653014</c:v>
                </c:pt>
                <c:pt idx="105">
                  <c:v>1.0943403154149682</c:v>
                </c:pt>
                <c:pt idx="106">
                  <c:v>1.0970340977911857</c:v>
                </c:pt>
                <c:pt idx="107">
                  <c:v>1.1000936475639265</c:v>
                </c:pt>
                <c:pt idx="108">
                  <c:v>1.1035113412703015</c:v>
                </c:pt>
                <c:pt idx="109">
                  <c:v>1.1072786025145609</c:v>
                </c:pt>
                <c:pt idx="110">
                  <c:v>1.1110140993301163</c:v>
                </c:pt>
                <c:pt idx="111">
                  <c:v>1.1143488878775745</c:v>
                </c:pt>
                <c:pt idx="112">
                  <c:v>1.1169248242233014</c:v>
                </c:pt>
                <c:pt idx="113">
                  <c:v>1.1191203815353015</c:v>
                </c:pt>
                <c:pt idx="114">
                  <c:v>1.1205777335242275</c:v>
                </c:pt>
                <c:pt idx="115">
                  <c:v>1.1220300032045607</c:v>
                </c:pt>
                <c:pt idx="116">
                  <c:v>1.1227542321790049</c:v>
                </c:pt>
                <c:pt idx="117">
                  <c:v>1.1234771905763012</c:v>
                </c:pt>
                <c:pt idx="118">
                  <c:v>1.1249192956394496</c:v>
                </c:pt>
                <c:pt idx="119">
                  <c:v>1.1263563183940051</c:v>
                </c:pt>
                <c:pt idx="120">
                  <c:v>1.1288588789094263</c:v>
                </c:pt>
                <c:pt idx="121">
                  <c:v>1.1316998894126855</c:v>
                </c:pt>
                <c:pt idx="122">
                  <c:v>1.1348717264408938</c:v>
                </c:pt>
                <c:pt idx="123">
                  <c:v>1.1383658135983012</c:v>
                </c:pt>
                <c:pt idx="124">
                  <c:v>1.1418281363270049</c:v>
                </c:pt>
                <c:pt idx="125">
                  <c:v>1.1445751241213011</c:v>
                </c:pt>
                <c:pt idx="126">
                  <c:v>1.1466220239069678</c:v>
                </c:pt>
                <c:pt idx="127">
                  <c:v>1.1483190385104634</c:v>
                </c:pt>
                <c:pt idx="128">
                  <c:v>1.1489956208418521</c:v>
                </c:pt>
                <c:pt idx="129">
                  <c:v>1.1496709325960928</c:v>
                </c:pt>
                <c:pt idx="130">
                  <c:v>1.1496709325960928</c:v>
                </c:pt>
                <c:pt idx="131">
                  <c:v>1.1496709325960928</c:v>
                </c:pt>
                <c:pt idx="132">
                  <c:v>1.1496709325960928</c:v>
                </c:pt>
                <c:pt idx="133">
                  <c:v>1.1496709325960928</c:v>
                </c:pt>
                <c:pt idx="134">
                  <c:v>1.1496709325960928</c:v>
                </c:pt>
                <c:pt idx="135">
                  <c:v>1.1496709325960928</c:v>
                </c:pt>
                <c:pt idx="136">
                  <c:v>1.1496709325960928</c:v>
                </c:pt>
                <c:pt idx="137">
                  <c:v>1.1496709325960928</c:v>
                </c:pt>
                <c:pt idx="138">
                  <c:v>1.1496709325960928</c:v>
                </c:pt>
                <c:pt idx="139">
                  <c:v>1.1496709325960928</c:v>
                </c:pt>
                <c:pt idx="140">
                  <c:v>1.1496709325960928</c:v>
                </c:pt>
                <c:pt idx="141">
                  <c:v>1.1496709325960928</c:v>
                </c:pt>
                <c:pt idx="142">
                  <c:v>1.1496709325960928</c:v>
                </c:pt>
                <c:pt idx="143">
                  <c:v>1.1496709325960928</c:v>
                </c:pt>
                <c:pt idx="144">
                  <c:v>1.1496709325960928</c:v>
                </c:pt>
                <c:pt idx="145">
                  <c:v>1.1496709325960928</c:v>
                </c:pt>
                <c:pt idx="146">
                  <c:v>1.1496709325960928</c:v>
                </c:pt>
                <c:pt idx="147">
                  <c:v>1.1500414646569217</c:v>
                </c:pt>
                <c:pt idx="148">
                  <c:v>1.151520416457366</c:v>
                </c:pt>
                <c:pt idx="149">
                  <c:v>1.1551955608583846</c:v>
                </c:pt>
                <c:pt idx="150">
                  <c:v>1.1602873987795881</c:v>
                </c:pt>
                <c:pt idx="151">
                  <c:v>1.1667425659807549</c:v>
                </c:pt>
                <c:pt idx="152">
                  <c:v>1.1734447016150928</c:v>
                </c:pt>
                <c:pt idx="153">
                  <c:v>1.1796883177210928</c:v>
                </c:pt>
                <c:pt idx="154">
                  <c:v>1.1841335906960326</c:v>
                </c:pt>
                <c:pt idx="155">
                  <c:v>1.1871796405865744</c:v>
                </c:pt>
                <c:pt idx="156">
                  <c:v>1.1881892729529215</c:v>
                </c:pt>
                <c:pt idx="157">
                  <c:v>1.188525181786463</c:v>
                </c:pt>
                <c:pt idx="158">
                  <c:v>1.188525181786463</c:v>
                </c:pt>
                <c:pt idx="159">
                  <c:v>1.1888607729757179</c:v>
                </c:pt>
                <c:pt idx="160">
                  <c:v>1.1898656406777595</c:v>
                </c:pt>
                <c:pt idx="161">
                  <c:v>1.1912010172604632</c:v>
                </c:pt>
                <c:pt idx="162">
                  <c:v>1.1928630909923845</c:v>
                </c:pt>
                <c:pt idx="163">
                  <c:v>1.1941870323807551</c:v>
                </c:pt>
                <c:pt idx="164">
                  <c:v>1.194847097209218</c:v>
                </c:pt>
                <c:pt idx="165">
                  <c:v>1.194847097209218</c:v>
                </c:pt>
                <c:pt idx="166">
                  <c:v>1.194847097209218</c:v>
                </c:pt>
                <c:pt idx="167">
                  <c:v>1.194847097209218</c:v>
                </c:pt>
                <c:pt idx="168">
                  <c:v>1.194847097209218</c:v>
                </c:pt>
                <c:pt idx="169">
                  <c:v>1.194847097209218</c:v>
                </c:pt>
                <c:pt idx="170">
                  <c:v>1.194847097209218</c:v>
                </c:pt>
                <c:pt idx="171">
                  <c:v>1.194847097209218</c:v>
                </c:pt>
                <c:pt idx="172">
                  <c:v>1.194847097209218</c:v>
                </c:pt>
                <c:pt idx="173">
                  <c:v>1.194847097209218</c:v>
                </c:pt>
                <c:pt idx="174">
                  <c:v>1.194847097209218</c:v>
                </c:pt>
                <c:pt idx="175">
                  <c:v>1.194847097209218</c:v>
                </c:pt>
                <c:pt idx="176">
                  <c:v>1.194847097209218</c:v>
                </c:pt>
                <c:pt idx="177">
                  <c:v>1.194847097209218</c:v>
                </c:pt>
                <c:pt idx="178">
                  <c:v>1.194847097209218</c:v>
                </c:pt>
                <c:pt idx="179">
                  <c:v>1.194847097209218</c:v>
                </c:pt>
                <c:pt idx="180">
                  <c:v>1.194847097209218</c:v>
                </c:pt>
                <c:pt idx="181">
                  <c:v>1.194847097209218</c:v>
                </c:pt>
                <c:pt idx="182">
                  <c:v>1.194847097209218</c:v>
                </c:pt>
                <c:pt idx="183">
                  <c:v>1.194847097209218</c:v>
                </c:pt>
                <c:pt idx="184">
                  <c:v>1.194847097209218</c:v>
                </c:pt>
                <c:pt idx="185">
                  <c:v>1.194847097209218</c:v>
                </c:pt>
                <c:pt idx="186">
                  <c:v>1.194847097209218</c:v>
                </c:pt>
                <c:pt idx="187">
                  <c:v>1.194847097209218</c:v>
                </c:pt>
                <c:pt idx="188">
                  <c:v>1.194847097209218</c:v>
                </c:pt>
                <c:pt idx="189">
                  <c:v>1.194847097209218</c:v>
                </c:pt>
                <c:pt idx="190">
                  <c:v>1.194847097209218</c:v>
                </c:pt>
                <c:pt idx="191">
                  <c:v>1.194847097209218</c:v>
                </c:pt>
                <c:pt idx="192">
                  <c:v>1.194847097209218</c:v>
                </c:pt>
                <c:pt idx="193">
                  <c:v>1.194847097209218</c:v>
                </c:pt>
                <c:pt idx="194">
                  <c:v>1.194847097209218</c:v>
                </c:pt>
                <c:pt idx="195">
                  <c:v>1.194847097209218</c:v>
                </c:pt>
                <c:pt idx="196">
                  <c:v>1.194847097209218</c:v>
                </c:pt>
                <c:pt idx="197">
                  <c:v>1.194847097209218</c:v>
                </c:pt>
                <c:pt idx="198">
                  <c:v>1.194847097209218</c:v>
                </c:pt>
                <c:pt idx="199">
                  <c:v>1.1952500289873245</c:v>
                </c:pt>
                <c:pt idx="200">
                  <c:v>1.1960549396106763</c:v>
                </c:pt>
                <c:pt idx="201">
                  <c:v>1.1972599232135515</c:v>
                </c:pt>
                <c:pt idx="202">
                  <c:v>1.198462048017843</c:v>
                </c:pt>
                <c:pt idx="203">
                  <c:v>1.1996613140235513</c:v>
                </c:pt>
                <c:pt idx="204">
                  <c:v>1.2000604340702132</c:v>
                </c:pt>
                <c:pt idx="205">
                  <c:v>1.2000604340702132</c:v>
                </c:pt>
                <c:pt idx="206">
                  <c:v>1.2000604340702132</c:v>
                </c:pt>
                <c:pt idx="207">
                  <c:v>1.2000604340702132</c:v>
                </c:pt>
                <c:pt idx="208">
                  <c:v>1.2000604340702132</c:v>
                </c:pt>
                <c:pt idx="209">
                  <c:v>1.2000604340702132</c:v>
                </c:pt>
                <c:pt idx="210">
                  <c:v>1.2000604340702132</c:v>
                </c:pt>
                <c:pt idx="211">
                  <c:v>1.2000604340702132</c:v>
                </c:pt>
                <c:pt idx="212">
                  <c:v>1.2000604340702132</c:v>
                </c:pt>
                <c:pt idx="213">
                  <c:v>1.2000604340702132</c:v>
                </c:pt>
                <c:pt idx="214">
                  <c:v>1.2000604340702132</c:v>
                </c:pt>
                <c:pt idx="215">
                  <c:v>1.2000604340702132</c:v>
                </c:pt>
                <c:pt idx="216">
                  <c:v>1.2000604340702132</c:v>
                </c:pt>
                <c:pt idx="217">
                  <c:v>1.2000604340702132</c:v>
                </c:pt>
                <c:pt idx="218">
                  <c:v>1.2000604340702132</c:v>
                </c:pt>
                <c:pt idx="219">
                  <c:v>1.2000604340702132</c:v>
                </c:pt>
                <c:pt idx="220">
                  <c:v>1.2000604340702132</c:v>
                </c:pt>
                <c:pt idx="221">
                  <c:v>1.2000604340702132</c:v>
                </c:pt>
                <c:pt idx="222">
                  <c:v>1.2004687658011992</c:v>
                </c:pt>
                <c:pt idx="223">
                  <c:v>1.2012844763303103</c:v>
                </c:pt>
                <c:pt idx="224">
                  <c:v>1.2020989162822733</c:v>
                </c:pt>
                <c:pt idx="225">
                  <c:v>1.2029120856570881</c:v>
                </c:pt>
                <c:pt idx="226">
                  <c:v>1.2041294573871577</c:v>
                </c:pt>
                <c:pt idx="227">
                  <c:v>1.204939450319102</c:v>
                </c:pt>
                <c:pt idx="228">
                  <c:v>1.2057481726738986</c:v>
                </c:pt>
                <c:pt idx="229">
                  <c:v>1.2065556244515467</c:v>
                </c:pt>
                <c:pt idx="230">
                  <c:v>1.2069588738739403</c:v>
                </c:pt>
                <c:pt idx="231">
                  <c:v>1.2073618056520468</c:v>
                </c:pt>
                <c:pt idx="232">
                  <c:v>1.2077644197858661</c:v>
                </c:pt>
                <c:pt idx="233">
                  <c:v>1.2077644197858661</c:v>
                </c:pt>
                <c:pt idx="234">
                  <c:v>1.2077644197858661</c:v>
                </c:pt>
                <c:pt idx="235">
                  <c:v>1.2077644197858661</c:v>
                </c:pt>
                <c:pt idx="236">
                  <c:v>1.2077644197858661</c:v>
                </c:pt>
                <c:pt idx="237">
                  <c:v>1.2077644197858661</c:v>
                </c:pt>
                <c:pt idx="238">
                  <c:v>1.2077644197858661</c:v>
                </c:pt>
                <c:pt idx="239">
                  <c:v>1.2077644197858661</c:v>
                </c:pt>
                <c:pt idx="240">
                  <c:v>1.2077644197858661</c:v>
                </c:pt>
                <c:pt idx="241">
                  <c:v>1.2077644197858661</c:v>
                </c:pt>
                <c:pt idx="242">
                  <c:v>1.2077644197858661</c:v>
                </c:pt>
                <c:pt idx="243">
                  <c:v>1.2077644197858661</c:v>
                </c:pt>
                <c:pt idx="244">
                  <c:v>1.2077644197858661</c:v>
                </c:pt>
                <c:pt idx="245">
                  <c:v>1.2077644197858661</c:v>
                </c:pt>
                <c:pt idx="246">
                  <c:v>1.2077644197858661</c:v>
                </c:pt>
                <c:pt idx="247">
                  <c:v>1.2081813279126024</c:v>
                </c:pt>
                <c:pt idx="248">
                  <c:v>1.2102611038819773</c:v>
                </c:pt>
                <c:pt idx="249">
                  <c:v>1.2139846890367689</c:v>
                </c:pt>
                <c:pt idx="250">
                  <c:v>1.2197257918806765</c:v>
                </c:pt>
                <c:pt idx="251">
                  <c:v>1.227417707113422</c:v>
                </c:pt>
                <c:pt idx="252">
                  <c:v>1.2369699061131996</c:v>
                </c:pt>
                <c:pt idx="253">
                  <c:v>1.2467255562788246</c:v>
                </c:pt>
                <c:pt idx="254">
                  <c:v>1.2566608342887693</c:v>
                </c:pt>
                <c:pt idx="255">
                  <c:v>1.2660114879884219</c:v>
                </c:pt>
                <c:pt idx="256">
                  <c:v>1.2748013406993108</c:v>
                </c:pt>
                <c:pt idx="257">
                  <c:v>1.2830532628101023</c:v>
                </c:pt>
                <c:pt idx="258">
                  <c:v>1.2911371510930514</c:v>
                </c:pt>
                <c:pt idx="259">
                  <c:v>1.2993933614017179</c:v>
                </c:pt>
                <c:pt idx="260">
                  <c:v>1.3071338762103799</c:v>
                </c:pt>
                <c:pt idx="261">
                  <c:v>1.3147063571911992</c:v>
                </c:pt>
                <c:pt idx="262">
                  <c:v>1.3214736099043798</c:v>
                </c:pt>
                <c:pt idx="263">
                  <c:v>1.3271626190852133</c:v>
                </c:pt>
                <c:pt idx="264">
                  <c:v>1.331516251683343</c:v>
                </c:pt>
                <c:pt idx="265">
                  <c:v>1.3355031639520885</c:v>
                </c:pt>
                <c:pt idx="266">
                  <c:v>1.3388347760566766</c:v>
                </c:pt>
                <c:pt idx="267">
                  <c:v>1.3418301616834358</c:v>
                </c:pt>
                <c:pt idx="268">
                  <c:v>1.3447937828814913</c:v>
                </c:pt>
                <c:pt idx="269">
                  <c:v>1.3477256396508432</c:v>
                </c:pt>
                <c:pt idx="270">
                  <c:v>1.3500482546776582</c:v>
                </c:pt>
                <c:pt idx="271">
                  <c:v>1.3523505404701026</c:v>
                </c:pt>
                <c:pt idx="272">
                  <c:v>1.3540639137543804</c:v>
                </c:pt>
                <c:pt idx="273">
                  <c:v>1.3554829896067184</c:v>
                </c:pt>
                <c:pt idx="274">
                  <c:v>1.3568941243518804</c:v>
                </c:pt>
                <c:pt idx="275">
                  <c:v>1.3582973179898663</c:v>
                </c:pt>
                <c:pt idx="276">
                  <c:v>1.3596925705206766</c:v>
                </c:pt>
                <c:pt idx="277">
                  <c:v>1.3610798819443111</c:v>
                </c:pt>
                <c:pt idx="278">
                  <c:v>1.3624592522607692</c:v>
                </c:pt>
                <c:pt idx="279">
                  <c:v>1.3638306814700516</c:v>
                </c:pt>
                <c:pt idx="280">
                  <c:v>1.3654659142597181</c:v>
                </c:pt>
                <c:pt idx="281">
                  <c:v>1.3668198730332135</c:v>
                </c:pt>
                <c:pt idx="282">
                  <c:v>1.3684341412999357</c:v>
                </c:pt>
                <c:pt idx="283">
                  <c:v>1.3700369743723244</c:v>
                </c:pt>
                <c:pt idx="284">
                  <c:v>1.3716283722503799</c:v>
                </c:pt>
                <c:pt idx="285">
                  <c:v>1.3732083349341022</c:v>
                </c:pt>
                <c:pt idx="286">
                  <c:v>1.3747768624234913</c:v>
                </c:pt>
                <c:pt idx="287">
                  <c:v>1.3765923583460515</c:v>
                </c:pt>
                <c:pt idx="288">
                  <c:v>1.3789036970006765</c:v>
                </c:pt>
                <c:pt idx="289">
                  <c:v>1.3821968741465331</c:v>
                </c:pt>
                <c:pt idx="290">
                  <c:v>1.3864223372748434</c:v>
                </c:pt>
                <c:pt idx="291">
                  <c:v>1.3919930239587557</c:v>
                </c:pt>
                <c:pt idx="292">
                  <c:v>1.3985479314660521</c:v>
                </c:pt>
                <c:pt idx="293">
                  <c:v>1.4057343158159781</c:v>
                </c:pt>
                <c:pt idx="294">
                  <c:v>1.412595432415978</c:v>
                </c:pt>
                <c:pt idx="295">
                  <c:v>1.4191312812660519</c:v>
                </c:pt>
                <c:pt idx="296">
                  <c:v>1.4249632303760518</c:v>
                </c:pt>
                <c:pt idx="297">
                  <c:v>1.4299675572961768</c:v>
                </c:pt>
                <c:pt idx="298">
                  <c:v>1.4342214495881769</c:v>
                </c:pt>
                <c:pt idx="299">
                  <c:v>1.4382923787708435</c:v>
                </c:pt>
                <c:pt idx="300">
                  <c:v>1.4423383728769779</c:v>
                </c:pt>
                <c:pt idx="301">
                  <c:v>1.4467830105633437</c:v>
                </c:pt>
                <c:pt idx="302">
                  <c:v>1.4515157516180521</c:v>
                </c:pt>
                <c:pt idx="303">
                  <c:v>1.4562842276550523</c:v>
                </c:pt>
                <c:pt idx="304">
                  <c:v>1.4605255729977142</c:v>
                </c:pt>
                <c:pt idx="305">
                  <c:v>1.4640628597781586</c:v>
                </c:pt>
                <c:pt idx="306">
                  <c:v>1.4667944418245338</c:v>
                </c:pt>
                <c:pt idx="307">
                  <c:v>1.4688489650730894</c:v>
                </c:pt>
                <c:pt idx="308">
                  <c:v>1.4705833028803117</c:v>
                </c:pt>
                <c:pt idx="309">
                  <c:v>1.4721132365888256</c:v>
                </c:pt>
                <c:pt idx="310">
                  <c:v>1.473528500709719</c:v>
                </c:pt>
                <c:pt idx="311">
                  <c:v>1.4748943711439784</c:v>
                </c:pt>
                <c:pt idx="312">
                  <c:v>1.4763080470434369</c:v>
                </c:pt>
                <c:pt idx="313">
                  <c:v>1.4777531697273119</c:v>
                </c:pt>
                <c:pt idx="314">
                  <c:v>1.4791660515160527</c:v>
                </c:pt>
                <c:pt idx="315">
                  <c:v>1.4803667469210526</c:v>
                </c:pt>
                <c:pt idx="316">
                  <c:v>1.4811394166492704</c:v>
                </c:pt>
                <c:pt idx="317">
                  <c:v>1.4815688717253446</c:v>
                </c:pt>
                <c:pt idx="318">
                  <c:v>1.4815688717253446</c:v>
                </c:pt>
                <c:pt idx="319">
                  <c:v>1.4815688717253446</c:v>
                </c:pt>
                <c:pt idx="320">
                  <c:v>1.4815688717253446</c:v>
                </c:pt>
                <c:pt idx="321">
                  <c:v>1.4815688717253446</c:v>
                </c:pt>
                <c:pt idx="322">
                  <c:v>1.4815688717253446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77-4787-B128-C1661D3CB2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73945616"/>
        <c:axId val="1073936880"/>
      </c:lineChart>
      <c:catAx>
        <c:axId val="10739456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936880"/>
        <c:crosses val="autoZero"/>
        <c:auto val="1"/>
        <c:lblAlgn val="ctr"/>
        <c:lblOffset val="100"/>
        <c:tickLblSkip val="50"/>
        <c:noMultiLvlLbl val="0"/>
      </c:catAx>
      <c:valAx>
        <c:axId val="107393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945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354140689693528"/>
          <c:y val="0.1015830068682185"/>
          <c:w val="0.21990573997335902"/>
          <c:h val="0.764879818165786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Traction and Braking Energy Against Test Duration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210207147511354E-2"/>
          <c:y val="0.19861070701192901"/>
          <c:w val="0.73482558944651377"/>
          <c:h val="0.64134869833880603"/>
        </c:manualLayout>
      </c:layout>
      <c:lineChart>
        <c:grouping val="standard"/>
        <c:varyColors val="0"/>
        <c:ser>
          <c:idx val="0"/>
          <c:order val="0"/>
          <c:tx>
            <c:strRef>
              <c:f>'WLTP Class 3'!$R$15</c:f>
              <c:strCache>
                <c:ptCount val="1"/>
                <c:pt idx="0">
                  <c:v>Cumulative Traction Energy (kWh)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3'!$C$16:$C$1816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Class 3'!$R$16:$R$1816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8.7641955059149269E-6</c:v>
                </c:pt>
                <c:pt idx="13">
                  <c:v>1.7777136860001443E-4</c:v>
                </c:pt>
                <c:pt idx="14">
                  <c:v>9.7227254852078971E-4</c:v>
                </c:pt>
                <c:pt idx="15">
                  <c:v>2.3519861790626245E-3</c:v>
                </c:pt>
                <c:pt idx="16">
                  <c:v>4.0344964478462638E-3</c:v>
                </c:pt>
                <c:pt idx="17">
                  <c:v>6.6394502874642181E-3</c:v>
                </c:pt>
                <c:pt idx="18">
                  <c:v>1.0166887863247966E-2</c:v>
                </c:pt>
                <c:pt idx="19">
                  <c:v>1.3044270690593173E-2</c:v>
                </c:pt>
                <c:pt idx="20">
                  <c:v>1.4477292163501162E-2</c:v>
                </c:pt>
                <c:pt idx="21">
                  <c:v>1.5363802614978037E-2</c:v>
                </c:pt>
                <c:pt idx="22">
                  <c:v>1.6212493377303346E-2</c:v>
                </c:pt>
                <c:pt idx="23">
                  <c:v>1.7124024480391756E-2</c:v>
                </c:pt>
                <c:pt idx="24">
                  <c:v>1.8600951297673834E-2</c:v>
                </c:pt>
                <c:pt idx="25">
                  <c:v>2.0563526113560361E-2</c:v>
                </c:pt>
                <c:pt idx="26">
                  <c:v>2.2855146725640076E-2</c:v>
                </c:pt>
                <c:pt idx="27">
                  <c:v>2.6075702640881705E-2</c:v>
                </c:pt>
                <c:pt idx="28">
                  <c:v>2.9723318037218931E-2</c:v>
                </c:pt>
                <c:pt idx="29">
                  <c:v>3.3452733548132774E-2</c:v>
                </c:pt>
                <c:pt idx="30">
                  <c:v>3.6557975104229784E-2</c:v>
                </c:pt>
                <c:pt idx="31">
                  <c:v>3.881939210349418E-2</c:v>
                </c:pt>
                <c:pt idx="32">
                  <c:v>4.07183663808353E-2</c:v>
                </c:pt>
                <c:pt idx="33">
                  <c:v>4.2440366058615134E-2</c:v>
                </c:pt>
                <c:pt idx="34">
                  <c:v>4.3834412149099944E-2</c:v>
                </c:pt>
                <c:pt idx="35">
                  <c:v>4.4667204368393013E-2</c:v>
                </c:pt>
                <c:pt idx="36">
                  <c:v>4.4667204368393013E-2</c:v>
                </c:pt>
                <c:pt idx="37">
                  <c:v>4.4667204368393013E-2</c:v>
                </c:pt>
                <c:pt idx="38">
                  <c:v>4.4667204368393013E-2</c:v>
                </c:pt>
                <c:pt idx="39">
                  <c:v>4.4667204368393013E-2</c:v>
                </c:pt>
                <c:pt idx="40">
                  <c:v>4.4667204368393013E-2</c:v>
                </c:pt>
                <c:pt idx="41">
                  <c:v>4.4667204368393013E-2</c:v>
                </c:pt>
                <c:pt idx="42">
                  <c:v>4.4667204368393013E-2</c:v>
                </c:pt>
                <c:pt idx="43">
                  <c:v>4.4667204368393013E-2</c:v>
                </c:pt>
                <c:pt idx="44">
                  <c:v>4.4667204368393013E-2</c:v>
                </c:pt>
                <c:pt idx="45">
                  <c:v>4.4667204368393013E-2</c:v>
                </c:pt>
                <c:pt idx="46">
                  <c:v>4.4667204368393013E-2</c:v>
                </c:pt>
                <c:pt idx="47">
                  <c:v>4.4667204368393013E-2</c:v>
                </c:pt>
                <c:pt idx="48">
                  <c:v>4.4667204368393013E-2</c:v>
                </c:pt>
                <c:pt idx="49">
                  <c:v>4.4811437184288198E-2</c:v>
                </c:pt>
                <c:pt idx="50">
                  <c:v>4.5012210642566712E-2</c:v>
                </c:pt>
                <c:pt idx="51">
                  <c:v>4.5012210642566712E-2</c:v>
                </c:pt>
                <c:pt idx="52">
                  <c:v>4.5012210642566712E-2</c:v>
                </c:pt>
                <c:pt idx="53">
                  <c:v>4.5012210642566712E-2</c:v>
                </c:pt>
                <c:pt idx="54">
                  <c:v>4.5012210642566712E-2</c:v>
                </c:pt>
                <c:pt idx="55">
                  <c:v>4.519942950485132E-2</c:v>
                </c:pt>
                <c:pt idx="56">
                  <c:v>4.5405707010635926E-2</c:v>
                </c:pt>
                <c:pt idx="57">
                  <c:v>4.5669160446920536E-2</c:v>
                </c:pt>
                <c:pt idx="58">
                  <c:v>4.5998035109083658E-2</c:v>
                </c:pt>
                <c:pt idx="59">
                  <c:v>4.6695380433309293E-2</c:v>
                </c:pt>
                <c:pt idx="60">
                  <c:v>4.7581148064319241E-2</c:v>
                </c:pt>
                <c:pt idx="61">
                  <c:v>4.8139277985292835E-2</c:v>
                </c:pt>
                <c:pt idx="62">
                  <c:v>4.8644299270555316E-2</c:v>
                </c:pt>
                <c:pt idx="63">
                  <c:v>4.9236436164664783E-2</c:v>
                </c:pt>
                <c:pt idx="64">
                  <c:v>4.9971415865799632E-2</c:v>
                </c:pt>
                <c:pt idx="65">
                  <c:v>5.0567973820761482E-2</c:v>
                </c:pt>
                <c:pt idx="66">
                  <c:v>5.106009804264202E-2</c:v>
                </c:pt>
                <c:pt idx="67">
                  <c:v>5.2028466893006706E-2</c:v>
                </c:pt>
                <c:pt idx="68">
                  <c:v>5.3938914457776543E-2</c:v>
                </c:pt>
                <c:pt idx="69">
                  <c:v>5.6645629801559107E-2</c:v>
                </c:pt>
                <c:pt idx="70">
                  <c:v>5.991683052207563E-2</c:v>
                </c:pt>
                <c:pt idx="71">
                  <c:v>6.3372917882739965E-2</c:v>
                </c:pt>
                <c:pt idx="72">
                  <c:v>6.6391680863251895E-2</c:v>
                </c:pt>
                <c:pt idx="73">
                  <c:v>6.8658953933512318E-2</c:v>
                </c:pt>
                <c:pt idx="74">
                  <c:v>7.049827881146313E-2</c:v>
                </c:pt>
                <c:pt idx="75">
                  <c:v>7.2332453538581906E-2</c:v>
                </c:pt>
                <c:pt idx="76">
                  <c:v>7.4342882887667855E-2</c:v>
                </c:pt>
                <c:pt idx="77">
                  <c:v>7.629837881438567E-2</c:v>
                </c:pt>
                <c:pt idx="78">
                  <c:v>7.7739017120875567E-2</c:v>
                </c:pt>
                <c:pt idx="79">
                  <c:v>7.8373029546484771E-2</c:v>
                </c:pt>
                <c:pt idx="80">
                  <c:v>7.8561513405037031E-2</c:v>
                </c:pt>
                <c:pt idx="81">
                  <c:v>7.8561513405037031E-2</c:v>
                </c:pt>
                <c:pt idx="82">
                  <c:v>7.8561513405037031E-2</c:v>
                </c:pt>
                <c:pt idx="83">
                  <c:v>7.896098972927483E-2</c:v>
                </c:pt>
                <c:pt idx="84">
                  <c:v>7.9063711230171183E-2</c:v>
                </c:pt>
                <c:pt idx="85">
                  <c:v>7.9063711230171183E-2</c:v>
                </c:pt>
                <c:pt idx="86">
                  <c:v>7.9063711230171183E-2</c:v>
                </c:pt>
                <c:pt idx="87">
                  <c:v>7.914729165863478E-2</c:v>
                </c:pt>
                <c:pt idx="88">
                  <c:v>7.914729165863478E-2</c:v>
                </c:pt>
                <c:pt idx="89">
                  <c:v>7.914729165863478E-2</c:v>
                </c:pt>
                <c:pt idx="90">
                  <c:v>7.914729165863478E-2</c:v>
                </c:pt>
                <c:pt idx="91">
                  <c:v>7.914729165863478E-2</c:v>
                </c:pt>
                <c:pt idx="92">
                  <c:v>7.914729165863478E-2</c:v>
                </c:pt>
                <c:pt idx="93">
                  <c:v>7.914729165863478E-2</c:v>
                </c:pt>
                <c:pt idx="94">
                  <c:v>7.914729165863478E-2</c:v>
                </c:pt>
                <c:pt idx="95">
                  <c:v>7.914729165863478E-2</c:v>
                </c:pt>
                <c:pt idx="96">
                  <c:v>7.914729165863478E-2</c:v>
                </c:pt>
                <c:pt idx="97">
                  <c:v>7.914729165863478E-2</c:v>
                </c:pt>
                <c:pt idx="98">
                  <c:v>7.914729165863478E-2</c:v>
                </c:pt>
                <c:pt idx="99">
                  <c:v>7.914729165863478E-2</c:v>
                </c:pt>
                <c:pt idx="100">
                  <c:v>7.914729165863478E-2</c:v>
                </c:pt>
                <c:pt idx="101">
                  <c:v>7.914729165863478E-2</c:v>
                </c:pt>
                <c:pt idx="102">
                  <c:v>7.914729165863478E-2</c:v>
                </c:pt>
                <c:pt idx="103">
                  <c:v>7.914729165863478E-2</c:v>
                </c:pt>
                <c:pt idx="104">
                  <c:v>7.914729165863478E-2</c:v>
                </c:pt>
                <c:pt idx="105">
                  <c:v>7.914729165863478E-2</c:v>
                </c:pt>
                <c:pt idx="106">
                  <c:v>7.914729165863478E-2</c:v>
                </c:pt>
                <c:pt idx="107">
                  <c:v>7.914729165863478E-2</c:v>
                </c:pt>
                <c:pt idx="108">
                  <c:v>7.914729165863478E-2</c:v>
                </c:pt>
                <c:pt idx="109">
                  <c:v>7.914729165863478E-2</c:v>
                </c:pt>
                <c:pt idx="110">
                  <c:v>7.914729165863478E-2</c:v>
                </c:pt>
                <c:pt idx="111">
                  <c:v>7.914729165863478E-2</c:v>
                </c:pt>
                <c:pt idx="112">
                  <c:v>7.914729165863478E-2</c:v>
                </c:pt>
                <c:pt idx="113">
                  <c:v>7.914729165863478E-2</c:v>
                </c:pt>
                <c:pt idx="114">
                  <c:v>7.914729165863478E-2</c:v>
                </c:pt>
                <c:pt idx="115">
                  <c:v>7.914729165863478E-2</c:v>
                </c:pt>
                <c:pt idx="116">
                  <c:v>7.914729165863478E-2</c:v>
                </c:pt>
                <c:pt idx="117">
                  <c:v>7.914729165863478E-2</c:v>
                </c:pt>
                <c:pt idx="118">
                  <c:v>7.914729165863478E-2</c:v>
                </c:pt>
                <c:pt idx="119">
                  <c:v>7.914729165863478E-2</c:v>
                </c:pt>
                <c:pt idx="120">
                  <c:v>7.914729165863478E-2</c:v>
                </c:pt>
                <c:pt idx="121">
                  <c:v>7.914729165863478E-2</c:v>
                </c:pt>
                <c:pt idx="122">
                  <c:v>7.914729165863478E-2</c:v>
                </c:pt>
                <c:pt idx="123">
                  <c:v>7.914729165863478E-2</c:v>
                </c:pt>
                <c:pt idx="124">
                  <c:v>7.914729165863478E-2</c:v>
                </c:pt>
                <c:pt idx="125">
                  <c:v>7.914729165863478E-2</c:v>
                </c:pt>
                <c:pt idx="126">
                  <c:v>7.914729165863478E-2</c:v>
                </c:pt>
                <c:pt idx="127">
                  <c:v>7.914729165863478E-2</c:v>
                </c:pt>
                <c:pt idx="128">
                  <c:v>7.914729165863478E-2</c:v>
                </c:pt>
                <c:pt idx="129">
                  <c:v>7.914729165863478E-2</c:v>
                </c:pt>
                <c:pt idx="130">
                  <c:v>7.914729165863478E-2</c:v>
                </c:pt>
                <c:pt idx="131">
                  <c:v>7.914729165863478E-2</c:v>
                </c:pt>
                <c:pt idx="132">
                  <c:v>7.914729165863478E-2</c:v>
                </c:pt>
                <c:pt idx="133">
                  <c:v>7.914729165863478E-2</c:v>
                </c:pt>
                <c:pt idx="134">
                  <c:v>7.914729165863478E-2</c:v>
                </c:pt>
                <c:pt idx="135">
                  <c:v>7.914729165863478E-2</c:v>
                </c:pt>
                <c:pt idx="136">
                  <c:v>7.914729165863478E-2</c:v>
                </c:pt>
                <c:pt idx="137">
                  <c:v>7.914729165863478E-2</c:v>
                </c:pt>
                <c:pt idx="138">
                  <c:v>7.915669114225736E-2</c:v>
                </c:pt>
                <c:pt idx="139">
                  <c:v>7.9366708344354067E-2</c:v>
                </c:pt>
                <c:pt idx="140">
                  <c:v>8.0419336434731495E-2</c:v>
                </c:pt>
                <c:pt idx="141">
                  <c:v>8.2534208304939335E-2</c:v>
                </c:pt>
                <c:pt idx="142">
                  <c:v>8.4696738050078865E-2</c:v>
                </c:pt>
                <c:pt idx="143">
                  <c:v>8.6082549412451567E-2</c:v>
                </c:pt>
                <c:pt idx="144">
                  <c:v>8.703797153153886E-2</c:v>
                </c:pt>
                <c:pt idx="145">
                  <c:v>8.8368904107434809E-2</c:v>
                </c:pt>
                <c:pt idx="146">
                  <c:v>9.0448495147644581E-2</c:v>
                </c:pt>
                <c:pt idx="147">
                  <c:v>9.2894404214398249E-2</c:v>
                </c:pt>
                <c:pt idx="148">
                  <c:v>9.5086523512166302E-2</c:v>
                </c:pt>
                <c:pt idx="149">
                  <c:v>9.6615337542001481E-2</c:v>
                </c:pt>
                <c:pt idx="150">
                  <c:v>9.7279015985857475E-2</c:v>
                </c:pt>
                <c:pt idx="151">
                  <c:v>9.7279015985857475E-2</c:v>
                </c:pt>
                <c:pt idx="152">
                  <c:v>9.7279015985857475E-2</c:v>
                </c:pt>
                <c:pt idx="153">
                  <c:v>9.7279015985857475E-2</c:v>
                </c:pt>
                <c:pt idx="154">
                  <c:v>9.7279015985857475E-2</c:v>
                </c:pt>
                <c:pt idx="155">
                  <c:v>9.7279015985857475E-2</c:v>
                </c:pt>
                <c:pt idx="156">
                  <c:v>9.7351882987142077E-2</c:v>
                </c:pt>
                <c:pt idx="157">
                  <c:v>9.7989193584342729E-2</c:v>
                </c:pt>
                <c:pt idx="158">
                  <c:v>9.9263667874556399E-2</c:v>
                </c:pt>
                <c:pt idx="159">
                  <c:v>0.10120506185809836</c:v>
                </c:pt>
                <c:pt idx="160">
                  <c:v>0.10354319668017412</c:v>
                </c:pt>
                <c:pt idx="161">
                  <c:v>0.10597648927689446</c:v>
                </c:pt>
                <c:pt idx="162">
                  <c:v>0.10814886287985556</c:v>
                </c:pt>
                <c:pt idx="163">
                  <c:v>0.11042034739866427</c:v>
                </c:pt>
                <c:pt idx="164">
                  <c:v>0.11262213338892306</c:v>
                </c:pt>
                <c:pt idx="165">
                  <c:v>0.11450651544842179</c:v>
                </c:pt>
                <c:pt idx="166">
                  <c:v>0.11620177304702645</c:v>
                </c:pt>
                <c:pt idx="167">
                  <c:v>0.11848851806140634</c:v>
                </c:pt>
                <c:pt idx="168">
                  <c:v>0.12142849504467504</c:v>
                </c:pt>
                <c:pt idx="169">
                  <c:v>0.1238403250524529</c:v>
                </c:pt>
                <c:pt idx="170">
                  <c:v>0.12474071343786093</c:v>
                </c:pt>
                <c:pt idx="171">
                  <c:v>0.12474071343786093</c:v>
                </c:pt>
                <c:pt idx="172">
                  <c:v>0.12474071343786093</c:v>
                </c:pt>
                <c:pt idx="173">
                  <c:v>0.12474071343786093</c:v>
                </c:pt>
                <c:pt idx="174">
                  <c:v>0.12474071343786093</c:v>
                </c:pt>
                <c:pt idx="175">
                  <c:v>0.12474071343786093</c:v>
                </c:pt>
                <c:pt idx="176">
                  <c:v>0.12544259411760128</c:v>
                </c:pt>
                <c:pt idx="177">
                  <c:v>0.12703338387745786</c:v>
                </c:pt>
                <c:pt idx="178">
                  <c:v>0.12901304934871732</c:v>
                </c:pt>
                <c:pt idx="179">
                  <c:v>0.13040273528100249</c:v>
                </c:pt>
                <c:pt idx="180">
                  <c:v>0.13110807055518392</c:v>
                </c:pt>
                <c:pt idx="181">
                  <c:v>0.13148260909988022</c:v>
                </c:pt>
                <c:pt idx="182">
                  <c:v>0.13148260909988022</c:v>
                </c:pt>
                <c:pt idx="183">
                  <c:v>0.13148260909988022</c:v>
                </c:pt>
                <c:pt idx="184">
                  <c:v>0.13148260909988022</c:v>
                </c:pt>
                <c:pt idx="185">
                  <c:v>0.13148260909988022</c:v>
                </c:pt>
                <c:pt idx="186">
                  <c:v>0.13148260909988022</c:v>
                </c:pt>
                <c:pt idx="187">
                  <c:v>0.13148260909988022</c:v>
                </c:pt>
                <c:pt idx="188">
                  <c:v>0.13148260909988022</c:v>
                </c:pt>
                <c:pt idx="189">
                  <c:v>0.13148260909988022</c:v>
                </c:pt>
                <c:pt idx="190">
                  <c:v>0.13148260909988022</c:v>
                </c:pt>
                <c:pt idx="191">
                  <c:v>0.13148260909988022</c:v>
                </c:pt>
                <c:pt idx="192">
                  <c:v>0.13148260909988022</c:v>
                </c:pt>
                <c:pt idx="193">
                  <c:v>0.13155890424959499</c:v>
                </c:pt>
                <c:pt idx="194">
                  <c:v>0.13167188944791217</c:v>
                </c:pt>
                <c:pt idx="195">
                  <c:v>0.13184004966669677</c:v>
                </c:pt>
                <c:pt idx="196">
                  <c:v>0.13204632717248138</c:v>
                </c:pt>
                <c:pt idx="197">
                  <c:v>0.13225260467826597</c:v>
                </c:pt>
                <c:pt idx="198">
                  <c:v>0.13255417540155059</c:v>
                </c:pt>
                <c:pt idx="199">
                  <c:v>0.13296796736324454</c:v>
                </c:pt>
                <c:pt idx="200">
                  <c:v>0.13350196966766859</c:v>
                </c:pt>
                <c:pt idx="201">
                  <c:v>0.1341891922305565</c:v>
                </c:pt>
                <c:pt idx="202">
                  <c:v>0.13504573230764874</c:v>
                </c:pt>
                <c:pt idx="203">
                  <c:v>0.1363830068736582</c:v>
                </c:pt>
                <c:pt idx="204">
                  <c:v>0.13813844915437487</c:v>
                </c:pt>
                <c:pt idx="205">
                  <c:v>0.14013562354495565</c:v>
                </c:pt>
                <c:pt idx="206">
                  <c:v>0.14272506020498263</c:v>
                </c:pt>
                <c:pt idx="207">
                  <c:v>0.14570532355613994</c:v>
                </c:pt>
                <c:pt idx="208">
                  <c:v>0.14866720222072136</c:v>
                </c:pt>
                <c:pt idx="209">
                  <c:v>0.15213546023115865</c:v>
                </c:pt>
                <c:pt idx="210">
                  <c:v>0.15591401752842735</c:v>
                </c:pt>
                <c:pt idx="211">
                  <c:v>0.15906214839774824</c:v>
                </c:pt>
                <c:pt idx="212">
                  <c:v>0.16174349785640016</c:v>
                </c:pt>
                <c:pt idx="213">
                  <c:v>0.16413857501306126</c:v>
                </c:pt>
                <c:pt idx="214">
                  <c:v>0.16674046180361998</c:v>
                </c:pt>
                <c:pt idx="215">
                  <c:v>0.16999780400882342</c:v>
                </c:pt>
                <c:pt idx="216">
                  <c:v>0.17384684530274028</c:v>
                </c:pt>
                <c:pt idx="217">
                  <c:v>0.17789883051857408</c:v>
                </c:pt>
                <c:pt idx="218">
                  <c:v>0.18174806309761357</c:v>
                </c:pt>
                <c:pt idx="219">
                  <c:v>0.18518108136439737</c:v>
                </c:pt>
                <c:pt idx="220">
                  <c:v>0.18813592224916301</c:v>
                </c:pt>
                <c:pt idx="221">
                  <c:v>0.19048519762352134</c:v>
                </c:pt>
                <c:pt idx="222">
                  <c:v>0.19243638497716628</c:v>
                </c:pt>
                <c:pt idx="223">
                  <c:v>0.19432314107769005</c:v>
                </c:pt>
                <c:pt idx="224">
                  <c:v>0.19622491084767091</c:v>
                </c:pt>
                <c:pt idx="225">
                  <c:v>0.19840505923312299</c:v>
                </c:pt>
                <c:pt idx="226">
                  <c:v>0.2007055519568649</c:v>
                </c:pt>
                <c:pt idx="227">
                  <c:v>0.20294699977874106</c:v>
                </c:pt>
                <c:pt idx="228">
                  <c:v>0.20512802684312326</c:v>
                </c:pt>
                <c:pt idx="229">
                  <c:v>0.20715261839930488</c:v>
                </c:pt>
                <c:pt idx="230">
                  <c:v>0.20883397016783392</c:v>
                </c:pt>
                <c:pt idx="231">
                  <c:v>0.20997691525748799</c:v>
                </c:pt>
                <c:pt idx="232">
                  <c:v>0.20997691525748799</c:v>
                </c:pt>
                <c:pt idx="233">
                  <c:v>0.20997691525748799</c:v>
                </c:pt>
                <c:pt idx="234">
                  <c:v>0.20997691525748799</c:v>
                </c:pt>
                <c:pt idx="235">
                  <c:v>0.20997691525748799</c:v>
                </c:pt>
                <c:pt idx="236">
                  <c:v>0.20997691525748799</c:v>
                </c:pt>
                <c:pt idx="237">
                  <c:v>0.21001545135555846</c:v>
                </c:pt>
                <c:pt idx="238">
                  <c:v>0.21001545135555846</c:v>
                </c:pt>
                <c:pt idx="239">
                  <c:v>0.21001545135555846</c:v>
                </c:pt>
                <c:pt idx="240">
                  <c:v>0.21001545135555846</c:v>
                </c:pt>
                <c:pt idx="241">
                  <c:v>0.21001545135555846</c:v>
                </c:pt>
                <c:pt idx="242">
                  <c:v>0.21001545135555846</c:v>
                </c:pt>
                <c:pt idx="243">
                  <c:v>0.21001545135555846</c:v>
                </c:pt>
                <c:pt idx="244">
                  <c:v>0.21001545135555846</c:v>
                </c:pt>
                <c:pt idx="245">
                  <c:v>0.21001545135555846</c:v>
                </c:pt>
                <c:pt idx="246">
                  <c:v>0.21001545135555846</c:v>
                </c:pt>
                <c:pt idx="247">
                  <c:v>0.21001545135555846</c:v>
                </c:pt>
                <c:pt idx="248">
                  <c:v>0.21001545135555846</c:v>
                </c:pt>
                <c:pt idx="249">
                  <c:v>0.21001545135555846</c:v>
                </c:pt>
                <c:pt idx="250">
                  <c:v>0.21001545135555846</c:v>
                </c:pt>
                <c:pt idx="251">
                  <c:v>0.21001545135555846</c:v>
                </c:pt>
                <c:pt idx="252">
                  <c:v>0.21001545135555846</c:v>
                </c:pt>
                <c:pt idx="253">
                  <c:v>0.21015968417145361</c:v>
                </c:pt>
                <c:pt idx="254">
                  <c:v>0.21036045762973213</c:v>
                </c:pt>
                <c:pt idx="255">
                  <c:v>0.21036045762973213</c:v>
                </c:pt>
                <c:pt idx="256">
                  <c:v>0.21036045762973213</c:v>
                </c:pt>
                <c:pt idx="257">
                  <c:v>0.21054308137985364</c:v>
                </c:pt>
                <c:pt idx="258">
                  <c:v>0.21164306928252177</c:v>
                </c:pt>
                <c:pt idx="259">
                  <c:v>0.2134371663033795</c:v>
                </c:pt>
                <c:pt idx="260">
                  <c:v>0.21554008088274149</c:v>
                </c:pt>
                <c:pt idx="261">
                  <c:v>0.21784148240809073</c:v>
                </c:pt>
                <c:pt idx="262">
                  <c:v>0.22056219238509084</c:v>
                </c:pt>
                <c:pt idx="263">
                  <c:v>0.22420505130268353</c:v>
                </c:pt>
                <c:pt idx="264">
                  <c:v>0.22865929307516963</c:v>
                </c:pt>
                <c:pt idx="265">
                  <c:v>0.23311373942608826</c:v>
                </c:pt>
                <c:pt idx="266">
                  <c:v>0.23683283699301552</c:v>
                </c:pt>
                <c:pt idx="267">
                  <c:v>0.24022019391908569</c:v>
                </c:pt>
                <c:pt idx="268">
                  <c:v>0.24359680106281231</c:v>
                </c:pt>
                <c:pt idx="269">
                  <c:v>0.24668325469609714</c:v>
                </c:pt>
                <c:pt idx="270">
                  <c:v>0.24886930691809683</c:v>
                </c:pt>
                <c:pt idx="271">
                  <c:v>0.24967309952512345</c:v>
                </c:pt>
                <c:pt idx="272">
                  <c:v>0.25017593378791125</c:v>
                </c:pt>
                <c:pt idx="273">
                  <c:v>0.25017593378791125</c:v>
                </c:pt>
                <c:pt idx="274">
                  <c:v>0.25017593378791125</c:v>
                </c:pt>
                <c:pt idx="275">
                  <c:v>0.25017593378791125</c:v>
                </c:pt>
                <c:pt idx="276">
                  <c:v>0.25017593378791125</c:v>
                </c:pt>
                <c:pt idx="277">
                  <c:v>0.25017593378791125</c:v>
                </c:pt>
                <c:pt idx="278">
                  <c:v>0.25017593378791125</c:v>
                </c:pt>
                <c:pt idx="279">
                  <c:v>0.25017593378791125</c:v>
                </c:pt>
                <c:pt idx="280">
                  <c:v>0.25017593378791125</c:v>
                </c:pt>
                <c:pt idx="281">
                  <c:v>0.25101805318841902</c:v>
                </c:pt>
                <c:pt idx="282">
                  <c:v>0.25376169757384476</c:v>
                </c:pt>
                <c:pt idx="283">
                  <c:v>0.25734133067765508</c:v>
                </c:pt>
                <c:pt idx="284">
                  <c:v>0.26151716361065813</c:v>
                </c:pt>
                <c:pt idx="285">
                  <c:v>0.26609167732454558</c:v>
                </c:pt>
                <c:pt idx="286">
                  <c:v>0.27077508142450651</c:v>
                </c:pt>
                <c:pt idx="287">
                  <c:v>0.27589858206824286</c:v>
                </c:pt>
                <c:pt idx="288">
                  <c:v>0.2814689875670191</c:v>
                </c:pt>
                <c:pt idx="289">
                  <c:v>0.28644193878019586</c:v>
                </c:pt>
                <c:pt idx="290">
                  <c:v>0.28952795197391629</c:v>
                </c:pt>
                <c:pt idx="291">
                  <c:v>0.29068183845055001</c:v>
                </c:pt>
                <c:pt idx="292">
                  <c:v>0.29068183845055001</c:v>
                </c:pt>
                <c:pt idx="293">
                  <c:v>0.29068183845055001</c:v>
                </c:pt>
                <c:pt idx="294">
                  <c:v>0.29077180637699762</c:v>
                </c:pt>
                <c:pt idx="295">
                  <c:v>0.29137548693327542</c:v>
                </c:pt>
                <c:pt idx="296">
                  <c:v>0.29242177902169986</c:v>
                </c:pt>
                <c:pt idx="297">
                  <c:v>0.29376874667447772</c:v>
                </c:pt>
                <c:pt idx="298">
                  <c:v>0.29520255073949903</c:v>
                </c:pt>
                <c:pt idx="299">
                  <c:v>0.29641936096288413</c:v>
                </c:pt>
                <c:pt idx="300">
                  <c:v>0.29733567990708587</c:v>
                </c:pt>
                <c:pt idx="301">
                  <c:v>0.29787182186325717</c:v>
                </c:pt>
                <c:pt idx="302">
                  <c:v>0.29795261654678429</c:v>
                </c:pt>
                <c:pt idx="303">
                  <c:v>0.29795261654678429</c:v>
                </c:pt>
                <c:pt idx="304">
                  <c:v>0.29795261654678429</c:v>
                </c:pt>
                <c:pt idx="305">
                  <c:v>0.29795261654678429</c:v>
                </c:pt>
                <c:pt idx="306">
                  <c:v>0.29795261654678429</c:v>
                </c:pt>
                <c:pt idx="307">
                  <c:v>0.29795261654678429</c:v>
                </c:pt>
                <c:pt idx="308">
                  <c:v>0.29835003525724985</c:v>
                </c:pt>
                <c:pt idx="309">
                  <c:v>0.29880751849319981</c:v>
                </c:pt>
                <c:pt idx="310">
                  <c:v>0.29906803698171303</c:v>
                </c:pt>
                <c:pt idx="311">
                  <c:v>0.29913454055216493</c:v>
                </c:pt>
                <c:pt idx="312">
                  <c:v>0.29913454055216493</c:v>
                </c:pt>
                <c:pt idx="313">
                  <c:v>0.29913454055216493</c:v>
                </c:pt>
                <c:pt idx="314">
                  <c:v>0.29913454055216493</c:v>
                </c:pt>
                <c:pt idx="315">
                  <c:v>0.29913454055216493</c:v>
                </c:pt>
                <c:pt idx="316">
                  <c:v>0.29913454055216493</c:v>
                </c:pt>
                <c:pt idx="317">
                  <c:v>0.29913454055216493</c:v>
                </c:pt>
                <c:pt idx="318">
                  <c:v>0.29913454055216493</c:v>
                </c:pt>
                <c:pt idx="319">
                  <c:v>0.29913454055216493</c:v>
                </c:pt>
                <c:pt idx="320">
                  <c:v>0.29913454055216493</c:v>
                </c:pt>
                <c:pt idx="321">
                  <c:v>0.29913454055216493</c:v>
                </c:pt>
                <c:pt idx="322">
                  <c:v>0.29931608417074052</c:v>
                </c:pt>
                <c:pt idx="323">
                  <c:v>0.29953717447457867</c:v>
                </c:pt>
                <c:pt idx="324">
                  <c:v>0.29959672579919461</c:v>
                </c:pt>
                <c:pt idx="325">
                  <c:v>0.29988186794705141</c:v>
                </c:pt>
                <c:pt idx="326">
                  <c:v>0.30020496855987899</c:v>
                </c:pt>
                <c:pt idx="327">
                  <c:v>0.30041070654048785</c:v>
                </c:pt>
                <c:pt idx="328">
                  <c:v>0.30041070654048785</c:v>
                </c:pt>
                <c:pt idx="329">
                  <c:v>0.30041070654048785</c:v>
                </c:pt>
                <c:pt idx="330">
                  <c:v>0.30041070654048785</c:v>
                </c:pt>
                <c:pt idx="331">
                  <c:v>0.30049261362476409</c:v>
                </c:pt>
                <c:pt idx="332">
                  <c:v>0.30052021752611935</c:v>
                </c:pt>
                <c:pt idx="333">
                  <c:v>0.30052021752611935</c:v>
                </c:pt>
                <c:pt idx="334">
                  <c:v>0.30056936043228066</c:v>
                </c:pt>
                <c:pt idx="335">
                  <c:v>0.30056936043228066</c:v>
                </c:pt>
                <c:pt idx="336">
                  <c:v>0.3006598674054855</c:v>
                </c:pt>
                <c:pt idx="337">
                  <c:v>0.3009078959831874</c:v>
                </c:pt>
                <c:pt idx="338">
                  <c:v>0.30141292845251733</c:v>
                </c:pt>
                <c:pt idx="339">
                  <c:v>0.30248845776269373</c:v>
                </c:pt>
                <c:pt idx="340">
                  <c:v>0.30441372081366391</c:v>
                </c:pt>
                <c:pt idx="341">
                  <c:v>0.30690391779133364</c:v>
                </c:pt>
                <c:pt idx="342">
                  <c:v>0.30883791107112524</c:v>
                </c:pt>
                <c:pt idx="343">
                  <c:v>0.30977490779812494</c:v>
                </c:pt>
                <c:pt idx="344">
                  <c:v>0.31044285207959799</c:v>
                </c:pt>
                <c:pt idx="345">
                  <c:v>0.31135973754199664</c:v>
                </c:pt>
                <c:pt idx="346">
                  <c:v>0.31231214070467039</c:v>
                </c:pt>
                <c:pt idx="347">
                  <c:v>0.31310349426443068</c:v>
                </c:pt>
                <c:pt idx="348">
                  <c:v>0.31408374882740397</c:v>
                </c:pt>
                <c:pt idx="349">
                  <c:v>0.31504404446695533</c:v>
                </c:pt>
                <c:pt idx="350">
                  <c:v>0.31579666794784472</c:v>
                </c:pt>
                <c:pt idx="351">
                  <c:v>0.31632843720818371</c:v>
                </c:pt>
                <c:pt idx="352">
                  <c:v>0.3167686577577023</c:v>
                </c:pt>
                <c:pt idx="353">
                  <c:v>0.31720690953726777</c:v>
                </c:pt>
                <c:pt idx="354">
                  <c:v>0.3176875081940741</c:v>
                </c:pt>
                <c:pt idx="355">
                  <c:v>0.3183010408892929</c:v>
                </c:pt>
                <c:pt idx="356">
                  <c:v>0.31896440638979062</c:v>
                </c:pt>
                <c:pt idx="357">
                  <c:v>0.31945138783790467</c:v>
                </c:pt>
                <c:pt idx="358">
                  <c:v>0.31945138783790467</c:v>
                </c:pt>
                <c:pt idx="359">
                  <c:v>0.31945138783790467</c:v>
                </c:pt>
                <c:pt idx="360">
                  <c:v>0.31945138783790467</c:v>
                </c:pt>
                <c:pt idx="361">
                  <c:v>0.31945138783790467</c:v>
                </c:pt>
                <c:pt idx="362">
                  <c:v>0.31945138783790467</c:v>
                </c:pt>
                <c:pt idx="363">
                  <c:v>0.31945138783790467</c:v>
                </c:pt>
                <c:pt idx="364">
                  <c:v>0.31969078848834132</c:v>
                </c:pt>
                <c:pt idx="365">
                  <c:v>0.32009456993896546</c:v>
                </c:pt>
                <c:pt idx="366">
                  <c:v>0.32063266294526144</c:v>
                </c:pt>
                <c:pt idx="367">
                  <c:v>0.32145137787942551</c:v>
                </c:pt>
                <c:pt idx="368">
                  <c:v>0.32265805116232066</c:v>
                </c:pt>
                <c:pt idx="369">
                  <c:v>0.32390768295324424</c:v>
                </c:pt>
                <c:pt idx="370">
                  <c:v>0.3247391093396102</c:v>
                </c:pt>
                <c:pt idx="371">
                  <c:v>0.32499431996801925</c:v>
                </c:pt>
                <c:pt idx="372">
                  <c:v>0.32499431996801925</c:v>
                </c:pt>
                <c:pt idx="373">
                  <c:v>0.32499431996801925</c:v>
                </c:pt>
                <c:pt idx="374">
                  <c:v>0.32499431996801925</c:v>
                </c:pt>
                <c:pt idx="375">
                  <c:v>0.32499431996801925</c:v>
                </c:pt>
                <c:pt idx="376">
                  <c:v>0.32499431996801925</c:v>
                </c:pt>
                <c:pt idx="377">
                  <c:v>0.32499431996801925</c:v>
                </c:pt>
                <c:pt idx="378">
                  <c:v>0.32499431996801925</c:v>
                </c:pt>
                <c:pt idx="379">
                  <c:v>0.32499431996801925</c:v>
                </c:pt>
                <c:pt idx="380">
                  <c:v>0.32499431996801925</c:v>
                </c:pt>
                <c:pt idx="381">
                  <c:v>0.32499431996801925</c:v>
                </c:pt>
                <c:pt idx="382">
                  <c:v>0.32499431996801925</c:v>
                </c:pt>
                <c:pt idx="383">
                  <c:v>0.32499431996801925</c:v>
                </c:pt>
                <c:pt idx="384">
                  <c:v>0.32499431996801925</c:v>
                </c:pt>
                <c:pt idx="385">
                  <c:v>0.32499431996801925</c:v>
                </c:pt>
                <c:pt idx="386">
                  <c:v>0.32499431996801925</c:v>
                </c:pt>
                <c:pt idx="387">
                  <c:v>0.32499431996801925</c:v>
                </c:pt>
                <c:pt idx="388">
                  <c:v>0.32499431996801925</c:v>
                </c:pt>
                <c:pt idx="389">
                  <c:v>0.32499431996801925</c:v>
                </c:pt>
                <c:pt idx="390">
                  <c:v>0.32499431996801925</c:v>
                </c:pt>
                <c:pt idx="391">
                  <c:v>0.32499431996801925</c:v>
                </c:pt>
                <c:pt idx="392">
                  <c:v>0.32501940716618344</c:v>
                </c:pt>
                <c:pt idx="393">
                  <c:v>0.32519817154144148</c:v>
                </c:pt>
                <c:pt idx="394">
                  <c:v>0.32575185045743754</c:v>
                </c:pt>
                <c:pt idx="395">
                  <c:v>0.32688159683138179</c:v>
                </c:pt>
                <c:pt idx="396">
                  <c:v>0.32871467493178241</c:v>
                </c:pt>
                <c:pt idx="397">
                  <c:v>0.33127295987699623</c:v>
                </c:pt>
                <c:pt idx="398">
                  <c:v>0.33417062308468864</c:v>
                </c:pt>
                <c:pt idx="399">
                  <c:v>0.33642041992733202</c:v>
                </c:pt>
                <c:pt idx="400">
                  <c:v>0.33746321124632578</c:v>
                </c:pt>
                <c:pt idx="401">
                  <c:v>0.33765217533651959</c:v>
                </c:pt>
                <c:pt idx="402">
                  <c:v>0.33765217533651959</c:v>
                </c:pt>
                <c:pt idx="403">
                  <c:v>0.33765217533651959</c:v>
                </c:pt>
                <c:pt idx="404">
                  <c:v>0.33765217533651959</c:v>
                </c:pt>
                <c:pt idx="405">
                  <c:v>0.33765217533651959</c:v>
                </c:pt>
                <c:pt idx="406">
                  <c:v>0.33765217533651959</c:v>
                </c:pt>
                <c:pt idx="407">
                  <c:v>0.33765217533651959</c:v>
                </c:pt>
                <c:pt idx="408">
                  <c:v>0.33765217533651959</c:v>
                </c:pt>
                <c:pt idx="409">
                  <c:v>0.33765217533651959</c:v>
                </c:pt>
                <c:pt idx="410">
                  <c:v>0.33784871211634332</c:v>
                </c:pt>
                <c:pt idx="411">
                  <c:v>0.33815793824981455</c:v>
                </c:pt>
                <c:pt idx="412">
                  <c:v>0.33851689239326815</c:v>
                </c:pt>
                <c:pt idx="413">
                  <c:v>0.33892980808568135</c:v>
                </c:pt>
                <c:pt idx="414">
                  <c:v>0.33952021453242748</c:v>
                </c:pt>
                <c:pt idx="415">
                  <c:v>0.34042927905988996</c:v>
                </c:pt>
                <c:pt idx="416">
                  <c:v>0.3415092345965397</c:v>
                </c:pt>
                <c:pt idx="417">
                  <c:v>0.34234542631932785</c:v>
                </c:pt>
                <c:pt idx="418">
                  <c:v>0.34271488372655423</c:v>
                </c:pt>
                <c:pt idx="419">
                  <c:v>0.34271488372655423</c:v>
                </c:pt>
                <c:pt idx="420">
                  <c:v>0.34271488372655423</c:v>
                </c:pt>
                <c:pt idx="421">
                  <c:v>0.34271488372655423</c:v>
                </c:pt>
                <c:pt idx="422">
                  <c:v>0.3429468122585137</c:v>
                </c:pt>
                <c:pt idx="423">
                  <c:v>0.34349443961108655</c:v>
                </c:pt>
                <c:pt idx="424">
                  <c:v>0.34453435975707847</c:v>
                </c:pt>
                <c:pt idx="425">
                  <c:v>0.34651157256555903</c:v>
                </c:pt>
                <c:pt idx="426">
                  <c:v>0.34990046602318414</c:v>
                </c:pt>
                <c:pt idx="427">
                  <c:v>0.35433058067881834</c:v>
                </c:pt>
                <c:pt idx="428">
                  <c:v>0.35795417839202481</c:v>
                </c:pt>
                <c:pt idx="429">
                  <c:v>0.35961927926707876</c:v>
                </c:pt>
                <c:pt idx="430">
                  <c:v>0.35995980474843736</c:v>
                </c:pt>
                <c:pt idx="431">
                  <c:v>0.35995980474843736</c:v>
                </c:pt>
                <c:pt idx="432">
                  <c:v>0.35995980474843736</c:v>
                </c:pt>
                <c:pt idx="433">
                  <c:v>0.36016712104321985</c:v>
                </c:pt>
                <c:pt idx="434">
                  <c:v>0.36042151261738109</c:v>
                </c:pt>
                <c:pt idx="435">
                  <c:v>0.36042151261738109</c:v>
                </c:pt>
                <c:pt idx="436">
                  <c:v>0.36042151261738109</c:v>
                </c:pt>
                <c:pt idx="437">
                  <c:v>0.36042151261738109</c:v>
                </c:pt>
                <c:pt idx="438">
                  <c:v>0.36042151261738109</c:v>
                </c:pt>
                <c:pt idx="439">
                  <c:v>0.36042151261738109</c:v>
                </c:pt>
                <c:pt idx="440">
                  <c:v>0.36042151261738109</c:v>
                </c:pt>
                <c:pt idx="441">
                  <c:v>0.36042151261738109</c:v>
                </c:pt>
                <c:pt idx="442">
                  <c:v>0.36042151261738109</c:v>
                </c:pt>
                <c:pt idx="443">
                  <c:v>0.36042151261738109</c:v>
                </c:pt>
                <c:pt idx="444">
                  <c:v>0.36042151261738109</c:v>
                </c:pt>
                <c:pt idx="445">
                  <c:v>0.36042151261738109</c:v>
                </c:pt>
                <c:pt idx="446">
                  <c:v>0.36042151261738109</c:v>
                </c:pt>
                <c:pt idx="447">
                  <c:v>0.36042151261738109</c:v>
                </c:pt>
                <c:pt idx="448">
                  <c:v>0.36042151261738109</c:v>
                </c:pt>
                <c:pt idx="449">
                  <c:v>0.36042151261738109</c:v>
                </c:pt>
                <c:pt idx="450">
                  <c:v>0.36042151261738109</c:v>
                </c:pt>
                <c:pt idx="451">
                  <c:v>0.36042151261738109</c:v>
                </c:pt>
                <c:pt idx="452">
                  <c:v>0.36042151261738109</c:v>
                </c:pt>
                <c:pt idx="453">
                  <c:v>0.36042151261738109</c:v>
                </c:pt>
                <c:pt idx="454">
                  <c:v>0.36042151261738109</c:v>
                </c:pt>
                <c:pt idx="455">
                  <c:v>0.36042151261738109</c:v>
                </c:pt>
                <c:pt idx="456">
                  <c:v>0.36042151261738109</c:v>
                </c:pt>
                <c:pt idx="457">
                  <c:v>0.36042151261738109</c:v>
                </c:pt>
                <c:pt idx="458">
                  <c:v>0.36042151261738109</c:v>
                </c:pt>
                <c:pt idx="459">
                  <c:v>0.36042151261738109</c:v>
                </c:pt>
                <c:pt idx="460">
                  <c:v>0.36042151261738109</c:v>
                </c:pt>
                <c:pt idx="461">
                  <c:v>0.36042151261738109</c:v>
                </c:pt>
                <c:pt idx="462">
                  <c:v>0.36042151261738109</c:v>
                </c:pt>
                <c:pt idx="463">
                  <c:v>0.36042151261738109</c:v>
                </c:pt>
                <c:pt idx="464">
                  <c:v>0.36042151261738109</c:v>
                </c:pt>
                <c:pt idx="465">
                  <c:v>0.36042151261738109</c:v>
                </c:pt>
                <c:pt idx="466">
                  <c:v>0.36042151261738109</c:v>
                </c:pt>
                <c:pt idx="467">
                  <c:v>0.36042151261738109</c:v>
                </c:pt>
                <c:pt idx="468">
                  <c:v>0.36042151261738109</c:v>
                </c:pt>
                <c:pt idx="469">
                  <c:v>0.36042151261738109</c:v>
                </c:pt>
                <c:pt idx="470">
                  <c:v>0.36042151261738109</c:v>
                </c:pt>
                <c:pt idx="471">
                  <c:v>0.36042151261738109</c:v>
                </c:pt>
                <c:pt idx="472">
                  <c:v>0.36042151261738109</c:v>
                </c:pt>
                <c:pt idx="473">
                  <c:v>0.36042151261738109</c:v>
                </c:pt>
                <c:pt idx="474">
                  <c:v>0.36042151261738109</c:v>
                </c:pt>
                <c:pt idx="475">
                  <c:v>0.36042151261738109</c:v>
                </c:pt>
                <c:pt idx="476">
                  <c:v>0.36042151261738109</c:v>
                </c:pt>
                <c:pt idx="477">
                  <c:v>0.36042151261738109</c:v>
                </c:pt>
                <c:pt idx="478">
                  <c:v>0.36042151261738109</c:v>
                </c:pt>
                <c:pt idx="479">
                  <c:v>0.36042151261738109</c:v>
                </c:pt>
                <c:pt idx="480">
                  <c:v>0.36042151261738109</c:v>
                </c:pt>
                <c:pt idx="481">
                  <c:v>0.36042151261738109</c:v>
                </c:pt>
                <c:pt idx="482">
                  <c:v>0.36042151261738109</c:v>
                </c:pt>
                <c:pt idx="483">
                  <c:v>0.36042151261738109</c:v>
                </c:pt>
                <c:pt idx="484">
                  <c:v>0.36042151261738109</c:v>
                </c:pt>
                <c:pt idx="485">
                  <c:v>0.36042151261738109</c:v>
                </c:pt>
                <c:pt idx="486">
                  <c:v>0.36042151261738109</c:v>
                </c:pt>
                <c:pt idx="487">
                  <c:v>0.36042151261738109</c:v>
                </c:pt>
                <c:pt idx="488">
                  <c:v>0.36042151261738109</c:v>
                </c:pt>
                <c:pt idx="489">
                  <c:v>0.36042151261738109</c:v>
                </c:pt>
                <c:pt idx="490">
                  <c:v>0.36042151261738109</c:v>
                </c:pt>
                <c:pt idx="491">
                  <c:v>0.36042151261738109</c:v>
                </c:pt>
                <c:pt idx="492">
                  <c:v>0.36042151261738109</c:v>
                </c:pt>
                <c:pt idx="493">
                  <c:v>0.36042151261738109</c:v>
                </c:pt>
                <c:pt idx="494">
                  <c:v>0.36042151261738109</c:v>
                </c:pt>
                <c:pt idx="495">
                  <c:v>0.36042151261738109</c:v>
                </c:pt>
                <c:pt idx="496">
                  <c:v>0.36042151261738109</c:v>
                </c:pt>
                <c:pt idx="497">
                  <c:v>0.36042151261738109</c:v>
                </c:pt>
                <c:pt idx="498">
                  <c:v>0.36042151261738109</c:v>
                </c:pt>
                <c:pt idx="499">
                  <c:v>0.36042151261738109</c:v>
                </c:pt>
                <c:pt idx="500">
                  <c:v>0.36042151261738109</c:v>
                </c:pt>
                <c:pt idx="501">
                  <c:v>0.36042151261738109</c:v>
                </c:pt>
                <c:pt idx="502">
                  <c:v>0.36042151261738109</c:v>
                </c:pt>
                <c:pt idx="503">
                  <c:v>0.36042151261738109</c:v>
                </c:pt>
                <c:pt idx="504">
                  <c:v>0.36042151261738109</c:v>
                </c:pt>
                <c:pt idx="505">
                  <c:v>0.36042151261738109</c:v>
                </c:pt>
                <c:pt idx="506">
                  <c:v>0.36042151261738109</c:v>
                </c:pt>
                <c:pt idx="507">
                  <c:v>0.36042151261738109</c:v>
                </c:pt>
                <c:pt idx="508">
                  <c:v>0.36042151261738109</c:v>
                </c:pt>
                <c:pt idx="509">
                  <c:v>0.36042151261738109</c:v>
                </c:pt>
                <c:pt idx="510">
                  <c:v>0.36042151261738109</c:v>
                </c:pt>
                <c:pt idx="511">
                  <c:v>0.36042151261738109</c:v>
                </c:pt>
                <c:pt idx="512">
                  <c:v>0.36044977625612856</c:v>
                </c:pt>
                <c:pt idx="513">
                  <c:v>0.3607340726784059</c:v>
                </c:pt>
                <c:pt idx="514">
                  <c:v>0.361820677786171</c:v>
                </c:pt>
                <c:pt idx="515">
                  <c:v>0.36393495547792104</c:v>
                </c:pt>
                <c:pt idx="516">
                  <c:v>0.36655103254479071</c:v>
                </c:pt>
                <c:pt idx="517">
                  <c:v>0.36857840606333087</c:v>
                </c:pt>
                <c:pt idx="518">
                  <c:v>0.36946062761390991</c:v>
                </c:pt>
                <c:pt idx="519">
                  <c:v>0.369647208676739</c:v>
                </c:pt>
                <c:pt idx="520">
                  <c:v>0.369647208676739</c:v>
                </c:pt>
                <c:pt idx="521">
                  <c:v>0.369647208676739</c:v>
                </c:pt>
                <c:pt idx="522">
                  <c:v>0.369647208676739</c:v>
                </c:pt>
                <c:pt idx="523">
                  <c:v>0.369647208676739</c:v>
                </c:pt>
                <c:pt idx="524">
                  <c:v>0.369647208676739</c:v>
                </c:pt>
                <c:pt idx="525">
                  <c:v>0.369647208676739</c:v>
                </c:pt>
                <c:pt idx="526">
                  <c:v>0.369647208676739</c:v>
                </c:pt>
                <c:pt idx="527">
                  <c:v>0.369647208676739</c:v>
                </c:pt>
                <c:pt idx="528">
                  <c:v>0.369647208676739</c:v>
                </c:pt>
                <c:pt idx="529">
                  <c:v>0.369647208676739</c:v>
                </c:pt>
                <c:pt idx="530">
                  <c:v>0.369647208676739</c:v>
                </c:pt>
                <c:pt idx="531">
                  <c:v>0.369647208676739</c:v>
                </c:pt>
                <c:pt idx="532">
                  <c:v>0.369647208676739</c:v>
                </c:pt>
                <c:pt idx="533">
                  <c:v>0.36965438465195327</c:v>
                </c:pt>
                <c:pt idx="534">
                  <c:v>0.3697317503625952</c:v>
                </c:pt>
                <c:pt idx="535">
                  <c:v>0.3699889540675394</c:v>
                </c:pt>
                <c:pt idx="536">
                  <c:v>0.37048972119817719</c:v>
                </c:pt>
                <c:pt idx="537">
                  <c:v>0.37164489175033522</c:v>
                </c:pt>
                <c:pt idx="538">
                  <c:v>0.3740577586598009</c:v>
                </c:pt>
                <c:pt idx="539">
                  <c:v>0.37740671997144276</c:v>
                </c:pt>
                <c:pt idx="540">
                  <c:v>0.3799180551790482</c:v>
                </c:pt>
                <c:pt idx="541">
                  <c:v>0.38091258235322806</c:v>
                </c:pt>
                <c:pt idx="542">
                  <c:v>0.38128452717307465</c:v>
                </c:pt>
                <c:pt idx="543">
                  <c:v>0.38138267225077815</c:v>
                </c:pt>
                <c:pt idx="544">
                  <c:v>0.38138267225077815</c:v>
                </c:pt>
                <c:pt idx="545">
                  <c:v>0.38138267225077815</c:v>
                </c:pt>
                <c:pt idx="546">
                  <c:v>0.38138267225077815</c:v>
                </c:pt>
                <c:pt idx="547">
                  <c:v>0.38138267225077815</c:v>
                </c:pt>
                <c:pt idx="548">
                  <c:v>0.38138267225077815</c:v>
                </c:pt>
                <c:pt idx="549">
                  <c:v>0.38138267225077815</c:v>
                </c:pt>
                <c:pt idx="550">
                  <c:v>0.38138267225077815</c:v>
                </c:pt>
                <c:pt idx="551">
                  <c:v>0.38138267225077815</c:v>
                </c:pt>
                <c:pt idx="552">
                  <c:v>0.38140358532677171</c:v>
                </c:pt>
                <c:pt idx="553">
                  <c:v>0.38142303168630814</c:v>
                </c:pt>
                <c:pt idx="554">
                  <c:v>0.38152603584811184</c:v>
                </c:pt>
                <c:pt idx="555">
                  <c:v>0.38171053673779548</c:v>
                </c:pt>
                <c:pt idx="556">
                  <c:v>0.38197826037076249</c:v>
                </c:pt>
                <c:pt idx="557">
                  <c:v>0.38235586782099534</c:v>
                </c:pt>
                <c:pt idx="558">
                  <c:v>0.38285773696310554</c:v>
                </c:pt>
                <c:pt idx="559">
                  <c:v>0.38373123654010205</c:v>
                </c:pt>
                <c:pt idx="560">
                  <c:v>0.38467542658392406</c:v>
                </c:pt>
                <c:pt idx="561">
                  <c:v>0.38510896255156007</c:v>
                </c:pt>
                <c:pt idx="562">
                  <c:v>0.38540749979440442</c:v>
                </c:pt>
                <c:pt idx="563">
                  <c:v>0.38540749979440442</c:v>
                </c:pt>
                <c:pt idx="564">
                  <c:v>0.38540749979440442</c:v>
                </c:pt>
                <c:pt idx="565">
                  <c:v>0.38540749979440442</c:v>
                </c:pt>
                <c:pt idx="566">
                  <c:v>0.38540749979440442</c:v>
                </c:pt>
                <c:pt idx="567">
                  <c:v>0.38540749979440442</c:v>
                </c:pt>
                <c:pt idx="568">
                  <c:v>0.38540749979440442</c:v>
                </c:pt>
                <c:pt idx="569">
                  <c:v>0.38540749979440442</c:v>
                </c:pt>
                <c:pt idx="570">
                  <c:v>0.38540749979440442</c:v>
                </c:pt>
                <c:pt idx="571">
                  <c:v>0.38540749979440442</c:v>
                </c:pt>
                <c:pt idx="572">
                  <c:v>0.38540749979440442</c:v>
                </c:pt>
                <c:pt idx="573">
                  <c:v>0.38540749979440442</c:v>
                </c:pt>
                <c:pt idx="574">
                  <c:v>0.38540749979440442</c:v>
                </c:pt>
                <c:pt idx="575">
                  <c:v>0.38540749979440442</c:v>
                </c:pt>
                <c:pt idx="576">
                  <c:v>0.38540749979440442</c:v>
                </c:pt>
                <c:pt idx="577">
                  <c:v>0.38540749979440442</c:v>
                </c:pt>
                <c:pt idx="578">
                  <c:v>0.38540749979440442</c:v>
                </c:pt>
                <c:pt idx="579">
                  <c:v>0.38540749979440442</c:v>
                </c:pt>
                <c:pt idx="580">
                  <c:v>0.38540749979440442</c:v>
                </c:pt>
                <c:pt idx="581">
                  <c:v>0.38540749979440442</c:v>
                </c:pt>
                <c:pt idx="582">
                  <c:v>0.38540749979440442</c:v>
                </c:pt>
                <c:pt idx="583">
                  <c:v>0.38540749979440442</c:v>
                </c:pt>
                <c:pt idx="584">
                  <c:v>0.38540749979440442</c:v>
                </c:pt>
                <c:pt idx="585">
                  <c:v>0.38540749979440442</c:v>
                </c:pt>
                <c:pt idx="586">
                  <c:v>0.38540749979440442</c:v>
                </c:pt>
                <c:pt idx="587">
                  <c:v>0.38540749979440442</c:v>
                </c:pt>
                <c:pt idx="588">
                  <c:v>0.38540749979440442</c:v>
                </c:pt>
                <c:pt idx="589">
                  <c:v>0.38540749979440442</c:v>
                </c:pt>
                <c:pt idx="590">
                  <c:v>0.38540749979440442</c:v>
                </c:pt>
                <c:pt idx="591">
                  <c:v>0.38540749979440442</c:v>
                </c:pt>
                <c:pt idx="592">
                  <c:v>0.38540749979440442</c:v>
                </c:pt>
                <c:pt idx="593">
                  <c:v>0.38540749979440442</c:v>
                </c:pt>
                <c:pt idx="594">
                  <c:v>0.38540749979440442</c:v>
                </c:pt>
                <c:pt idx="595">
                  <c:v>0.38540749979440442</c:v>
                </c:pt>
                <c:pt idx="596">
                  <c:v>0.38540749979440442</c:v>
                </c:pt>
                <c:pt idx="597">
                  <c:v>0.38540749979440442</c:v>
                </c:pt>
                <c:pt idx="598">
                  <c:v>0.38540749979440442</c:v>
                </c:pt>
                <c:pt idx="599">
                  <c:v>0.38540749979440442</c:v>
                </c:pt>
                <c:pt idx="600">
                  <c:v>0.38540749979440442</c:v>
                </c:pt>
                <c:pt idx="601">
                  <c:v>0.38545767611084719</c:v>
                </c:pt>
                <c:pt idx="602">
                  <c:v>0.38561976417304283</c:v>
                </c:pt>
                <c:pt idx="603">
                  <c:v>0.38623443074823888</c:v>
                </c:pt>
                <c:pt idx="604">
                  <c:v>0.38774799592703624</c:v>
                </c:pt>
                <c:pt idx="605">
                  <c:v>0.39040732834093983</c:v>
                </c:pt>
                <c:pt idx="606">
                  <c:v>0.39431374370734046</c:v>
                </c:pt>
                <c:pt idx="607">
                  <c:v>0.3991185924437391</c:v>
                </c:pt>
                <c:pt idx="608">
                  <c:v>0.40420926202256002</c:v>
                </c:pt>
                <c:pt idx="609">
                  <c:v>0.40948994840816783</c:v>
                </c:pt>
                <c:pt idx="610">
                  <c:v>0.41528360825279931</c:v>
                </c:pt>
                <c:pt idx="611">
                  <c:v>0.42138560141702591</c:v>
                </c:pt>
                <c:pt idx="612">
                  <c:v>0.42640129907083302</c:v>
                </c:pt>
                <c:pt idx="613">
                  <c:v>0.42926658796447908</c:v>
                </c:pt>
                <c:pt idx="614">
                  <c:v>0.43053617062847355</c:v>
                </c:pt>
                <c:pt idx="615">
                  <c:v>0.43141298216555735</c:v>
                </c:pt>
                <c:pt idx="616">
                  <c:v>0.43228678514244318</c:v>
                </c:pt>
                <c:pt idx="617">
                  <c:v>0.43292493663344694</c:v>
                </c:pt>
                <c:pt idx="618">
                  <c:v>0.43309759147038746</c:v>
                </c:pt>
                <c:pt idx="619">
                  <c:v>0.43309759147038746</c:v>
                </c:pt>
                <c:pt idx="620">
                  <c:v>0.43309759147038746</c:v>
                </c:pt>
                <c:pt idx="621">
                  <c:v>0.43309759147038746</c:v>
                </c:pt>
                <c:pt idx="622">
                  <c:v>0.43364543378947223</c:v>
                </c:pt>
                <c:pt idx="623">
                  <c:v>0.434683543352958</c:v>
                </c:pt>
                <c:pt idx="624">
                  <c:v>0.43622309360204276</c:v>
                </c:pt>
                <c:pt idx="625">
                  <c:v>0.43807612405733559</c:v>
                </c:pt>
                <c:pt idx="626">
                  <c:v>0.43974243590476425</c:v>
                </c:pt>
                <c:pt idx="627">
                  <c:v>0.44098457731229085</c:v>
                </c:pt>
                <c:pt idx="628">
                  <c:v>0.44200754431956751</c:v>
                </c:pt>
                <c:pt idx="629">
                  <c:v>0.4431035694602608</c:v>
                </c:pt>
                <c:pt idx="630">
                  <c:v>0.44464236598915652</c:v>
                </c:pt>
                <c:pt idx="631">
                  <c:v>0.44687537627951429</c:v>
                </c:pt>
                <c:pt idx="632">
                  <c:v>0.44962227934374838</c:v>
                </c:pt>
                <c:pt idx="633">
                  <c:v>0.4527634549712885</c:v>
                </c:pt>
                <c:pt idx="634">
                  <c:v>0.45609233385435671</c:v>
                </c:pt>
                <c:pt idx="635">
                  <c:v>0.45919693851297194</c:v>
                </c:pt>
                <c:pt idx="636">
                  <c:v>0.4616238784344</c:v>
                </c:pt>
                <c:pt idx="637">
                  <c:v>0.46323324888310913</c:v>
                </c:pt>
                <c:pt idx="638">
                  <c:v>0.4644217409545266</c:v>
                </c:pt>
                <c:pt idx="639">
                  <c:v>0.46543852265553121</c:v>
                </c:pt>
                <c:pt idx="640">
                  <c:v>0.46644861067995619</c:v>
                </c:pt>
                <c:pt idx="641">
                  <c:v>0.46804014672796762</c:v>
                </c:pt>
                <c:pt idx="642">
                  <c:v>0.470750344559</c:v>
                </c:pt>
                <c:pt idx="643">
                  <c:v>0.47388466766540255</c:v>
                </c:pt>
                <c:pt idx="644">
                  <c:v>0.47629584016572574</c:v>
                </c:pt>
                <c:pt idx="645">
                  <c:v>0.47828410449166575</c:v>
                </c:pt>
                <c:pt idx="646">
                  <c:v>0.48038185725940047</c:v>
                </c:pt>
                <c:pt idx="647">
                  <c:v>0.48250108963077493</c:v>
                </c:pt>
                <c:pt idx="648">
                  <c:v>0.48446183579584534</c:v>
                </c:pt>
                <c:pt idx="649">
                  <c:v>0.48598095918359785</c:v>
                </c:pt>
                <c:pt idx="650">
                  <c:v>0.48659365024549878</c:v>
                </c:pt>
                <c:pt idx="651">
                  <c:v>0.48659365024549878</c:v>
                </c:pt>
                <c:pt idx="652">
                  <c:v>0.48659365024549878</c:v>
                </c:pt>
                <c:pt idx="653">
                  <c:v>0.48659365024549878</c:v>
                </c:pt>
                <c:pt idx="654">
                  <c:v>0.48659365024549878</c:v>
                </c:pt>
                <c:pt idx="655">
                  <c:v>0.48659365024549878</c:v>
                </c:pt>
                <c:pt idx="656">
                  <c:v>0.48659365024549878</c:v>
                </c:pt>
                <c:pt idx="657">
                  <c:v>0.48659365024549878</c:v>
                </c:pt>
                <c:pt idx="658">
                  <c:v>0.48659365024549878</c:v>
                </c:pt>
                <c:pt idx="659">
                  <c:v>0.48659365024549878</c:v>
                </c:pt>
                <c:pt idx="660">
                  <c:v>0.48659365024549878</c:v>
                </c:pt>
                <c:pt idx="661">
                  <c:v>0.48659365024549878</c:v>
                </c:pt>
                <c:pt idx="662">
                  <c:v>0.48659365024549878</c:v>
                </c:pt>
                <c:pt idx="663">
                  <c:v>0.48659365024549878</c:v>
                </c:pt>
                <c:pt idx="664">
                  <c:v>0.48659365024549878</c:v>
                </c:pt>
                <c:pt idx="665">
                  <c:v>0.48668557589028338</c:v>
                </c:pt>
                <c:pt idx="666">
                  <c:v>0.48729789538843565</c:v>
                </c:pt>
                <c:pt idx="667">
                  <c:v>0.48898569673507358</c:v>
                </c:pt>
                <c:pt idx="668">
                  <c:v>0.49209906736516529</c:v>
                </c:pt>
                <c:pt idx="669">
                  <c:v>0.49583749061041449</c:v>
                </c:pt>
                <c:pt idx="670">
                  <c:v>0.50027805752498</c:v>
                </c:pt>
                <c:pt idx="671">
                  <c:v>0.50394960773275055</c:v>
                </c:pt>
                <c:pt idx="672">
                  <c:v>0.50678212999532857</c:v>
                </c:pt>
                <c:pt idx="673">
                  <c:v>0.50979417438395414</c:v>
                </c:pt>
                <c:pt idx="674">
                  <c:v>0.51298795287052878</c:v>
                </c:pt>
                <c:pt idx="675">
                  <c:v>0.51528581051594857</c:v>
                </c:pt>
                <c:pt idx="676">
                  <c:v>0.5164512925594642</c:v>
                </c:pt>
                <c:pt idx="677">
                  <c:v>0.51646642160906275</c:v>
                </c:pt>
                <c:pt idx="678">
                  <c:v>0.51646642160906275</c:v>
                </c:pt>
                <c:pt idx="679">
                  <c:v>0.51646642160906275</c:v>
                </c:pt>
                <c:pt idx="680">
                  <c:v>0.51646642160906275</c:v>
                </c:pt>
                <c:pt idx="681">
                  <c:v>0.51646642160906275</c:v>
                </c:pt>
                <c:pt idx="682">
                  <c:v>0.51646642160906275</c:v>
                </c:pt>
                <c:pt idx="683">
                  <c:v>0.51646642160906275</c:v>
                </c:pt>
                <c:pt idx="684">
                  <c:v>0.51646642160906275</c:v>
                </c:pt>
                <c:pt idx="685">
                  <c:v>0.51752204197279794</c:v>
                </c:pt>
                <c:pt idx="686">
                  <c:v>0.51959652693954139</c:v>
                </c:pt>
                <c:pt idx="687">
                  <c:v>0.52177959233593985</c:v>
                </c:pt>
                <c:pt idx="688">
                  <c:v>0.52411081039577145</c:v>
                </c:pt>
                <c:pt idx="689">
                  <c:v>0.52663181420413052</c:v>
                </c:pt>
                <c:pt idx="690">
                  <c:v>0.52841578997101168</c:v>
                </c:pt>
                <c:pt idx="691">
                  <c:v>0.52940370474358944</c:v>
                </c:pt>
                <c:pt idx="692">
                  <c:v>0.53044839473488403</c:v>
                </c:pt>
                <c:pt idx="693">
                  <c:v>0.53187372109372999</c:v>
                </c:pt>
                <c:pt idx="694">
                  <c:v>0.53324037704214311</c:v>
                </c:pt>
                <c:pt idx="695">
                  <c:v>0.53373433899128964</c:v>
                </c:pt>
                <c:pt idx="696">
                  <c:v>0.53373433899128964</c:v>
                </c:pt>
                <c:pt idx="697">
                  <c:v>0.53373433899128964</c:v>
                </c:pt>
                <c:pt idx="698">
                  <c:v>0.53373433899128964</c:v>
                </c:pt>
                <c:pt idx="699">
                  <c:v>0.53373433899128964</c:v>
                </c:pt>
                <c:pt idx="700">
                  <c:v>0.53373433899128964</c:v>
                </c:pt>
                <c:pt idx="701">
                  <c:v>0.53384597825160374</c:v>
                </c:pt>
                <c:pt idx="702">
                  <c:v>0.53415622630664072</c:v>
                </c:pt>
                <c:pt idx="703">
                  <c:v>0.53449982698780274</c:v>
                </c:pt>
                <c:pt idx="704">
                  <c:v>0.53450962923915757</c:v>
                </c:pt>
                <c:pt idx="705">
                  <c:v>0.53450962923915757</c:v>
                </c:pt>
                <c:pt idx="706">
                  <c:v>0.53450962923915757</c:v>
                </c:pt>
                <c:pt idx="707">
                  <c:v>0.53450962923915757</c:v>
                </c:pt>
                <c:pt idx="708">
                  <c:v>0.53450962923915757</c:v>
                </c:pt>
                <c:pt idx="709">
                  <c:v>0.53479214131894226</c:v>
                </c:pt>
                <c:pt idx="710">
                  <c:v>0.53608925840667376</c:v>
                </c:pt>
                <c:pt idx="711">
                  <c:v>0.53853522782802121</c:v>
                </c:pt>
                <c:pt idx="712">
                  <c:v>0.54048924163522427</c:v>
                </c:pt>
                <c:pt idx="713">
                  <c:v>0.54091708925073456</c:v>
                </c:pt>
                <c:pt idx="714">
                  <c:v>0.54091708925073456</c:v>
                </c:pt>
                <c:pt idx="715">
                  <c:v>0.54091708925073456</c:v>
                </c:pt>
                <c:pt idx="716">
                  <c:v>0.54091708925073456</c:v>
                </c:pt>
                <c:pt idx="717">
                  <c:v>0.54091708925073456</c:v>
                </c:pt>
                <c:pt idx="718">
                  <c:v>0.5413139531915192</c:v>
                </c:pt>
                <c:pt idx="719">
                  <c:v>0.54236412709073489</c:v>
                </c:pt>
                <c:pt idx="720">
                  <c:v>0.54404138541535452</c:v>
                </c:pt>
                <c:pt idx="721">
                  <c:v>0.54572036171822758</c:v>
                </c:pt>
                <c:pt idx="722">
                  <c:v>0.54739795090348131</c:v>
                </c:pt>
                <c:pt idx="723">
                  <c:v>0.54902057659425751</c:v>
                </c:pt>
                <c:pt idx="724">
                  <c:v>0.55102248403564469</c:v>
                </c:pt>
                <c:pt idx="725">
                  <c:v>0.55401066390283837</c:v>
                </c:pt>
                <c:pt idx="726">
                  <c:v>0.55847604938816398</c:v>
                </c:pt>
                <c:pt idx="727">
                  <c:v>0.56353565550917173</c:v>
                </c:pt>
                <c:pt idx="728">
                  <c:v>0.56755164372327715</c:v>
                </c:pt>
                <c:pt idx="729">
                  <c:v>0.57082033829971779</c:v>
                </c:pt>
                <c:pt idx="730">
                  <c:v>0.57282759541307648</c:v>
                </c:pt>
                <c:pt idx="731">
                  <c:v>0.57398691146887471</c:v>
                </c:pt>
                <c:pt idx="732">
                  <c:v>0.57508319128311358</c:v>
                </c:pt>
                <c:pt idx="733">
                  <c:v>0.57625353374109878</c:v>
                </c:pt>
                <c:pt idx="734">
                  <c:v>0.57749860006017317</c:v>
                </c:pt>
                <c:pt idx="735">
                  <c:v>0.57889090072544225</c:v>
                </c:pt>
                <c:pt idx="736">
                  <c:v>0.58050538786094574</c:v>
                </c:pt>
                <c:pt idx="737">
                  <c:v>0.58207877186987311</c:v>
                </c:pt>
                <c:pt idx="738">
                  <c:v>0.58331651241298277</c:v>
                </c:pt>
                <c:pt idx="739">
                  <c:v>0.58518842530961679</c:v>
                </c:pt>
                <c:pt idx="740">
                  <c:v>0.58784318019267934</c:v>
                </c:pt>
                <c:pt idx="741">
                  <c:v>0.59027960809281976</c:v>
                </c:pt>
                <c:pt idx="742">
                  <c:v>0.59201745183260723</c:v>
                </c:pt>
                <c:pt idx="743">
                  <c:v>0.59323426205599228</c:v>
                </c:pt>
                <c:pt idx="744">
                  <c:v>0.59437951237122999</c:v>
                </c:pt>
                <c:pt idx="745">
                  <c:v>0.59552476268646759</c:v>
                </c:pt>
                <c:pt idx="746">
                  <c:v>0.59697534504984451</c:v>
                </c:pt>
                <c:pt idx="747">
                  <c:v>0.59889927696636347</c:v>
                </c:pt>
                <c:pt idx="748">
                  <c:v>0.60116847962483966</c:v>
                </c:pt>
                <c:pt idx="749">
                  <c:v>0.60324957653513211</c:v>
                </c:pt>
                <c:pt idx="750">
                  <c:v>0.60471983649386574</c:v>
                </c:pt>
                <c:pt idx="751">
                  <c:v>0.60579462959997454</c:v>
                </c:pt>
                <c:pt idx="752">
                  <c:v>0.60655026025911674</c:v>
                </c:pt>
                <c:pt idx="753">
                  <c:v>0.60674671642628242</c:v>
                </c:pt>
                <c:pt idx="754">
                  <c:v>0.60674671642628242</c:v>
                </c:pt>
                <c:pt idx="755">
                  <c:v>0.60674671642628242</c:v>
                </c:pt>
                <c:pt idx="756">
                  <c:v>0.60674671642628242</c:v>
                </c:pt>
                <c:pt idx="757">
                  <c:v>0.60674671642628242</c:v>
                </c:pt>
                <c:pt idx="758">
                  <c:v>0.60674671642628242</c:v>
                </c:pt>
                <c:pt idx="759">
                  <c:v>0.60674671642628242</c:v>
                </c:pt>
                <c:pt idx="760">
                  <c:v>0.60674671642628242</c:v>
                </c:pt>
                <c:pt idx="761">
                  <c:v>0.60674671642628242</c:v>
                </c:pt>
                <c:pt idx="762">
                  <c:v>0.60674671642628242</c:v>
                </c:pt>
                <c:pt idx="763">
                  <c:v>0.60674671642628242</c:v>
                </c:pt>
                <c:pt idx="764">
                  <c:v>0.60674671642628242</c:v>
                </c:pt>
                <c:pt idx="765">
                  <c:v>0.60778056471100861</c:v>
                </c:pt>
                <c:pt idx="766">
                  <c:v>0.60966111523296151</c:v>
                </c:pt>
                <c:pt idx="767">
                  <c:v>0.61194167811715039</c:v>
                </c:pt>
                <c:pt idx="768">
                  <c:v>0.61465969481880889</c:v>
                </c:pt>
                <c:pt idx="769">
                  <c:v>0.61826396782420268</c:v>
                </c:pt>
                <c:pt idx="770">
                  <c:v>0.62347722829759078</c:v>
                </c:pt>
                <c:pt idx="771">
                  <c:v>0.62967791684574925</c:v>
                </c:pt>
                <c:pt idx="772">
                  <c:v>0.63634174295281376</c:v>
                </c:pt>
                <c:pt idx="773">
                  <c:v>0.64268724780448183</c:v>
                </c:pt>
                <c:pt idx="774">
                  <c:v>0.64858881753525455</c:v>
                </c:pt>
                <c:pt idx="775">
                  <c:v>0.65511809334683613</c:v>
                </c:pt>
                <c:pt idx="776">
                  <c:v>0.6610733188994502</c:v>
                </c:pt>
                <c:pt idx="777">
                  <c:v>0.66605388894829132</c:v>
                </c:pt>
                <c:pt idx="778">
                  <c:v>0.6707629472438168</c:v>
                </c:pt>
                <c:pt idx="779">
                  <c:v>0.67516559948917976</c:v>
                </c:pt>
                <c:pt idx="780">
                  <c:v>0.67900926511598125</c:v>
                </c:pt>
                <c:pt idx="781">
                  <c:v>0.68234365465769475</c:v>
                </c:pt>
                <c:pt idx="782">
                  <c:v>0.68523098552370165</c:v>
                </c:pt>
                <c:pt idx="783">
                  <c:v>0.68774938505062289</c:v>
                </c:pt>
                <c:pt idx="784">
                  <c:v>0.69018490808453303</c:v>
                </c:pt>
                <c:pt idx="785">
                  <c:v>0.69305069616032555</c:v>
                </c:pt>
                <c:pt idx="786">
                  <c:v>0.69606550932279809</c:v>
                </c:pt>
                <c:pt idx="787">
                  <c:v>0.69849315068962647</c:v>
                </c:pt>
                <c:pt idx="788">
                  <c:v>0.70040814318004996</c:v>
                </c:pt>
                <c:pt idx="789">
                  <c:v>0.70232313567047344</c:v>
                </c:pt>
                <c:pt idx="790">
                  <c:v>0.70455485795147854</c:v>
                </c:pt>
                <c:pt idx="791">
                  <c:v>0.70701212502281863</c:v>
                </c:pt>
                <c:pt idx="792">
                  <c:v>0.70875353072468983</c:v>
                </c:pt>
                <c:pt idx="793">
                  <c:v>0.70875353072468983</c:v>
                </c:pt>
                <c:pt idx="794">
                  <c:v>0.70875353072468983</c:v>
                </c:pt>
                <c:pt idx="795">
                  <c:v>0.70875353072468983</c:v>
                </c:pt>
                <c:pt idx="796">
                  <c:v>0.70875353072468983</c:v>
                </c:pt>
                <c:pt idx="797">
                  <c:v>0.70875353072468983</c:v>
                </c:pt>
                <c:pt idx="798">
                  <c:v>0.70875353072468983</c:v>
                </c:pt>
                <c:pt idx="799">
                  <c:v>0.70875353072468983</c:v>
                </c:pt>
                <c:pt idx="800">
                  <c:v>0.70897406548212349</c:v>
                </c:pt>
                <c:pt idx="801">
                  <c:v>0.710308282590983</c:v>
                </c:pt>
                <c:pt idx="802">
                  <c:v>0.71348086534812227</c:v>
                </c:pt>
                <c:pt idx="803">
                  <c:v>0.71893401609985308</c:v>
                </c:pt>
                <c:pt idx="804">
                  <c:v>0.72518870942490543</c:v>
                </c:pt>
                <c:pt idx="805">
                  <c:v>0.72991126039991749</c:v>
                </c:pt>
                <c:pt idx="806">
                  <c:v>0.73251163340238834</c:v>
                </c:pt>
                <c:pt idx="807">
                  <c:v>0.73361594979834743</c:v>
                </c:pt>
                <c:pt idx="808">
                  <c:v>0.73361594979834743</c:v>
                </c:pt>
                <c:pt idx="809">
                  <c:v>0.73361594979834743</c:v>
                </c:pt>
                <c:pt idx="810">
                  <c:v>0.73361594979834743</c:v>
                </c:pt>
                <c:pt idx="811">
                  <c:v>0.73361594979834743</c:v>
                </c:pt>
                <c:pt idx="812">
                  <c:v>0.73361594979834743</c:v>
                </c:pt>
                <c:pt idx="813">
                  <c:v>0.73361594979834743</c:v>
                </c:pt>
                <c:pt idx="814">
                  <c:v>0.73361594979834743</c:v>
                </c:pt>
                <c:pt idx="815">
                  <c:v>0.73361594979834743</c:v>
                </c:pt>
                <c:pt idx="816">
                  <c:v>0.73361594979834743</c:v>
                </c:pt>
                <c:pt idx="817">
                  <c:v>0.73361594979834743</c:v>
                </c:pt>
                <c:pt idx="818">
                  <c:v>0.73361594979834743</c:v>
                </c:pt>
                <c:pt idx="819">
                  <c:v>0.73391448704119178</c:v>
                </c:pt>
                <c:pt idx="820">
                  <c:v>0.73549006866549926</c:v>
                </c:pt>
                <c:pt idx="821">
                  <c:v>0.73818630939626395</c:v>
                </c:pt>
                <c:pt idx="822">
                  <c:v>0.7412027345226252</c:v>
                </c:pt>
                <c:pt idx="823">
                  <c:v>0.74438632529381898</c:v>
                </c:pt>
                <c:pt idx="824">
                  <c:v>0.74747399536432213</c:v>
                </c:pt>
                <c:pt idx="825">
                  <c:v>0.75037478145992431</c:v>
                </c:pt>
                <c:pt idx="826">
                  <c:v>0.75336152104274146</c:v>
                </c:pt>
                <c:pt idx="827">
                  <c:v>0.75635539165096599</c:v>
                </c:pt>
                <c:pt idx="828">
                  <c:v>0.75981705018728063</c:v>
                </c:pt>
                <c:pt idx="829">
                  <c:v>0.7640484764692892</c:v>
                </c:pt>
                <c:pt idx="830">
                  <c:v>0.76843089318989877</c:v>
                </c:pt>
                <c:pt idx="831">
                  <c:v>0.77218459413883211</c:v>
                </c:pt>
                <c:pt idx="832">
                  <c:v>0.77470422287932872</c:v>
                </c:pt>
                <c:pt idx="833">
                  <c:v>0.77656720985926586</c:v>
                </c:pt>
                <c:pt idx="834">
                  <c:v>0.77853290947709775</c:v>
                </c:pt>
                <c:pt idx="835">
                  <c:v>0.78053024863298415</c:v>
                </c:pt>
                <c:pt idx="836">
                  <c:v>0.78239597544434292</c:v>
                </c:pt>
                <c:pt idx="837">
                  <c:v>0.78444128611705477</c:v>
                </c:pt>
                <c:pt idx="838">
                  <c:v>0.78692854128634471</c:v>
                </c:pt>
                <c:pt idx="839">
                  <c:v>0.78947203311556868</c:v>
                </c:pt>
                <c:pt idx="840">
                  <c:v>0.79197632801984996</c:v>
                </c:pt>
                <c:pt idx="841">
                  <c:v>0.79495359396354992</c:v>
                </c:pt>
                <c:pt idx="842">
                  <c:v>0.79836217169205048</c:v>
                </c:pt>
                <c:pt idx="843">
                  <c:v>0.80151080268287123</c:v>
                </c:pt>
                <c:pt idx="844">
                  <c:v>0.80391003002323369</c:v>
                </c:pt>
                <c:pt idx="845">
                  <c:v>0.80578567386106792</c:v>
                </c:pt>
                <c:pt idx="846">
                  <c:v>0.80758071485924166</c:v>
                </c:pt>
                <c:pt idx="847">
                  <c:v>0.80965793755525994</c:v>
                </c:pt>
                <c:pt idx="848">
                  <c:v>0.81249492683942037</c:v>
                </c:pt>
                <c:pt idx="849">
                  <c:v>0.81623763353277312</c:v>
                </c:pt>
                <c:pt idx="850">
                  <c:v>0.82009519495548322</c:v>
                </c:pt>
                <c:pt idx="851">
                  <c:v>0.82325957876353895</c:v>
                </c:pt>
                <c:pt idx="852">
                  <c:v>0.82607470254640392</c:v>
                </c:pt>
                <c:pt idx="853">
                  <c:v>0.82892906854002746</c:v>
                </c:pt>
                <c:pt idx="854">
                  <c:v>0.83162322314634129</c:v>
                </c:pt>
                <c:pt idx="855">
                  <c:v>0.83384001963987509</c:v>
                </c:pt>
                <c:pt idx="856">
                  <c:v>0.83576029519641826</c:v>
                </c:pt>
                <c:pt idx="857">
                  <c:v>0.83859333048486662</c:v>
                </c:pt>
                <c:pt idx="858">
                  <c:v>0.84272139962840908</c:v>
                </c:pt>
                <c:pt idx="859">
                  <c:v>0.84696120527383156</c:v>
                </c:pt>
                <c:pt idx="860">
                  <c:v>0.85054547086017007</c:v>
                </c:pt>
                <c:pt idx="861">
                  <c:v>0.85460400871080799</c:v>
                </c:pt>
                <c:pt idx="862">
                  <c:v>0.86063801707754095</c:v>
                </c:pt>
                <c:pt idx="863">
                  <c:v>0.86670646960269482</c:v>
                </c:pt>
                <c:pt idx="864">
                  <c:v>0.87084228522232732</c:v>
                </c:pt>
                <c:pt idx="865">
                  <c:v>0.87432648979104544</c:v>
                </c:pt>
                <c:pt idx="866">
                  <c:v>0.87867192183917042</c:v>
                </c:pt>
                <c:pt idx="867">
                  <c:v>0.88407016560339857</c:v>
                </c:pt>
                <c:pt idx="868">
                  <c:v>0.888886511915012</c:v>
                </c:pt>
                <c:pt idx="869">
                  <c:v>0.89193397251863782</c:v>
                </c:pt>
                <c:pt idx="870">
                  <c:v>0.89388096655415028</c:v>
                </c:pt>
                <c:pt idx="871">
                  <c:v>0.89544832137903341</c:v>
                </c:pt>
                <c:pt idx="872">
                  <c:v>0.89687526269945339</c:v>
                </c:pt>
                <c:pt idx="873">
                  <c:v>0.89804349557884067</c:v>
                </c:pt>
                <c:pt idx="874">
                  <c:v>0.89859117985862202</c:v>
                </c:pt>
                <c:pt idx="875">
                  <c:v>0.89859117985862202</c:v>
                </c:pt>
                <c:pt idx="876">
                  <c:v>0.89859117985862202</c:v>
                </c:pt>
                <c:pt idx="877">
                  <c:v>0.89859117985862202</c:v>
                </c:pt>
                <c:pt idx="878">
                  <c:v>0.89921512045762853</c:v>
                </c:pt>
                <c:pt idx="879">
                  <c:v>0.90082603025119334</c:v>
                </c:pt>
                <c:pt idx="880">
                  <c:v>0.90176988752225828</c:v>
                </c:pt>
                <c:pt idx="881">
                  <c:v>0.90176988752225828</c:v>
                </c:pt>
                <c:pt idx="882">
                  <c:v>0.90263872849752769</c:v>
                </c:pt>
                <c:pt idx="883">
                  <c:v>0.90458755927113055</c:v>
                </c:pt>
                <c:pt idx="884">
                  <c:v>0.90664438902456668</c:v>
                </c:pt>
                <c:pt idx="885">
                  <c:v>0.90903108978768266</c:v>
                </c:pt>
                <c:pt idx="886">
                  <c:v>0.91154410985543488</c:v>
                </c:pt>
                <c:pt idx="887">
                  <c:v>0.91385138627641738</c:v>
                </c:pt>
                <c:pt idx="888">
                  <c:v>0.91572799800451721</c:v>
                </c:pt>
                <c:pt idx="889">
                  <c:v>0.91705036891000835</c:v>
                </c:pt>
                <c:pt idx="890">
                  <c:v>0.91770654484332426</c:v>
                </c:pt>
                <c:pt idx="891">
                  <c:v>0.91770654484332426</c:v>
                </c:pt>
                <c:pt idx="892">
                  <c:v>0.91770654484332426</c:v>
                </c:pt>
                <c:pt idx="893">
                  <c:v>0.91770654484332426</c:v>
                </c:pt>
                <c:pt idx="894">
                  <c:v>0.91770654484332426</c:v>
                </c:pt>
                <c:pt idx="895">
                  <c:v>0.9178962509909635</c:v>
                </c:pt>
                <c:pt idx="896">
                  <c:v>0.91886355700997713</c:v>
                </c:pt>
                <c:pt idx="897">
                  <c:v>0.92031537175041289</c:v>
                </c:pt>
                <c:pt idx="898">
                  <c:v>0.92186549732690293</c:v>
                </c:pt>
                <c:pt idx="899">
                  <c:v>0.92311670547000946</c:v>
                </c:pt>
                <c:pt idx="900">
                  <c:v>0.92386763799459859</c:v>
                </c:pt>
                <c:pt idx="901">
                  <c:v>0.92386763799459859</c:v>
                </c:pt>
                <c:pt idx="902">
                  <c:v>0.92386763799459859</c:v>
                </c:pt>
                <c:pt idx="903">
                  <c:v>0.92386763799459859</c:v>
                </c:pt>
                <c:pt idx="904">
                  <c:v>0.92386763799459859</c:v>
                </c:pt>
                <c:pt idx="905">
                  <c:v>0.92386763799459859</c:v>
                </c:pt>
                <c:pt idx="906">
                  <c:v>0.92386763799459859</c:v>
                </c:pt>
                <c:pt idx="907">
                  <c:v>0.92408817275203214</c:v>
                </c:pt>
                <c:pt idx="908">
                  <c:v>0.92542238986089165</c:v>
                </c:pt>
                <c:pt idx="909">
                  <c:v>0.92859497261803092</c:v>
                </c:pt>
                <c:pt idx="910">
                  <c:v>0.93404812336976173</c:v>
                </c:pt>
                <c:pt idx="911">
                  <c:v>0.94030281669481419</c:v>
                </c:pt>
                <c:pt idx="912">
                  <c:v>0.94502536766982614</c:v>
                </c:pt>
                <c:pt idx="913">
                  <c:v>0.94846273276600535</c:v>
                </c:pt>
                <c:pt idx="914">
                  <c:v>0.95346205319122002</c:v>
                </c:pt>
                <c:pt idx="915">
                  <c:v>0.95860665078451879</c:v>
                </c:pt>
                <c:pt idx="916">
                  <c:v>0.96211612629374843</c:v>
                </c:pt>
                <c:pt idx="917">
                  <c:v>0.96448930784607179</c:v>
                </c:pt>
                <c:pt idx="918">
                  <c:v>0.96591385112253825</c:v>
                </c:pt>
                <c:pt idx="919">
                  <c:v>0.96790577870687422</c:v>
                </c:pt>
                <c:pt idx="920">
                  <c:v>0.97076890649249814</c:v>
                </c:pt>
                <c:pt idx="921">
                  <c:v>0.97504396336821908</c:v>
                </c:pt>
                <c:pt idx="922">
                  <c:v>0.98007514409360097</c:v>
                </c:pt>
                <c:pt idx="923">
                  <c:v>0.98465964571423337</c:v>
                </c:pt>
                <c:pt idx="924">
                  <c:v>0.98666781948360482</c:v>
                </c:pt>
                <c:pt idx="925">
                  <c:v>0.98666781948360482</c:v>
                </c:pt>
                <c:pt idx="926">
                  <c:v>0.98666781948360482</c:v>
                </c:pt>
                <c:pt idx="927">
                  <c:v>0.9869423104047268</c:v>
                </c:pt>
                <c:pt idx="928">
                  <c:v>0.98749223068304737</c:v>
                </c:pt>
                <c:pt idx="929">
                  <c:v>0.98832110937987938</c:v>
                </c:pt>
                <c:pt idx="930">
                  <c:v>0.98923310978799617</c:v>
                </c:pt>
                <c:pt idx="931">
                  <c:v>0.99013500715173675</c:v>
                </c:pt>
                <c:pt idx="932">
                  <c:v>0.9909285876063163</c:v>
                </c:pt>
                <c:pt idx="933">
                  <c:v>0.99133224784523755</c:v>
                </c:pt>
                <c:pt idx="934">
                  <c:v>0.99133224784523755</c:v>
                </c:pt>
                <c:pt idx="935">
                  <c:v>0.99133224784523755</c:v>
                </c:pt>
                <c:pt idx="936">
                  <c:v>0.99140013549594175</c:v>
                </c:pt>
                <c:pt idx="937">
                  <c:v>0.99181337885572274</c:v>
                </c:pt>
                <c:pt idx="938">
                  <c:v>0.99230315733647534</c:v>
                </c:pt>
                <c:pt idx="939">
                  <c:v>0.99269339161853365</c:v>
                </c:pt>
                <c:pt idx="940">
                  <c:v>0.99324302533297226</c:v>
                </c:pt>
                <c:pt idx="941">
                  <c:v>0.99421473325439447</c:v>
                </c:pt>
                <c:pt idx="942">
                  <c:v>0.99535467837085911</c:v>
                </c:pt>
                <c:pt idx="943">
                  <c:v>0.9965766286154234</c:v>
                </c:pt>
                <c:pt idx="944">
                  <c:v>0.99796978900742916</c:v>
                </c:pt>
                <c:pt idx="945">
                  <c:v>0.99953855360264399</c:v>
                </c:pt>
                <c:pt idx="946">
                  <c:v>1.001718701988096</c:v>
                </c:pt>
                <c:pt idx="947">
                  <c:v>1.0044674434032794</c:v>
                </c:pt>
                <c:pt idx="948">
                  <c:v>1.0069143385444865</c:v>
                </c:pt>
                <c:pt idx="949">
                  <c:v>1.0085818981791015</c:v>
                </c:pt>
                <c:pt idx="950">
                  <c:v>1.008997489504821</c:v>
                </c:pt>
                <c:pt idx="951">
                  <c:v>1.008997489504821</c:v>
                </c:pt>
                <c:pt idx="952">
                  <c:v>1.008997489504821</c:v>
                </c:pt>
                <c:pt idx="953">
                  <c:v>1.008997489504821</c:v>
                </c:pt>
                <c:pt idx="954">
                  <c:v>1.008997489504821</c:v>
                </c:pt>
                <c:pt idx="955">
                  <c:v>1.008997489504821</c:v>
                </c:pt>
                <c:pt idx="956">
                  <c:v>1.008997489504821</c:v>
                </c:pt>
                <c:pt idx="957">
                  <c:v>1.008997489504821</c:v>
                </c:pt>
                <c:pt idx="958">
                  <c:v>1.008997489504821</c:v>
                </c:pt>
                <c:pt idx="959">
                  <c:v>1.0112141726908328</c:v>
                </c:pt>
                <c:pt idx="960">
                  <c:v>1.0157734267536003</c:v>
                </c:pt>
                <c:pt idx="961">
                  <c:v>1.0225612026772473</c:v>
                </c:pt>
                <c:pt idx="962">
                  <c:v>1.0302751495951117</c:v>
                </c:pt>
                <c:pt idx="963">
                  <c:v>1.037462526368562</c:v>
                </c:pt>
                <c:pt idx="964">
                  <c:v>1.0431016832163098</c:v>
                </c:pt>
                <c:pt idx="965">
                  <c:v>1.046818751149496</c:v>
                </c:pt>
                <c:pt idx="966">
                  <c:v>1.0489673998182398</c:v>
                </c:pt>
                <c:pt idx="967">
                  <c:v>1.0502096103461223</c:v>
                </c:pt>
                <c:pt idx="968">
                  <c:v>1.0510343185797328</c:v>
                </c:pt>
                <c:pt idx="969">
                  <c:v>1.051272422573964</c:v>
                </c:pt>
                <c:pt idx="970">
                  <c:v>1.051272422573964</c:v>
                </c:pt>
                <c:pt idx="971">
                  <c:v>1.051272422573964</c:v>
                </c:pt>
                <c:pt idx="972">
                  <c:v>1.051272422573964</c:v>
                </c:pt>
                <c:pt idx="973">
                  <c:v>1.051272422573964</c:v>
                </c:pt>
                <c:pt idx="974">
                  <c:v>1.051272422573964</c:v>
                </c:pt>
                <c:pt idx="975">
                  <c:v>1.051272422573964</c:v>
                </c:pt>
                <c:pt idx="976">
                  <c:v>1.051272422573964</c:v>
                </c:pt>
                <c:pt idx="977">
                  <c:v>1.051272422573964</c:v>
                </c:pt>
                <c:pt idx="978">
                  <c:v>1.051272422573964</c:v>
                </c:pt>
                <c:pt idx="979">
                  <c:v>1.051272422573964</c:v>
                </c:pt>
                <c:pt idx="980">
                  <c:v>1.051272422573964</c:v>
                </c:pt>
                <c:pt idx="981">
                  <c:v>1.051272422573964</c:v>
                </c:pt>
                <c:pt idx="982">
                  <c:v>1.051272422573964</c:v>
                </c:pt>
                <c:pt idx="983">
                  <c:v>1.051272422573964</c:v>
                </c:pt>
                <c:pt idx="984">
                  <c:v>1.051272422573964</c:v>
                </c:pt>
                <c:pt idx="985">
                  <c:v>1.051272422573964</c:v>
                </c:pt>
                <c:pt idx="986">
                  <c:v>1.051272422573964</c:v>
                </c:pt>
                <c:pt idx="987">
                  <c:v>1.051272422573964</c:v>
                </c:pt>
                <c:pt idx="988">
                  <c:v>1.051272422573964</c:v>
                </c:pt>
                <c:pt idx="989">
                  <c:v>1.051272422573964</c:v>
                </c:pt>
                <c:pt idx="990">
                  <c:v>1.051272422573964</c:v>
                </c:pt>
                <c:pt idx="991">
                  <c:v>1.051272422573964</c:v>
                </c:pt>
                <c:pt idx="992">
                  <c:v>1.051272422573964</c:v>
                </c:pt>
                <c:pt idx="993">
                  <c:v>1.051272422573964</c:v>
                </c:pt>
                <c:pt idx="994">
                  <c:v>1.051272422573964</c:v>
                </c:pt>
                <c:pt idx="995">
                  <c:v>1.051272422573964</c:v>
                </c:pt>
                <c:pt idx="996">
                  <c:v>1.051272422573964</c:v>
                </c:pt>
                <c:pt idx="997">
                  <c:v>1.051272422573964</c:v>
                </c:pt>
                <c:pt idx="998">
                  <c:v>1.051272422573964</c:v>
                </c:pt>
                <c:pt idx="999">
                  <c:v>1.051272422573964</c:v>
                </c:pt>
                <c:pt idx="1000">
                  <c:v>1.051272422573964</c:v>
                </c:pt>
                <c:pt idx="1001">
                  <c:v>1.051272422573964</c:v>
                </c:pt>
                <c:pt idx="1002">
                  <c:v>1.051272422573964</c:v>
                </c:pt>
                <c:pt idx="1003">
                  <c:v>1.051272422573964</c:v>
                </c:pt>
                <c:pt idx="1004">
                  <c:v>1.051272422573964</c:v>
                </c:pt>
                <c:pt idx="1005">
                  <c:v>1.051272422573964</c:v>
                </c:pt>
                <c:pt idx="1006">
                  <c:v>1.051272422573964</c:v>
                </c:pt>
                <c:pt idx="1007">
                  <c:v>1.051272422573964</c:v>
                </c:pt>
                <c:pt idx="1008">
                  <c:v>1.051272422573964</c:v>
                </c:pt>
                <c:pt idx="1009">
                  <c:v>1.051272422573964</c:v>
                </c:pt>
                <c:pt idx="1010">
                  <c:v>1.051272422573964</c:v>
                </c:pt>
                <c:pt idx="1011">
                  <c:v>1.051272422573964</c:v>
                </c:pt>
                <c:pt idx="1012">
                  <c:v>1.051272422573964</c:v>
                </c:pt>
                <c:pt idx="1013">
                  <c:v>1.051272422573964</c:v>
                </c:pt>
                <c:pt idx="1014">
                  <c:v>1.051272422573964</c:v>
                </c:pt>
                <c:pt idx="1015">
                  <c:v>1.051272422573964</c:v>
                </c:pt>
                <c:pt idx="1016">
                  <c:v>1.051272422573964</c:v>
                </c:pt>
                <c:pt idx="1017">
                  <c:v>1.051272422573964</c:v>
                </c:pt>
                <c:pt idx="1018">
                  <c:v>1.051272422573964</c:v>
                </c:pt>
                <c:pt idx="1019">
                  <c:v>1.051272422573964</c:v>
                </c:pt>
                <c:pt idx="1020">
                  <c:v>1.051272422573964</c:v>
                </c:pt>
                <c:pt idx="1021">
                  <c:v>1.051272422573964</c:v>
                </c:pt>
                <c:pt idx="1022">
                  <c:v>1.051272422573964</c:v>
                </c:pt>
                <c:pt idx="1023">
                  <c:v>1.051272422573964</c:v>
                </c:pt>
                <c:pt idx="1024">
                  <c:v>1.051272422573964</c:v>
                </c:pt>
                <c:pt idx="1025">
                  <c:v>1.051272422573964</c:v>
                </c:pt>
                <c:pt idx="1026">
                  <c:v>1.051272422573964</c:v>
                </c:pt>
                <c:pt idx="1027">
                  <c:v>1.0513316215332942</c:v>
                </c:pt>
                <c:pt idx="1028">
                  <c:v>1.0518382693062713</c:v>
                </c:pt>
                <c:pt idx="1029">
                  <c:v>1.0534870158220708</c:v>
                </c:pt>
                <c:pt idx="1030">
                  <c:v>1.0563840057192022</c:v>
                </c:pt>
                <c:pt idx="1031">
                  <c:v>1.0598538213154818</c:v>
                </c:pt>
                <c:pt idx="1032">
                  <c:v>1.0634791588358312</c:v>
                </c:pt>
                <c:pt idx="1033">
                  <c:v>1.0672804383885952</c:v>
                </c:pt>
                <c:pt idx="1034">
                  <c:v>1.0713187895719329</c:v>
                </c:pt>
                <c:pt idx="1035">
                  <c:v>1.0752969705754634</c:v>
                </c:pt>
                <c:pt idx="1036">
                  <c:v>1.0788722389668712</c:v>
                </c:pt>
                <c:pt idx="1037">
                  <c:v>1.0821592700431844</c:v>
                </c:pt>
                <c:pt idx="1038">
                  <c:v>1.0856108642384947</c:v>
                </c:pt>
                <c:pt idx="1039">
                  <c:v>1.0896725439303609</c:v>
                </c:pt>
                <c:pt idx="1040">
                  <c:v>1.0942023013416375</c:v>
                </c:pt>
                <c:pt idx="1041">
                  <c:v>1.0987658577001234</c:v>
                </c:pt>
                <c:pt idx="1042">
                  <c:v>1.1027522201201874</c:v>
                </c:pt>
                <c:pt idx="1043">
                  <c:v>1.1057141432128295</c:v>
                </c:pt>
                <c:pt idx="1044">
                  <c:v>1.1077233811975493</c:v>
                </c:pt>
                <c:pt idx="1045">
                  <c:v>1.1092399601933822</c:v>
                </c:pt>
                <c:pt idx="1046">
                  <c:v>1.110760843014962</c:v>
                </c:pt>
                <c:pt idx="1047">
                  <c:v>1.1123746923786568</c:v>
                </c:pt>
                <c:pt idx="1048">
                  <c:v>1.1136589154914402</c:v>
                </c:pt>
                <c:pt idx="1049">
                  <c:v>1.1140920818903102</c:v>
                </c:pt>
                <c:pt idx="1050">
                  <c:v>1.1140920818903102</c:v>
                </c:pt>
                <c:pt idx="1051">
                  <c:v>1.1140920818903102</c:v>
                </c:pt>
                <c:pt idx="1052">
                  <c:v>1.1140920818903102</c:v>
                </c:pt>
                <c:pt idx="1053">
                  <c:v>1.1140920818903102</c:v>
                </c:pt>
                <c:pt idx="1054">
                  <c:v>1.1140920818903102</c:v>
                </c:pt>
                <c:pt idx="1055">
                  <c:v>1.1140920818903102</c:v>
                </c:pt>
                <c:pt idx="1056">
                  <c:v>1.1140920818903102</c:v>
                </c:pt>
                <c:pt idx="1057">
                  <c:v>1.1140920818903102</c:v>
                </c:pt>
                <c:pt idx="1058">
                  <c:v>1.1140920818903102</c:v>
                </c:pt>
                <c:pt idx="1059">
                  <c:v>1.1140920818903102</c:v>
                </c:pt>
                <c:pt idx="1060">
                  <c:v>1.1140920818903102</c:v>
                </c:pt>
                <c:pt idx="1061">
                  <c:v>1.1140920818903102</c:v>
                </c:pt>
                <c:pt idx="1062">
                  <c:v>1.1140920818903102</c:v>
                </c:pt>
                <c:pt idx="1063">
                  <c:v>1.1144538927561547</c:v>
                </c:pt>
                <c:pt idx="1064">
                  <c:v>1.1153860949422143</c:v>
                </c:pt>
                <c:pt idx="1065">
                  <c:v>1.1174173367723756</c:v>
                </c:pt>
                <c:pt idx="1066">
                  <c:v>1.1202374883359087</c:v>
                </c:pt>
                <c:pt idx="1067">
                  <c:v>1.1224106304488541</c:v>
                </c:pt>
                <c:pt idx="1068">
                  <c:v>1.1235658070249221</c:v>
                </c:pt>
                <c:pt idx="1069">
                  <c:v>1.1247510863729429</c:v>
                </c:pt>
                <c:pt idx="1070">
                  <c:v>1.1267517149281168</c:v>
                </c:pt>
                <c:pt idx="1071">
                  <c:v>1.1297673202736052</c:v>
                </c:pt>
                <c:pt idx="1072">
                  <c:v>1.133667411490926</c:v>
                </c:pt>
                <c:pt idx="1073">
                  <c:v>1.1386907523368721</c:v>
                </c:pt>
                <c:pt idx="1074">
                  <c:v>1.1452845614069604</c:v>
                </c:pt>
                <c:pt idx="1075">
                  <c:v>1.1531849339241702</c:v>
                </c:pt>
                <c:pt idx="1076">
                  <c:v>1.1612113161292525</c:v>
                </c:pt>
                <c:pt idx="1077">
                  <c:v>1.1685058412917899</c:v>
                </c:pt>
                <c:pt idx="1078">
                  <c:v>1.1749300951197614</c:v>
                </c:pt>
                <c:pt idx="1079">
                  <c:v>1.180934208650503</c:v>
                </c:pt>
                <c:pt idx="1080">
                  <c:v>1.1861468684144698</c:v>
                </c:pt>
                <c:pt idx="1081">
                  <c:v>1.189617520040634</c:v>
                </c:pt>
                <c:pt idx="1082">
                  <c:v>1.1912173518557796</c:v>
                </c:pt>
                <c:pt idx="1083">
                  <c:v>1.1912173518557796</c:v>
                </c:pt>
                <c:pt idx="1084">
                  <c:v>1.1912173518557796</c:v>
                </c:pt>
                <c:pt idx="1085">
                  <c:v>1.1912173518557796</c:v>
                </c:pt>
                <c:pt idx="1086">
                  <c:v>1.1920667617837131</c:v>
                </c:pt>
                <c:pt idx="1087">
                  <c:v>1.1936607293843802</c:v>
                </c:pt>
                <c:pt idx="1088">
                  <c:v>1.1953524083930747</c:v>
                </c:pt>
                <c:pt idx="1089">
                  <c:v>1.1969553507644124</c:v>
                </c:pt>
                <c:pt idx="1090">
                  <c:v>1.1984649057826002</c:v>
                </c:pt>
                <c:pt idx="1091">
                  <c:v>1.2002546228602382</c:v>
                </c:pt>
                <c:pt idx="1092">
                  <c:v>1.2029974609984739</c:v>
                </c:pt>
                <c:pt idx="1093">
                  <c:v>1.2070459265002422</c:v>
                </c:pt>
                <c:pt idx="1094">
                  <c:v>1.2115269345470365</c:v>
                </c:pt>
                <c:pt idx="1095">
                  <c:v>1.2152279818080571</c:v>
                </c:pt>
                <c:pt idx="1096">
                  <c:v>1.2178717495762135</c:v>
                </c:pt>
                <c:pt idx="1097">
                  <c:v>1.2194116328977209</c:v>
                </c:pt>
                <c:pt idx="1098">
                  <c:v>1.2195216644961067</c:v>
                </c:pt>
                <c:pt idx="1099">
                  <c:v>1.2195216644961067</c:v>
                </c:pt>
                <c:pt idx="1100">
                  <c:v>1.2195216644961067</c:v>
                </c:pt>
                <c:pt idx="1101">
                  <c:v>1.2195216644961067</c:v>
                </c:pt>
                <c:pt idx="1102">
                  <c:v>1.2209211892020231</c:v>
                </c:pt>
                <c:pt idx="1103">
                  <c:v>1.2241117165769109</c:v>
                </c:pt>
                <c:pt idx="1104">
                  <c:v>1.2290292701261014</c:v>
                </c:pt>
                <c:pt idx="1105">
                  <c:v>1.2343572892239958</c:v>
                </c:pt>
                <c:pt idx="1106">
                  <c:v>1.2383328671848031</c:v>
                </c:pt>
                <c:pt idx="1107">
                  <c:v>1.2406170125697205</c:v>
                </c:pt>
                <c:pt idx="1108">
                  <c:v>1.2413612706185251</c:v>
                </c:pt>
                <c:pt idx="1109">
                  <c:v>1.2413612706185251</c:v>
                </c:pt>
                <c:pt idx="1110">
                  <c:v>1.2413612706185251</c:v>
                </c:pt>
                <c:pt idx="1111">
                  <c:v>1.2422971707810915</c:v>
                </c:pt>
                <c:pt idx="1112">
                  <c:v>1.2452810386563913</c:v>
                </c:pt>
                <c:pt idx="1113">
                  <c:v>1.2509389872682386</c:v>
                </c:pt>
                <c:pt idx="1114">
                  <c:v>1.2583506513660914</c:v>
                </c:pt>
                <c:pt idx="1115">
                  <c:v>1.264727440312861</c:v>
                </c:pt>
                <c:pt idx="1116">
                  <c:v>1.2686243538581559</c:v>
                </c:pt>
                <c:pt idx="1117">
                  <c:v>1.2705529780845226</c:v>
                </c:pt>
                <c:pt idx="1118">
                  <c:v>1.2708097146999051</c:v>
                </c:pt>
                <c:pt idx="1119">
                  <c:v>1.2708097146999051</c:v>
                </c:pt>
                <c:pt idx="1120">
                  <c:v>1.2708097146999051</c:v>
                </c:pt>
                <c:pt idx="1121">
                  <c:v>1.2714043364792516</c:v>
                </c:pt>
                <c:pt idx="1122">
                  <c:v>1.2718790281605041</c:v>
                </c:pt>
                <c:pt idx="1123">
                  <c:v>1.2718790281605041</c:v>
                </c:pt>
                <c:pt idx="1124">
                  <c:v>1.2718790281605041</c:v>
                </c:pt>
                <c:pt idx="1125">
                  <c:v>1.2718790281605041</c:v>
                </c:pt>
                <c:pt idx="1126">
                  <c:v>1.2718790281605041</c:v>
                </c:pt>
                <c:pt idx="1127">
                  <c:v>1.2718790281605041</c:v>
                </c:pt>
                <c:pt idx="1128">
                  <c:v>1.2718790281605041</c:v>
                </c:pt>
                <c:pt idx="1129">
                  <c:v>1.2718790281605041</c:v>
                </c:pt>
                <c:pt idx="1130">
                  <c:v>1.2718790281605041</c:v>
                </c:pt>
                <c:pt idx="1131">
                  <c:v>1.2718790281605041</c:v>
                </c:pt>
                <c:pt idx="1132">
                  <c:v>1.2718790281605041</c:v>
                </c:pt>
                <c:pt idx="1133">
                  <c:v>1.2718790281605041</c:v>
                </c:pt>
                <c:pt idx="1134">
                  <c:v>1.2718790281605041</c:v>
                </c:pt>
                <c:pt idx="1135">
                  <c:v>1.2718790281605041</c:v>
                </c:pt>
                <c:pt idx="1136">
                  <c:v>1.2718790281605041</c:v>
                </c:pt>
                <c:pt idx="1137">
                  <c:v>1.2718790281605041</c:v>
                </c:pt>
                <c:pt idx="1138">
                  <c:v>1.2720575604788245</c:v>
                </c:pt>
                <c:pt idx="1139">
                  <c:v>1.2723964352572097</c:v>
                </c:pt>
                <c:pt idx="1140">
                  <c:v>1.2728354954309578</c:v>
                </c:pt>
                <c:pt idx="1141">
                  <c:v>1.2735299872519001</c:v>
                </c:pt>
                <c:pt idx="1142">
                  <c:v>1.2748590189879729</c:v>
                </c:pt>
                <c:pt idx="1143">
                  <c:v>1.2770485768494493</c:v>
                </c:pt>
                <c:pt idx="1144">
                  <c:v>1.2793501667149132</c:v>
                </c:pt>
                <c:pt idx="1145">
                  <c:v>1.2806891023033795</c:v>
                </c:pt>
                <c:pt idx="1146">
                  <c:v>1.2806891023033795</c:v>
                </c:pt>
                <c:pt idx="1147">
                  <c:v>1.2806891023033795</c:v>
                </c:pt>
                <c:pt idx="1148">
                  <c:v>1.2806891023033795</c:v>
                </c:pt>
                <c:pt idx="1149">
                  <c:v>1.2806891023033795</c:v>
                </c:pt>
                <c:pt idx="1150">
                  <c:v>1.2806891023033795</c:v>
                </c:pt>
                <c:pt idx="1151">
                  <c:v>1.280895379809164</c:v>
                </c:pt>
                <c:pt idx="1152">
                  <c:v>1.2814637715414487</c:v>
                </c:pt>
                <c:pt idx="1153">
                  <c:v>1.2832056466650641</c:v>
                </c:pt>
                <c:pt idx="1154">
                  <c:v>1.2868830519330228</c:v>
                </c:pt>
                <c:pt idx="1155">
                  <c:v>1.2917308228621298</c:v>
                </c:pt>
                <c:pt idx="1156">
                  <c:v>1.2964174633047776</c:v>
                </c:pt>
                <c:pt idx="1157">
                  <c:v>1.3015941514998099</c:v>
                </c:pt>
                <c:pt idx="1158">
                  <c:v>1.3082037506337296</c:v>
                </c:pt>
                <c:pt idx="1159">
                  <c:v>1.3165184486033075</c:v>
                </c:pt>
                <c:pt idx="1160">
                  <c:v>1.3257174140673225</c:v>
                </c:pt>
                <c:pt idx="1161">
                  <c:v>1.3346257764760201</c:v>
                </c:pt>
                <c:pt idx="1162">
                  <c:v>1.3431609379222342</c:v>
                </c:pt>
                <c:pt idx="1163">
                  <c:v>1.351823589829761</c:v>
                </c:pt>
                <c:pt idx="1164">
                  <c:v>1.3607432132239068</c:v>
                </c:pt>
                <c:pt idx="1165">
                  <c:v>1.369882923636609</c:v>
                </c:pt>
                <c:pt idx="1166">
                  <c:v>1.3772580128878471</c:v>
                </c:pt>
                <c:pt idx="1167">
                  <c:v>1.3826122804935779</c:v>
                </c:pt>
                <c:pt idx="1168">
                  <c:v>1.3886883470106988</c:v>
                </c:pt>
                <c:pt idx="1169">
                  <c:v>1.3954596644432569</c:v>
                </c:pt>
                <c:pt idx="1170">
                  <c:v>1.4020631271513597</c:v>
                </c:pt>
                <c:pt idx="1171">
                  <c:v>1.4086009498957177</c:v>
                </c:pt>
                <c:pt idx="1172">
                  <c:v>1.4149261151523786</c:v>
                </c:pt>
                <c:pt idx="1173">
                  <c:v>1.4210053934397535</c:v>
                </c:pt>
                <c:pt idx="1174">
                  <c:v>1.4269506119169191</c:v>
                </c:pt>
                <c:pt idx="1175">
                  <c:v>1.4326111097838095</c:v>
                </c:pt>
                <c:pt idx="1176">
                  <c:v>1.4379579575457471</c:v>
                </c:pt>
                <c:pt idx="1177">
                  <c:v>1.4432481370364967</c:v>
                </c:pt>
                <c:pt idx="1178">
                  <c:v>1.4488949574799157</c:v>
                </c:pt>
                <c:pt idx="1179">
                  <c:v>1.4549259700654951</c:v>
                </c:pt>
                <c:pt idx="1180">
                  <c:v>1.4610658601151245</c:v>
                </c:pt>
                <c:pt idx="1181">
                  <c:v>1.4671728976381391</c:v>
                </c:pt>
                <c:pt idx="1182">
                  <c:v>1.4729453260308207</c:v>
                </c:pt>
                <c:pt idx="1183">
                  <c:v>1.4783552625402394</c:v>
                </c:pt>
                <c:pt idx="1184">
                  <c:v>1.4835334989563016</c:v>
                </c:pt>
                <c:pt idx="1185">
                  <c:v>1.4883196141909185</c:v>
                </c:pt>
                <c:pt idx="1186">
                  <c:v>1.4923951780264275</c:v>
                </c:pt>
                <c:pt idx="1187">
                  <c:v>1.4960271519344741</c:v>
                </c:pt>
                <c:pt idx="1188">
                  <c:v>1.4996591258425207</c:v>
                </c:pt>
                <c:pt idx="1189">
                  <c:v>1.5032910997505671</c:v>
                </c:pt>
                <c:pt idx="1190">
                  <c:v>1.5069230736586137</c:v>
                </c:pt>
                <c:pt idx="1191">
                  <c:v>1.5105550475666603</c:v>
                </c:pt>
                <c:pt idx="1192">
                  <c:v>1.5141870214747069</c:v>
                </c:pt>
                <c:pt idx="1193">
                  <c:v>1.5178189953827534</c:v>
                </c:pt>
                <c:pt idx="1194">
                  <c:v>1.5214509692908</c:v>
                </c:pt>
                <c:pt idx="1195">
                  <c:v>1.5252308065080007</c:v>
                </c:pt>
                <c:pt idx="1196">
                  <c:v>1.5290191489347627</c:v>
                </c:pt>
                <c:pt idx="1197">
                  <c:v>1.5328074913615246</c:v>
                </c:pt>
                <c:pt idx="1198">
                  <c:v>1.5371970771270713</c:v>
                </c:pt>
                <c:pt idx="1199">
                  <c:v>1.5422186905850963</c:v>
                </c:pt>
                <c:pt idx="1200">
                  <c:v>1.5478881992602749</c:v>
                </c:pt>
                <c:pt idx="1201">
                  <c:v>1.5540953123593935</c:v>
                </c:pt>
                <c:pt idx="1202">
                  <c:v>1.5600878297638352</c:v>
                </c:pt>
                <c:pt idx="1203">
                  <c:v>1.5655339216760751</c:v>
                </c:pt>
                <c:pt idx="1204">
                  <c:v>1.5704068043274062</c:v>
                </c:pt>
                <c:pt idx="1205">
                  <c:v>1.5748372082703976</c:v>
                </c:pt>
                <c:pt idx="1206">
                  <c:v>1.5791227885977006</c:v>
                </c:pt>
                <c:pt idx="1207">
                  <c:v>1.5834176175930561</c:v>
                </c:pt>
                <c:pt idx="1208">
                  <c:v>1.5877217101872749</c:v>
                </c:pt>
                <c:pt idx="1209">
                  <c:v>1.5918803886701196</c:v>
                </c:pt>
                <c:pt idx="1210">
                  <c:v>1.5958843744965558</c:v>
                </c:pt>
                <c:pt idx="1211">
                  <c:v>1.5998883603229923</c:v>
                </c:pt>
                <c:pt idx="1212">
                  <c:v>1.6037376534930203</c:v>
                </c:pt>
                <c:pt idx="1213">
                  <c:v>1.6075781445841015</c:v>
                </c:pt>
                <c:pt idx="1214">
                  <c:v>1.6115731695095619</c:v>
                </c:pt>
                <c:pt idx="1215">
                  <c:v>1.6155681944350222</c:v>
                </c:pt>
                <c:pt idx="1216">
                  <c:v>1.6194086855261034</c:v>
                </c:pt>
                <c:pt idx="1217">
                  <c:v>1.6230860144720591</c:v>
                </c:pt>
                <c:pt idx="1218">
                  <c:v>1.6267547300380787</c:v>
                </c:pt>
                <c:pt idx="1219">
                  <c:v>1.6304148471396116</c:v>
                </c:pt>
                <c:pt idx="1220">
                  <c:v>1.633912482130484</c:v>
                </c:pt>
                <c:pt idx="1221">
                  <c:v>1.6370861504710321</c:v>
                </c:pt>
                <c:pt idx="1222">
                  <c:v>1.6400825714054055</c:v>
                </c:pt>
                <c:pt idx="1223">
                  <c:v>1.6429028311370861</c:v>
                </c:pt>
                <c:pt idx="1224">
                  <c:v>1.6458445477893235</c:v>
                </c:pt>
                <c:pt idx="1225">
                  <c:v>1.6490741172563566</c:v>
                </c:pt>
                <c:pt idx="1226">
                  <c:v>1.6524389702468552</c:v>
                </c:pt>
                <c:pt idx="1227">
                  <c:v>1.6557956494462693</c:v>
                </c:pt>
                <c:pt idx="1228">
                  <c:v>1.6591360249189295</c:v>
                </c:pt>
                <c:pt idx="1229">
                  <c:v>1.6624682704251985</c:v>
                </c:pt>
                <c:pt idx="1230">
                  <c:v>1.6656338952542309</c:v>
                </c:pt>
                <c:pt idx="1231">
                  <c:v>1.6689337665164186</c:v>
                </c:pt>
                <c:pt idx="1232">
                  <c:v>1.6725254365372186</c:v>
                </c:pt>
                <c:pt idx="1233">
                  <c:v>1.6761171065580187</c:v>
                </c:pt>
                <c:pt idx="1234">
                  <c:v>1.6797004162030109</c:v>
                </c:pt>
                <c:pt idx="1235">
                  <c:v>1.6831339566744992</c:v>
                </c:pt>
                <c:pt idx="1236">
                  <c:v>1.6862522344202091</c:v>
                </c:pt>
                <c:pt idx="1237">
                  <c:v>1.6889074439494745</c:v>
                </c:pt>
                <c:pt idx="1238">
                  <c:v>1.6909327624569408</c:v>
                </c:pt>
                <c:pt idx="1239">
                  <c:v>1.6924763671440908</c:v>
                </c:pt>
                <c:pt idx="1240">
                  <c:v>1.6938257272742268</c:v>
                </c:pt>
                <c:pt idx="1241">
                  <c:v>1.6952798336183459</c:v>
                </c:pt>
                <c:pt idx="1242">
                  <c:v>1.6968371498693378</c:v>
                </c:pt>
                <c:pt idx="1243">
                  <c:v>1.6983591851348361</c:v>
                </c:pt>
                <c:pt idx="1244">
                  <c:v>1.6998406880471273</c:v>
                </c:pt>
                <c:pt idx="1245">
                  <c:v>1.7014288592565676</c:v>
                </c:pt>
                <c:pt idx="1246">
                  <c:v>1.7028424389881844</c:v>
                </c:pt>
                <c:pt idx="1247">
                  <c:v>1.704078488055722</c:v>
                </c:pt>
                <c:pt idx="1248">
                  <c:v>1.7052775865134639</c:v>
                </c:pt>
                <c:pt idx="1249">
                  <c:v>1.706440386939204</c:v>
                </c:pt>
                <c:pt idx="1250">
                  <c:v>1.7077030118328207</c:v>
                </c:pt>
                <c:pt idx="1251">
                  <c:v>1.7090691595016769</c:v>
                </c:pt>
                <c:pt idx="1252">
                  <c:v>1.7104038231399437</c:v>
                </c:pt>
                <c:pt idx="1253">
                  <c:v>1.7117074678147135</c:v>
                </c:pt>
                <c:pt idx="1254">
                  <c:v>1.7129805552751203</c:v>
                </c:pt>
                <c:pt idx="1255">
                  <c:v>1.714223543952341</c:v>
                </c:pt>
                <c:pt idx="1256">
                  <c:v>1.7154368889595941</c:v>
                </c:pt>
                <c:pt idx="1257">
                  <c:v>1.7166210420921408</c:v>
                </c:pt>
                <c:pt idx="1258">
                  <c:v>1.7177764518272842</c:v>
                </c:pt>
                <c:pt idx="1259">
                  <c:v>1.7190304621256731</c:v>
                </c:pt>
                <c:pt idx="1260">
                  <c:v>1.7205126434897191</c:v>
                </c:pt>
                <c:pt idx="1261">
                  <c:v>1.7222254820606642</c:v>
                </c:pt>
                <c:pt idx="1262">
                  <c:v>1.7244222557204241</c:v>
                </c:pt>
                <c:pt idx="1263">
                  <c:v>1.7271190011280004</c:v>
                </c:pt>
                <c:pt idx="1264">
                  <c:v>1.7301978058322389</c:v>
                </c:pt>
                <c:pt idx="1265">
                  <c:v>1.7335491811318713</c:v>
                </c:pt>
                <c:pt idx="1266">
                  <c:v>1.736796828172134</c:v>
                </c:pt>
                <c:pt idx="1267">
                  <c:v>1.739932713811549</c:v>
                </c:pt>
                <c:pt idx="1268">
                  <c:v>1.7428295116918811</c:v>
                </c:pt>
                <c:pt idx="1269">
                  <c:v>1.7452193496551129</c:v>
                </c:pt>
                <c:pt idx="1270">
                  <c:v>1.7472174342775779</c:v>
                </c:pt>
                <c:pt idx="1271">
                  <c:v>1.7489464187236374</c:v>
                </c:pt>
                <c:pt idx="1272">
                  <c:v>1.750528589045927</c:v>
                </c:pt>
                <c:pt idx="1273">
                  <c:v>1.7522147603226748</c:v>
                </c:pt>
                <c:pt idx="1274">
                  <c:v>1.7540092748724283</c:v>
                </c:pt>
                <c:pt idx="1275">
                  <c:v>1.7559112878731393</c:v>
                </c:pt>
                <c:pt idx="1276">
                  <c:v>1.7581724412963065</c:v>
                </c:pt>
                <c:pt idx="1277">
                  <c:v>1.7608038088694613</c:v>
                </c:pt>
                <c:pt idx="1278">
                  <c:v>1.7635652238018522</c:v>
                </c:pt>
                <c:pt idx="1279">
                  <c:v>1.7664570156883297</c:v>
                </c:pt>
                <c:pt idx="1280">
                  <c:v>1.7694865103241988</c:v>
                </c:pt>
                <c:pt idx="1281">
                  <c:v>1.7722813180385648</c:v>
                </c:pt>
                <c:pt idx="1282">
                  <c:v>1.7749517681040934</c:v>
                </c:pt>
                <c:pt idx="1283">
                  <c:v>1.7776287739253358</c:v>
                </c:pt>
                <c:pt idx="1284">
                  <c:v>1.7801812632757115</c:v>
                </c:pt>
                <c:pt idx="1285">
                  <c:v>1.7824847196843538</c:v>
                </c:pt>
                <c:pt idx="1286">
                  <c:v>1.7845276318877239</c:v>
                </c:pt>
                <c:pt idx="1287">
                  <c:v>1.7864351996937504</c:v>
                </c:pt>
                <c:pt idx="1288">
                  <c:v>1.7880793295336053</c:v>
                </c:pt>
                <c:pt idx="1289">
                  <c:v>1.7895799561683781</c:v>
                </c:pt>
                <c:pt idx="1290">
                  <c:v>1.7911828084389698</c:v>
                </c:pt>
                <c:pt idx="1291">
                  <c:v>1.7927703769504957</c:v>
                </c:pt>
                <c:pt idx="1292">
                  <c:v>1.794095687002929</c:v>
                </c:pt>
                <c:pt idx="1293">
                  <c:v>1.795277353138969</c:v>
                </c:pt>
                <c:pt idx="1294">
                  <c:v>1.7964366884501761</c:v>
                </c:pt>
                <c:pt idx="1295">
                  <c:v>1.7978112618333453</c:v>
                </c:pt>
                <c:pt idx="1296">
                  <c:v>1.7996444492375103</c:v>
                </c:pt>
                <c:pt idx="1297">
                  <c:v>1.8019443631891645</c:v>
                </c:pt>
                <c:pt idx="1298">
                  <c:v>1.8046046957212294</c:v>
                </c:pt>
                <c:pt idx="1299">
                  <c:v>1.8075148335765328</c:v>
                </c:pt>
                <c:pt idx="1300">
                  <c:v>1.8104452746303206</c:v>
                </c:pt>
                <c:pt idx="1301">
                  <c:v>1.8132700333068892</c:v>
                </c:pt>
                <c:pt idx="1302">
                  <c:v>1.8161081134502766</c:v>
                </c:pt>
                <c:pt idx="1303">
                  <c:v>1.819079471959582</c:v>
                </c:pt>
                <c:pt idx="1304">
                  <c:v>1.821951058457302</c:v>
                </c:pt>
                <c:pt idx="1305">
                  <c:v>1.8245882892548928</c:v>
                </c:pt>
                <c:pt idx="1306">
                  <c:v>1.8271112454653393</c:v>
                </c:pt>
                <c:pt idx="1307">
                  <c:v>1.8295134969336193</c:v>
                </c:pt>
                <c:pt idx="1308">
                  <c:v>1.8317950436597328</c:v>
                </c:pt>
                <c:pt idx="1309">
                  <c:v>1.8340706366969108</c:v>
                </c:pt>
                <c:pt idx="1310">
                  <c:v>1.8363462297340891</c:v>
                </c:pt>
                <c:pt idx="1311">
                  <c:v>1.838495493643159</c:v>
                </c:pt>
                <c:pt idx="1312">
                  <c:v>1.840518757711753</c:v>
                </c:pt>
                <c:pt idx="1313">
                  <c:v>1.8422910099008503</c:v>
                </c:pt>
                <c:pt idx="1314">
                  <c:v>1.844047516041724</c:v>
                </c:pt>
                <c:pt idx="1315">
                  <c:v>1.8457935825997609</c:v>
                </c:pt>
                <c:pt idx="1316">
                  <c:v>1.8470495159271427</c:v>
                </c:pt>
                <c:pt idx="1317">
                  <c:v>1.8481607372441717</c:v>
                </c:pt>
                <c:pt idx="1318">
                  <c:v>1.849488908782736</c:v>
                </c:pt>
                <c:pt idx="1319">
                  <c:v>1.8514973367158065</c:v>
                </c:pt>
                <c:pt idx="1320">
                  <c:v>1.8545673771005025</c:v>
                </c:pt>
                <c:pt idx="1321">
                  <c:v>1.8584949722579114</c:v>
                </c:pt>
                <c:pt idx="1322">
                  <c:v>1.8633287365092326</c:v>
                </c:pt>
                <c:pt idx="1323">
                  <c:v>1.8691212919602562</c:v>
                </c:pt>
                <c:pt idx="1324">
                  <c:v>1.8754548010332861</c:v>
                </c:pt>
                <c:pt idx="1325">
                  <c:v>1.8813293639145492</c:v>
                </c:pt>
                <c:pt idx="1326">
                  <c:v>1.8860462461091567</c:v>
                </c:pt>
                <c:pt idx="1327">
                  <c:v>1.8896542074824778</c:v>
                </c:pt>
                <c:pt idx="1328">
                  <c:v>1.8926345808048886</c:v>
                </c:pt>
                <c:pt idx="1329">
                  <c:v>1.8953576624400497</c:v>
                </c:pt>
                <c:pt idx="1330">
                  <c:v>1.8980807440752108</c:v>
                </c:pt>
                <c:pt idx="1331">
                  <c:v>1.9008038257103717</c:v>
                </c:pt>
                <c:pt idx="1332">
                  <c:v>1.9033982615019076</c:v>
                </c:pt>
                <c:pt idx="1333">
                  <c:v>1.9056006800077916</c:v>
                </c:pt>
                <c:pt idx="1334">
                  <c:v>1.9075289126387698</c:v>
                </c:pt>
                <c:pt idx="1335">
                  <c:v>1.9094400448661188</c:v>
                </c:pt>
                <c:pt idx="1336">
                  <c:v>1.9115883029498453</c:v>
                </c:pt>
                <c:pt idx="1337">
                  <c:v>1.9139844024599717</c:v>
                </c:pt>
                <c:pt idx="1338">
                  <c:v>1.9165009804024788</c:v>
                </c:pt>
                <c:pt idx="1339">
                  <c:v>1.919144298324261</c:v>
                </c:pt>
                <c:pt idx="1340">
                  <c:v>1.9219143562253178</c:v>
                </c:pt>
                <c:pt idx="1341">
                  <c:v>1.9248180509406612</c:v>
                </c:pt>
                <c:pt idx="1342">
                  <c:v>1.9281098276343875</c:v>
                </c:pt>
                <c:pt idx="1343">
                  <c:v>1.9318143484012829</c:v>
                </c:pt>
                <c:pt idx="1344">
                  <c:v>1.9355506379741707</c:v>
                </c:pt>
                <c:pt idx="1345">
                  <c:v>1.9391899314512893</c:v>
                </c:pt>
                <c:pt idx="1346">
                  <c:v>1.9424645350583498</c:v>
                </c:pt>
                <c:pt idx="1347">
                  <c:v>1.9453577675534863</c:v>
                </c:pt>
                <c:pt idx="1348">
                  <c:v>1.947862203721223</c:v>
                </c:pt>
                <c:pt idx="1349">
                  <c:v>1.9494487399193128</c:v>
                </c:pt>
                <c:pt idx="1350">
                  <c:v>1.9498446648956995</c:v>
                </c:pt>
                <c:pt idx="1351">
                  <c:v>1.9498446648956995</c:v>
                </c:pt>
                <c:pt idx="1352">
                  <c:v>1.9498446648956995</c:v>
                </c:pt>
                <c:pt idx="1353">
                  <c:v>1.9498446648956995</c:v>
                </c:pt>
                <c:pt idx="1354">
                  <c:v>1.9498446648956995</c:v>
                </c:pt>
                <c:pt idx="1355">
                  <c:v>1.9498446648956995</c:v>
                </c:pt>
                <c:pt idx="1356">
                  <c:v>1.9498446648956995</c:v>
                </c:pt>
                <c:pt idx="1357">
                  <c:v>1.9498446648956995</c:v>
                </c:pt>
                <c:pt idx="1358">
                  <c:v>1.9498446648956995</c:v>
                </c:pt>
                <c:pt idx="1359">
                  <c:v>1.9498446648956995</c:v>
                </c:pt>
                <c:pt idx="1360">
                  <c:v>1.9498446648956995</c:v>
                </c:pt>
                <c:pt idx="1361">
                  <c:v>1.9498446648956995</c:v>
                </c:pt>
                <c:pt idx="1362">
                  <c:v>1.9498446648956995</c:v>
                </c:pt>
                <c:pt idx="1363">
                  <c:v>1.9515880010846958</c:v>
                </c:pt>
                <c:pt idx="1364">
                  <c:v>1.955086694190131</c:v>
                </c:pt>
                <c:pt idx="1365">
                  <c:v>1.9588898546978875</c:v>
                </c:pt>
                <c:pt idx="1366">
                  <c:v>1.9614657030117266</c:v>
                </c:pt>
                <c:pt idx="1367">
                  <c:v>1.9624543748379275</c:v>
                </c:pt>
                <c:pt idx="1368">
                  <c:v>1.9624543748379275</c:v>
                </c:pt>
                <c:pt idx="1369">
                  <c:v>1.9624543748379275</c:v>
                </c:pt>
                <c:pt idx="1370">
                  <c:v>1.9624543748379275</c:v>
                </c:pt>
                <c:pt idx="1371">
                  <c:v>1.9633702082569</c:v>
                </c:pt>
                <c:pt idx="1372">
                  <c:v>1.9648368364730224</c:v>
                </c:pt>
                <c:pt idx="1373">
                  <c:v>1.9658444690248533</c:v>
                </c:pt>
                <c:pt idx="1374">
                  <c:v>1.9658444690248533</c:v>
                </c:pt>
                <c:pt idx="1375">
                  <c:v>1.9658444690248533</c:v>
                </c:pt>
                <c:pt idx="1376">
                  <c:v>1.9658444690248533</c:v>
                </c:pt>
                <c:pt idx="1377">
                  <c:v>1.9658444690248533</c:v>
                </c:pt>
                <c:pt idx="1378">
                  <c:v>1.9658444690248533</c:v>
                </c:pt>
                <c:pt idx="1379">
                  <c:v>1.9658444690248533</c:v>
                </c:pt>
                <c:pt idx="1380">
                  <c:v>1.9658444690248533</c:v>
                </c:pt>
                <c:pt idx="1381">
                  <c:v>1.9658444690248533</c:v>
                </c:pt>
                <c:pt idx="1382">
                  <c:v>1.9662257005701547</c:v>
                </c:pt>
                <c:pt idx="1383">
                  <c:v>1.9693889089965468</c:v>
                </c:pt>
                <c:pt idx="1384">
                  <c:v>1.9733253987139108</c:v>
                </c:pt>
                <c:pt idx="1385">
                  <c:v>1.9761882843672025</c:v>
                </c:pt>
                <c:pt idx="1386">
                  <c:v>1.9780979240939283</c:v>
                </c:pt>
                <c:pt idx="1387">
                  <c:v>1.9804788508260025</c:v>
                </c:pt>
                <c:pt idx="1388">
                  <c:v>1.9843644080260121</c:v>
                </c:pt>
                <c:pt idx="1389">
                  <c:v>1.990068292507464</c:v>
                </c:pt>
                <c:pt idx="1390">
                  <c:v>1.9967945074039766</c:v>
                </c:pt>
                <c:pt idx="1391">
                  <c:v>2.0029857083260554</c:v>
                </c:pt>
                <c:pt idx="1392">
                  <c:v>2.007688892515088</c:v>
                </c:pt>
                <c:pt idx="1393">
                  <c:v>2.0108232156214907</c:v>
                </c:pt>
                <c:pt idx="1394">
                  <c:v>2.0126934817142152</c:v>
                </c:pt>
                <c:pt idx="1395">
                  <c:v>2.0138662014548396</c:v>
                </c:pt>
                <c:pt idx="1396">
                  <c:v>2.0145103254081893</c:v>
                </c:pt>
                <c:pt idx="1397">
                  <c:v>2.0145368834340407</c:v>
                </c:pt>
                <c:pt idx="1398">
                  <c:v>2.0145368834340407</c:v>
                </c:pt>
                <c:pt idx="1399">
                  <c:v>2.0145368834340407</c:v>
                </c:pt>
                <c:pt idx="1400">
                  <c:v>2.0145368834340407</c:v>
                </c:pt>
                <c:pt idx="1401">
                  <c:v>2.0145368834340407</c:v>
                </c:pt>
                <c:pt idx="1402">
                  <c:v>2.0145368834340407</c:v>
                </c:pt>
                <c:pt idx="1403">
                  <c:v>2.0145368834340407</c:v>
                </c:pt>
                <c:pt idx="1404">
                  <c:v>2.0145368834340407</c:v>
                </c:pt>
                <c:pt idx="1405">
                  <c:v>2.0145368834340407</c:v>
                </c:pt>
                <c:pt idx="1406">
                  <c:v>2.0145368834340407</c:v>
                </c:pt>
                <c:pt idx="1407">
                  <c:v>2.0145368834340407</c:v>
                </c:pt>
                <c:pt idx="1408">
                  <c:v>2.014911036108602</c:v>
                </c:pt>
                <c:pt idx="1409">
                  <c:v>2.0156824933795661</c:v>
                </c:pt>
                <c:pt idx="1410">
                  <c:v>2.0162419936920575</c:v>
                </c:pt>
                <c:pt idx="1411">
                  <c:v>2.016581488164475</c:v>
                </c:pt>
                <c:pt idx="1412">
                  <c:v>2.0167870088691733</c:v>
                </c:pt>
                <c:pt idx="1413">
                  <c:v>2.0171576469623269</c:v>
                </c:pt>
                <c:pt idx="1414">
                  <c:v>2.0182961977565217</c:v>
                </c:pt>
                <c:pt idx="1415">
                  <c:v>2.0207538429425353</c:v>
                </c:pt>
                <c:pt idx="1416">
                  <c:v>2.0246139710448676</c:v>
                </c:pt>
                <c:pt idx="1417">
                  <c:v>2.0293419567689752</c:v>
                </c:pt>
                <c:pt idx="1418">
                  <c:v>2.0338530991690531</c:v>
                </c:pt>
                <c:pt idx="1419">
                  <c:v>2.0368598646636484</c:v>
                </c:pt>
                <c:pt idx="1420">
                  <c:v>2.0377469468467257</c:v>
                </c:pt>
                <c:pt idx="1421">
                  <c:v>2.0377469468467257</c:v>
                </c:pt>
                <c:pt idx="1422">
                  <c:v>2.0377469468467257</c:v>
                </c:pt>
                <c:pt idx="1423">
                  <c:v>2.0377469468467257</c:v>
                </c:pt>
                <c:pt idx="1424">
                  <c:v>2.0380458913138142</c:v>
                </c:pt>
                <c:pt idx="1425">
                  <c:v>2.0398329968271196</c:v>
                </c:pt>
                <c:pt idx="1426">
                  <c:v>2.0433910288834576</c:v>
                </c:pt>
                <c:pt idx="1427">
                  <c:v>2.047663653997275</c:v>
                </c:pt>
                <c:pt idx="1428">
                  <c:v>2.0505453852915898</c:v>
                </c:pt>
                <c:pt idx="1429">
                  <c:v>2.0515243144053334</c:v>
                </c:pt>
                <c:pt idx="1430">
                  <c:v>2.0515243144053334</c:v>
                </c:pt>
                <c:pt idx="1431">
                  <c:v>2.0515243144053334</c:v>
                </c:pt>
                <c:pt idx="1432">
                  <c:v>2.0515243144053334</c:v>
                </c:pt>
                <c:pt idx="1433">
                  <c:v>2.0515243144053334</c:v>
                </c:pt>
                <c:pt idx="1434">
                  <c:v>2.0515243144053334</c:v>
                </c:pt>
                <c:pt idx="1435">
                  <c:v>2.0515243144053334</c:v>
                </c:pt>
                <c:pt idx="1436">
                  <c:v>2.0515904217368512</c:v>
                </c:pt>
                <c:pt idx="1437">
                  <c:v>2.0525671301180726</c:v>
                </c:pt>
                <c:pt idx="1438">
                  <c:v>2.0537168691695755</c:v>
                </c:pt>
                <c:pt idx="1439">
                  <c:v>2.0544636030029388</c:v>
                </c:pt>
                <c:pt idx="1440">
                  <c:v>2.0546523859009049</c:v>
                </c:pt>
                <c:pt idx="1441">
                  <c:v>2.0546523859009049</c:v>
                </c:pt>
                <c:pt idx="1442">
                  <c:v>2.0546523859009049</c:v>
                </c:pt>
                <c:pt idx="1443">
                  <c:v>2.0546523859009049</c:v>
                </c:pt>
                <c:pt idx="1444">
                  <c:v>2.0549700970542126</c:v>
                </c:pt>
                <c:pt idx="1445">
                  <c:v>2.0554389357552396</c:v>
                </c:pt>
                <c:pt idx="1446">
                  <c:v>2.0556488082883213</c:v>
                </c:pt>
                <c:pt idx="1447">
                  <c:v>2.0556488082883213</c:v>
                </c:pt>
                <c:pt idx="1448">
                  <c:v>2.0556488082883213</c:v>
                </c:pt>
                <c:pt idx="1449">
                  <c:v>2.0556488082883213</c:v>
                </c:pt>
                <c:pt idx="1450">
                  <c:v>2.0556488082883213</c:v>
                </c:pt>
                <c:pt idx="1451">
                  <c:v>2.0556488082883213</c:v>
                </c:pt>
                <c:pt idx="1452">
                  <c:v>2.0556488082883213</c:v>
                </c:pt>
                <c:pt idx="1453">
                  <c:v>2.0556488082883213</c:v>
                </c:pt>
                <c:pt idx="1454">
                  <c:v>2.0556488082883213</c:v>
                </c:pt>
                <c:pt idx="1455">
                  <c:v>2.0556488082883213</c:v>
                </c:pt>
                <c:pt idx="1456">
                  <c:v>2.0556488082883213</c:v>
                </c:pt>
                <c:pt idx="1457">
                  <c:v>2.0556488082883213</c:v>
                </c:pt>
                <c:pt idx="1458">
                  <c:v>2.0556488082883213</c:v>
                </c:pt>
                <c:pt idx="1459">
                  <c:v>2.0556488082883213</c:v>
                </c:pt>
                <c:pt idx="1460">
                  <c:v>2.0556488082883213</c:v>
                </c:pt>
                <c:pt idx="1461">
                  <c:v>2.0556488082883213</c:v>
                </c:pt>
                <c:pt idx="1462">
                  <c:v>2.0556488082883213</c:v>
                </c:pt>
                <c:pt idx="1463">
                  <c:v>2.0556488082883213</c:v>
                </c:pt>
                <c:pt idx="1464">
                  <c:v>2.0556488082883213</c:v>
                </c:pt>
                <c:pt idx="1465">
                  <c:v>2.0556488082883213</c:v>
                </c:pt>
                <c:pt idx="1466">
                  <c:v>2.0556488082883213</c:v>
                </c:pt>
                <c:pt idx="1467">
                  <c:v>2.0556488082883213</c:v>
                </c:pt>
                <c:pt idx="1468">
                  <c:v>2.0556488082883213</c:v>
                </c:pt>
                <c:pt idx="1469">
                  <c:v>2.0556488082883213</c:v>
                </c:pt>
                <c:pt idx="1470">
                  <c:v>2.0556488082883213</c:v>
                </c:pt>
                <c:pt idx="1471">
                  <c:v>2.0556488082883213</c:v>
                </c:pt>
                <c:pt idx="1472">
                  <c:v>2.0556488082883213</c:v>
                </c:pt>
                <c:pt idx="1473">
                  <c:v>2.0556488082883213</c:v>
                </c:pt>
                <c:pt idx="1474">
                  <c:v>2.0556488082883213</c:v>
                </c:pt>
                <c:pt idx="1475">
                  <c:v>2.0556488082883213</c:v>
                </c:pt>
                <c:pt idx="1476">
                  <c:v>2.0556488082883213</c:v>
                </c:pt>
                <c:pt idx="1477">
                  <c:v>2.0556488082883213</c:v>
                </c:pt>
                <c:pt idx="1478">
                  <c:v>2.0556488082883213</c:v>
                </c:pt>
                <c:pt idx="1479">
                  <c:v>2.0558395817594235</c:v>
                </c:pt>
                <c:pt idx="1480">
                  <c:v>2.0562003277568111</c:v>
                </c:pt>
                <c:pt idx="1481">
                  <c:v>2.0566571436096575</c:v>
                </c:pt>
                <c:pt idx="1482">
                  <c:v>2.057155154061892</c:v>
                </c:pt>
                <c:pt idx="1483">
                  <c:v>2.0576771926866519</c:v>
                </c:pt>
                <c:pt idx="1484">
                  <c:v>2.0582349145577021</c:v>
                </c:pt>
                <c:pt idx="1485">
                  <c:v>2.0588888645606378</c:v>
                </c:pt>
                <c:pt idx="1486">
                  <c:v>2.0597669703277295</c:v>
                </c:pt>
                <c:pt idx="1487">
                  <c:v>2.0609795936947646</c:v>
                </c:pt>
                <c:pt idx="1488">
                  <c:v>2.062655117930484</c:v>
                </c:pt>
                <c:pt idx="1489">
                  <c:v>2.0649263016845847</c:v>
                </c:pt>
                <c:pt idx="1490">
                  <c:v>2.0678778915570399</c:v>
                </c:pt>
                <c:pt idx="1491">
                  <c:v>2.071513751747831</c:v>
                </c:pt>
                <c:pt idx="1492">
                  <c:v>2.0756840476676315</c:v>
                </c:pt>
                <c:pt idx="1493">
                  <c:v>2.0801502447576272</c:v>
                </c:pt>
                <c:pt idx="1494">
                  <c:v>2.0847873321503854</c:v>
                </c:pt>
                <c:pt idx="1495">
                  <c:v>2.0893815453396476</c:v>
                </c:pt>
                <c:pt idx="1496">
                  <c:v>2.0938250073462679</c:v>
                </c:pt>
                <c:pt idx="1497">
                  <c:v>2.098031677550217</c:v>
                </c:pt>
                <c:pt idx="1498">
                  <c:v>2.1018391941252261</c:v>
                </c:pt>
                <c:pt idx="1499">
                  <c:v>2.1051676207075585</c:v>
                </c:pt>
                <c:pt idx="1500">
                  <c:v>2.1079509062566855</c:v>
                </c:pt>
                <c:pt idx="1501">
                  <c:v>2.1104630766443551</c:v>
                </c:pt>
                <c:pt idx="1502">
                  <c:v>2.1128599641446861</c:v>
                </c:pt>
                <c:pt idx="1503">
                  <c:v>2.1152092395190443</c:v>
                </c:pt>
                <c:pt idx="1504">
                  <c:v>2.1175998733011938</c:v>
                </c:pt>
                <c:pt idx="1505">
                  <c:v>2.1198547490624087</c:v>
                </c:pt>
                <c:pt idx="1506">
                  <c:v>2.1220515147083674</c:v>
                </c:pt>
                <c:pt idx="1507">
                  <c:v>2.1243634955433426</c:v>
                </c:pt>
                <c:pt idx="1508">
                  <c:v>2.1268867540640906</c:v>
                </c:pt>
                <c:pt idx="1509">
                  <c:v>2.1297213208548316</c:v>
                </c:pt>
                <c:pt idx="1510">
                  <c:v>2.1331612365610995</c:v>
                </c:pt>
                <c:pt idx="1511">
                  <c:v>2.1374451460111694</c:v>
                </c:pt>
                <c:pt idx="1512">
                  <c:v>2.1426495321450352</c:v>
                </c:pt>
                <c:pt idx="1513">
                  <c:v>2.1487691202362962</c:v>
                </c:pt>
                <c:pt idx="1514">
                  <c:v>2.1554832161021182</c:v>
                </c:pt>
                <c:pt idx="1515">
                  <c:v>2.1621809972085582</c:v>
                </c:pt>
                <c:pt idx="1516">
                  <c:v>2.1681499615486519</c:v>
                </c:pt>
                <c:pt idx="1517">
                  <c:v>2.1732757098185131</c:v>
                </c:pt>
                <c:pt idx="1518">
                  <c:v>2.1777206056961957</c:v>
                </c:pt>
                <c:pt idx="1519">
                  <c:v>2.181659170639358</c:v>
                </c:pt>
                <c:pt idx="1520">
                  <c:v>2.1851885751016247</c:v>
                </c:pt>
                <c:pt idx="1521">
                  <c:v>2.1882794954895912</c:v>
                </c:pt>
                <c:pt idx="1522">
                  <c:v>2.1908029622899705</c:v>
                </c:pt>
                <c:pt idx="1523">
                  <c:v>2.1924975197172958</c:v>
                </c:pt>
                <c:pt idx="1524">
                  <c:v>2.1930028624960611</c:v>
                </c:pt>
                <c:pt idx="1525">
                  <c:v>2.1930028624960611</c:v>
                </c:pt>
                <c:pt idx="1526">
                  <c:v>2.1930028624960611</c:v>
                </c:pt>
                <c:pt idx="1527">
                  <c:v>2.1930028624960611</c:v>
                </c:pt>
                <c:pt idx="1528">
                  <c:v>2.1930028624960611</c:v>
                </c:pt>
                <c:pt idx="1529">
                  <c:v>2.1930028624960611</c:v>
                </c:pt>
                <c:pt idx="1530">
                  <c:v>2.1930028624960611</c:v>
                </c:pt>
                <c:pt idx="1531">
                  <c:v>2.1930028624960611</c:v>
                </c:pt>
                <c:pt idx="1532">
                  <c:v>2.1937135381366848</c:v>
                </c:pt>
                <c:pt idx="1533">
                  <c:v>2.1954663853569665</c:v>
                </c:pt>
                <c:pt idx="1534">
                  <c:v>2.1983895074287014</c:v>
                </c:pt>
                <c:pt idx="1535">
                  <c:v>2.202745405876843</c:v>
                </c:pt>
                <c:pt idx="1536">
                  <c:v>2.2086705478613853</c:v>
                </c:pt>
                <c:pt idx="1537">
                  <c:v>2.2159144832211566</c:v>
                </c:pt>
                <c:pt idx="1538">
                  <c:v>2.2244023880261588</c:v>
                </c:pt>
                <c:pt idx="1539">
                  <c:v>2.2339380921621803</c:v>
                </c:pt>
                <c:pt idx="1540">
                  <c:v>2.2443628683062555</c:v>
                </c:pt>
                <c:pt idx="1541">
                  <c:v>2.2555069941464314</c:v>
                </c:pt>
                <c:pt idx="1542">
                  <c:v>2.266728812630161</c:v>
                </c:pt>
                <c:pt idx="1543">
                  <c:v>2.2772746722854471</c:v>
                </c:pt>
                <c:pt idx="1544">
                  <c:v>2.2861452962950262</c:v>
                </c:pt>
                <c:pt idx="1545">
                  <c:v>2.2931223468978632</c:v>
                </c:pt>
                <c:pt idx="1546">
                  <c:v>2.2987896371246115</c:v>
                </c:pt>
                <c:pt idx="1547">
                  <c:v>2.3036564868193783</c:v>
                </c:pt>
                <c:pt idx="1548">
                  <c:v>2.3084172188862686</c:v>
                </c:pt>
                <c:pt idx="1549">
                  <c:v>2.3133708066529923</c:v>
                </c:pt>
                <c:pt idx="1550">
                  <c:v>2.3186653059876283</c:v>
                </c:pt>
                <c:pt idx="1551">
                  <c:v>2.3243252294965902</c:v>
                </c:pt>
                <c:pt idx="1552">
                  <c:v>2.33020738216034</c:v>
                </c:pt>
                <c:pt idx="1553">
                  <c:v>2.3361761115384683</c:v>
                </c:pt>
                <c:pt idx="1554">
                  <c:v>2.3422213549469624</c:v>
                </c:pt>
                <c:pt idx="1555">
                  <c:v>2.3486589032831873</c:v>
                </c:pt>
                <c:pt idx="1556">
                  <c:v>2.3556600611378995</c:v>
                </c:pt>
                <c:pt idx="1557">
                  <c:v>2.3632599093153046</c:v>
                </c:pt>
                <c:pt idx="1558">
                  <c:v>2.3716411372871904</c:v>
                </c:pt>
                <c:pt idx="1559">
                  <c:v>2.3808641531384631</c:v>
                </c:pt>
                <c:pt idx="1560">
                  <c:v>2.3904807139353177</c:v>
                </c:pt>
                <c:pt idx="1561">
                  <c:v>2.4003353734028523</c:v>
                </c:pt>
                <c:pt idx="1562">
                  <c:v>2.4104322055017602</c:v>
                </c:pt>
                <c:pt idx="1563">
                  <c:v>2.4209449690381968</c:v>
                </c:pt>
                <c:pt idx="1564">
                  <c:v>2.431899061472842</c:v>
                </c:pt>
                <c:pt idx="1565">
                  <c:v>2.4431296775241655</c:v>
                </c:pt>
                <c:pt idx="1566">
                  <c:v>2.4548194311566061</c:v>
                </c:pt>
                <c:pt idx="1567">
                  <c:v>2.4666348486407537</c:v>
                </c:pt>
                <c:pt idx="1568">
                  <c:v>2.4781753246987495</c:v>
                </c:pt>
                <c:pt idx="1569">
                  <c:v>2.489599034628418</c:v>
                </c:pt>
                <c:pt idx="1570">
                  <c:v>2.5008837760158733</c:v>
                </c:pt>
                <c:pt idx="1571">
                  <c:v>2.5120075837911342</c:v>
                </c:pt>
                <c:pt idx="1572">
                  <c:v>2.5229487678623657</c:v>
                </c:pt>
                <c:pt idx="1573">
                  <c:v>2.5332990632824557</c:v>
                </c:pt>
                <c:pt idx="1574">
                  <c:v>2.5428051306842674</c:v>
                </c:pt>
                <c:pt idx="1575">
                  <c:v>2.5516215622650367</c:v>
                </c:pt>
                <c:pt idx="1576">
                  <c:v>2.5595163369337062</c:v>
                </c:pt>
                <c:pt idx="1577">
                  <c:v>2.5664430164757008</c:v>
                </c:pt>
                <c:pt idx="1578">
                  <c:v>2.5725710548919207</c:v>
                </c:pt>
                <c:pt idx="1579">
                  <c:v>2.578269182862952</c:v>
                </c:pt>
                <c:pt idx="1580">
                  <c:v>2.5835394767132303</c:v>
                </c:pt>
                <c:pt idx="1581">
                  <c:v>2.5885552929234521</c:v>
                </c:pt>
                <c:pt idx="1582">
                  <c:v>2.5933302250010795</c:v>
                </c:pt>
                <c:pt idx="1583">
                  <c:v>2.5974573224252304</c:v>
                </c:pt>
                <c:pt idx="1584">
                  <c:v>2.6011244736296999</c:v>
                </c:pt>
                <c:pt idx="1585">
                  <c:v>2.604326983657506</c:v>
                </c:pt>
                <c:pt idx="1586">
                  <c:v>2.6070615463037488</c:v>
                </c:pt>
                <c:pt idx="1587">
                  <c:v>2.6095138615339968</c:v>
                </c:pt>
                <c:pt idx="1588">
                  <c:v>2.6120608811053194</c:v>
                </c:pt>
                <c:pt idx="1589">
                  <c:v>2.6150795146228574</c:v>
                </c:pt>
                <c:pt idx="1590">
                  <c:v>2.6185823227331535</c:v>
                </c:pt>
                <c:pt idx="1591">
                  <c:v>2.622573729080782</c:v>
                </c:pt>
                <c:pt idx="1592">
                  <c:v>2.6268880443447107</c:v>
                </c:pt>
                <c:pt idx="1593">
                  <c:v>2.6315230087844541</c:v>
                </c:pt>
                <c:pt idx="1594">
                  <c:v>2.6364983483934239</c:v>
                </c:pt>
                <c:pt idx="1595">
                  <c:v>2.6410905399910711</c:v>
                </c:pt>
                <c:pt idx="1596">
                  <c:v>2.6452803474743152</c:v>
                </c:pt>
                <c:pt idx="1597">
                  <c:v>2.6488912803873776</c:v>
                </c:pt>
                <c:pt idx="1598">
                  <c:v>2.6517217697645732</c:v>
                </c:pt>
                <c:pt idx="1599">
                  <c:v>2.6541272051622595</c:v>
                </c:pt>
                <c:pt idx="1600">
                  <c:v>2.6561057130420882</c:v>
                </c:pt>
                <c:pt idx="1601">
                  <c:v>2.6578307316736227</c:v>
                </c:pt>
                <c:pt idx="1602">
                  <c:v>2.6598240852226844</c:v>
                </c:pt>
                <c:pt idx="1603">
                  <c:v>2.6624392565443982</c:v>
                </c:pt>
                <c:pt idx="1604">
                  <c:v>2.665514815936155</c:v>
                </c:pt>
                <c:pt idx="1605">
                  <c:v>2.6692240734299699</c:v>
                </c:pt>
                <c:pt idx="1606">
                  <c:v>2.6734217273832095</c:v>
                </c:pt>
                <c:pt idx="1607">
                  <c:v>2.6779372683126068</c:v>
                </c:pt>
                <c:pt idx="1608">
                  <c:v>2.6827901472319549</c:v>
                </c:pt>
                <c:pt idx="1609">
                  <c:v>2.6879803641412523</c:v>
                </c:pt>
                <c:pt idx="1610">
                  <c:v>2.6933609245677257</c:v>
                </c:pt>
                <c:pt idx="1611">
                  <c:v>2.6989214922247027</c:v>
                </c:pt>
                <c:pt idx="1612">
                  <c:v>2.7050240856552388</c:v>
                </c:pt>
                <c:pt idx="1613">
                  <c:v>2.711683799666837</c:v>
                </c:pt>
                <c:pt idx="1614">
                  <c:v>2.7189300206344544</c:v>
                </c:pt>
                <c:pt idx="1615">
                  <c:v>2.7267823188394749</c:v>
                </c:pt>
                <c:pt idx="1616">
                  <c:v>2.735449683141308</c:v>
                </c:pt>
                <c:pt idx="1617">
                  <c:v>2.7447991213947613</c:v>
                </c:pt>
                <c:pt idx="1618">
                  <c:v>2.7546811512106664</c:v>
                </c:pt>
                <c:pt idx="1619">
                  <c:v>2.764583228948418</c:v>
                </c:pt>
                <c:pt idx="1620">
                  <c:v>2.7741110236406983</c:v>
                </c:pt>
                <c:pt idx="1621">
                  <c:v>2.7832414489462676</c:v>
                </c:pt>
                <c:pt idx="1622">
                  <c:v>2.7917538703124261</c:v>
                </c:pt>
                <c:pt idx="1623">
                  <c:v>2.7992417825154279</c:v>
                </c:pt>
                <c:pt idx="1624">
                  <c:v>2.805459066971276</c:v>
                </c:pt>
                <c:pt idx="1625">
                  <c:v>2.81055294060531</c:v>
                </c:pt>
                <c:pt idx="1626">
                  <c:v>2.8139406765186314</c:v>
                </c:pt>
                <c:pt idx="1627">
                  <c:v>2.8154013815957368</c:v>
                </c:pt>
                <c:pt idx="1628">
                  <c:v>2.8154013815957368</c:v>
                </c:pt>
                <c:pt idx="1629">
                  <c:v>2.8154013815957368</c:v>
                </c:pt>
                <c:pt idx="1630">
                  <c:v>2.8154013815957368</c:v>
                </c:pt>
                <c:pt idx="1631">
                  <c:v>2.8154013815957368</c:v>
                </c:pt>
                <c:pt idx="1632">
                  <c:v>2.8165988690565023</c:v>
                </c:pt>
                <c:pt idx="1633">
                  <c:v>2.8194192895831072</c:v>
                </c:pt>
                <c:pt idx="1634">
                  <c:v>2.8235587861315974</c:v>
                </c:pt>
                <c:pt idx="1635">
                  <c:v>2.82819227140486</c:v>
                </c:pt>
                <c:pt idx="1636">
                  <c:v>2.8328257566781225</c:v>
                </c:pt>
                <c:pt idx="1637">
                  <c:v>2.8369459976036717</c:v>
                </c:pt>
                <c:pt idx="1638">
                  <c:v>2.8405357579247243</c:v>
                </c:pt>
                <c:pt idx="1639">
                  <c:v>2.8437560927860632</c:v>
                </c:pt>
                <c:pt idx="1640">
                  <c:v>2.8469331072553534</c:v>
                </c:pt>
                <c:pt idx="1641">
                  <c:v>2.8505712788965032</c:v>
                </c:pt>
                <c:pt idx="1642">
                  <c:v>2.8550156960708422</c:v>
                </c:pt>
                <c:pt idx="1643">
                  <c:v>2.8606250323925528</c:v>
                </c:pt>
                <c:pt idx="1644">
                  <c:v>2.8672840610292933</c:v>
                </c:pt>
                <c:pt idx="1645">
                  <c:v>2.8748618075041397</c:v>
                </c:pt>
                <c:pt idx="1646">
                  <c:v>2.8832430637379569</c:v>
                </c:pt>
                <c:pt idx="1647">
                  <c:v>2.8922863787632882</c:v>
                </c:pt>
                <c:pt idx="1648">
                  <c:v>2.9020342178864125</c:v>
                </c:pt>
                <c:pt idx="1649">
                  <c:v>2.9121684098603255</c:v>
                </c:pt>
                <c:pt idx="1650">
                  <c:v>2.922519941586128</c:v>
                </c:pt>
                <c:pt idx="1651">
                  <c:v>2.9327341791631785</c:v>
                </c:pt>
                <c:pt idx="1652">
                  <c:v>2.942593772635111</c:v>
                </c:pt>
                <c:pt idx="1653">
                  <c:v>2.9522574267909834</c:v>
                </c:pt>
                <c:pt idx="1654">
                  <c:v>2.9615210139114021</c:v>
                </c:pt>
                <c:pt idx="1655">
                  <c:v>2.9705331701502042</c:v>
                </c:pt>
                <c:pt idx="1656">
                  <c:v>2.9796635108742473</c:v>
                </c:pt>
                <c:pt idx="1657">
                  <c:v>2.9889131922075123</c:v>
                </c:pt>
                <c:pt idx="1658">
                  <c:v>2.9982833781387681</c:v>
                </c:pt>
                <c:pt idx="1659">
                  <c:v>3.0077752405215739</c:v>
                </c:pt>
                <c:pt idx="1660">
                  <c:v>3.017389959074277</c:v>
                </c:pt>
                <c:pt idx="1661">
                  <c:v>3.0269355937925471</c:v>
                </c:pt>
                <c:pt idx="1662">
                  <c:v>3.0365896354125774</c:v>
                </c:pt>
                <c:pt idx="1663">
                  <c:v>3.0463686981258529</c:v>
                </c:pt>
                <c:pt idx="1664">
                  <c:v>3.0558649034202827</c:v>
                </c:pt>
                <c:pt idx="1665">
                  <c:v>3.0652569862095937</c:v>
                </c:pt>
                <c:pt idx="1666">
                  <c:v>3.0743452010162393</c:v>
                </c:pt>
                <c:pt idx="1667">
                  <c:v>3.0830963281424224</c:v>
                </c:pt>
                <c:pt idx="1668">
                  <c:v>3.0917079327497867</c:v>
                </c:pt>
                <c:pt idx="1669">
                  <c:v>3.1001641958562653</c:v>
                </c:pt>
                <c:pt idx="1670">
                  <c:v>3.1084643388607183</c:v>
                </c:pt>
                <c:pt idx="1671">
                  <c:v>3.1163918778605444</c:v>
                </c:pt>
                <c:pt idx="1672">
                  <c:v>3.1241326675546688</c:v>
                </c:pt>
                <c:pt idx="1673">
                  <c:v>3.1318877960942966</c:v>
                </c:pt>
                <c:pt idx="1674">
                  <c:v>3.1394557378020571</c:v>
                </c:pt>
                <c:pt idx="1675">
                  <c:v>3.1468221343548053</c:v>
                </c:pt>
                <c:pt idx="1676">
                  <c:v>3.1539869857525407</c:v>
                </c:pt>
                <c:pt idx="1677">
                  <c:v>3.1607351826272518</c:v>
                </c:pt>
                <c:pt idx="1678">
                  <c:v>3.1670541721156784</c:v>
                </c:pt>
                <c:pt idx="1679">
                  <c:v>3.1731330631142844</c:v>
                </c:pt>
                <c:pt idx="1680">
                  <c:v>3.1791730989195273</c:v>
                </c:pt>
                <c:pt idx="1681">
                  <c:v>3.1855737323055187</c:v>
                </c:pt>
                <c:pt idx="1682">
                  <c:v>3.1925596344243172</c:v>
                </c:pt>
                <c:pt idx="1683">
                  <c:v>3.2001439779490157</c:v>
                </c:pt>
                <c:pt idx="1684">
                  <c:v>3.2085557844436892</c:v>
                </c:pt>
                <c:pt idx="1685">
                  <c:v>3.2174277719421345</c:v>
                </c:pt>
                <c:pt idx="1686">
                  <c:v>3.2263606543865859</c:v>
                </c:pt>
                <c:pt idx="1687">
                  <c:v>3.2353547429277563</c:v>
                </c:pt>
                <c:pt idx="1688">
                  <c:v>3.2440056711691425</c:v>
                </c:pt>
                <c:pt idx="1689">
                  <c:v>3.2522815267766427</c:v>
                </c:pt>
                <c:pt idx="1690">
                  <c:v>3.2603840921294145</c:v>
                </c:pt>
                <c:pt idx="1691">
                  <c:v>3.2682982368733211</c:v>
                </c:pt>
                <c:pt idx="1692">
                  <c:v>3.2762269552082497</c:v>
                </c:pt>
                <c:pt idx="1693">
                  <c:v>3.2841702667961723</c:v>
                </c:pt>
                <c:pt idx="1694">
                  <c:v>3.2921281913144225</c:v>
                </c:pt>
                <c:pt idx="1695">
                  <c:v>3.3001007484556948</c:v>
                </c:pt>
                <c:pt idx="1696">
                  <c:v>3.3080879579280436</c:v>
                </c:pt>
                <c:pt idx="1697">
                  <c:v>3.3160898394548854</c:v>
                </c:pt>
                <c:pt idx="1698">
                  <c:v>3.3239021676454894</c:v>
                </c:pt>
                <c:pt idx="1699">
                  <c:v>3.3313060055770771</c:v>
                </c:pt>
                <c:pt idx="1700">
                  <c:v>3.3382874555665238</c:v>
                </c:pt>
                <c:pt idx="1701">
                  <c:v>3.3450374007272705</c:v>
                </c:pt>
                <c:pt idx="1702">
                  <c:v>3.3517600061990183</c:v>
                </c:pt>
                <c:pt idx="1703">
                  <c:v>3.3582522173157958</c:v>
                </c:pt>
                <c:pt idx="1704">
                  <c:v>3.3647041607403461</c:v>
                </c:pt>
                <c:pt idx="1705">
                  <c:v>3.3713316963301492</c:v>
                </c:pt>
                <c:pt idx="1706">
                  <c:v>3.3779322454552156</c:v>
                </c:pt>
                <c:pt idx="1707">
                  <c:v>3.3847075902489281</c:v>
                </c:pt>
                <c:pt idx="1708">
                  <c:v>3.3916708964916515</c:v>
                </c:pt>
                <c:pt idx="1709">
                  <c:v>3.3986204796993462</c:v>
                </c:pt>
                <c:pt idx="1710">
                  <c:v>3.4059588143715622</c:v>
                </c:pt>
                <c:pt idx="1711">
                  <c:v>3.41371394291119</c:v>
                </c:pt>
                <c:pt idx="1712">
                  <c:v>3.4216849749289757</c:v>
                </c:pt>
                <c:pt idx="1713">
                  <c:v>3.4300888253296198</c:v>
                </c:pt>
                <c:pt idx="1714">
                  <c:v>3.4387397535710056</c:v>
                </c:pt>
                <c:pt idx="1715">
                  <c:v>3.447638888713572</c:v>
                </c:pt>
                <c:pt idx="1716">
                  <c:v>3.4568029064176695</c:v>
                </c:pt>
                <c:pt idx="1717">
                  <c:v>3.466233392096866</c:v>
                </c:pt>
                <c:pt idx="1718">
                  <c:v>3.4759479736260479</c:v>
                </c:pt>
                <c:pt idx="1719">
                  <c:v>3.4859487346150475</c:v>
                </c:pt>
                <c:pt idx="1720">
                  <c:v>3.4960477110723929</c:v>
                </c:pt>
                <c:pt idx="1721">
                  <c:v>3.5058142400475396</c:v>
                </c:pt>
                <c:pt idx="1722">
                  <c:v>3.515021605410463</c:v>
                </c:pt>
                <c:pt idx="1723">
                  <c:v>3.523635518490968</c:v>
                </c:pt>
                <c:pt idx="1724">
                  <c:v>3.5316392209672918</c:v>
                </c:pt>
                <c:pt idx="1725">
                  <c:v>3.538377763527397</c:v>
                </c:pt>
                <c:pt idx="1726">
                  <c:v>3.5433861650939282</c:v>
                </c:pt>
                <c:pt idx="1727">
                  <c:v>3.5464268103028069</c:v>
                </c:pt>
                <c:pt idx="1728">
                  <c:v>3.5472765577844054</c:v>
                </c:pt>
                <c:pt idx="1729">
                  <c:v>3.5472765577844054</c:v>
                </c:pt>
                <c:pt idx="1730">
                  <c:v>3.5472765577844054</c:v>
                </c:pt>
                <c:pt idx="1731">
                  <c:v>3.5472765577844054</c:v>
                </c:pt>
                <c:pt idx="1732">
                  <c:v>3.5472765577844054</c:v>
                </c:pt>
                <c:pt idx="1733">
                  <c:v>3.5472765577844054</c:v>
                </c:pt>
                <c:pt idx="1734">
                  <c:v>3.5472765577844054</c:v>
                </c:pt>
                <c:pt idx="1735">
                  <c:v>3.5472765577844054</c:v>
                </c:pt>
                <c:pt idx="1736">
                  <c:v>3.5472765577844054</c:v>
                </c:pt>
                <c:pt idx="1737">
                  <c:v>3.5472765577844054</c:v>
                </c:pt>
                <c:pt idx="1738">
                  <c:v>3.5472765577844054</c:v>
                </c:pt>
                <c:pt idx="1739">
                  <c:v>3.5472765577844054</c:v>
                </c:pt>
                <c:pt idx="1740">
                  <c:v>3.5472765577844054</c:v>
                </c:pt>
                <c:pt idx="1741">
                  <c:v>3.5472765577844054</c:v>
                </c:pt>
                <c:pt idx="1742">
                  <c:v>3.5472765577844054</c:v>
                </c:pt>
                <c:pt idx="1743">
                  <c:v>3.5474922446316675</c:v>
                </c:pt>
                <c:pt idx="1744">
                  <c:v>3.5481062356433544</c:v>
                </c:pt>
                <c:pt idx="1745">
                  <c:v>3.5488174341784386</c:v>
                </c:pt>
                <c:pt idx="1746">
                  <c:v>3.5494767178071882</c:v>
                </c:pt>
                <c:pt idx="1747">
                  <c:v>3.5503771092681577</c:v>
                </c:pt>
                <c:pt idx="1748">
                  <c:v>3.5515246401715057</c:v>
                </c:pt>
                <c:pt idx="1749">
                  <c:v>3.5529151228320464</c:v>
                </c:pt>
                <c:pt idx="1750">
                  <c:v>3.5546985232181156</c:v>
                </c:pt>
                <c:pt idx="1751">
                  <c:v>3.5565931004281199</c:v>
                </c:pt>
                <c:pt idx="1752">
                  <c:v>3.5584568920883299</c:v>
                </c:pt>
                <c:pt idx="1753">
                  <c:v>3.5602902384430344</c:v>
                </c:pt>
                <c:pt idx="1754">
                  <c:v>3.5620934778164077</c:v>
                </c:pt>
                <c:pt idx="1755">
                  <c:v>3.5638669466125101</c:v>
                </c:pt>
                <c:pt idx="1756">
                  <c:v>3.565610979315287</c:v>
                </c:pt>
                <c:pt idx="1757">
                  <c:v>3.5671891627214576</c:v>
                </c:pt>
                <c:pt idx="1758">
                  <c:v>3.5687338111051452</c:v>
                </c:pt>
                <c:pt idx="1759">
                  <c:v>3.570250874951109</c:v>
                </c:pt>
                <c:pt idx="1760">
                  <c:v>3.571601222263912</c:v>
                </c:pt>
                <c:pt idx="1761">
                  <c:v>3.572920318494416</c:v>
                </c:pt>
                <c:pt idx="1762">
                  <c:v>3.5742086270507345</c:v>
                </c:pt>
                <c:pt idx="1763">
                  <c:v>3.5754666080230235</c:v>
                </c:pt>
                <c:pt idx="1764">
                  <c:v>3.5765644841195638</c:v>
                </c:pt>
                <c:pt idx="1765">
                  <c:v>3.5772418286435017</c:v>
                </c:pt>
                <c:pt idx="1766">
                  <c:v>3.5772418286435017</c:v>
                </c:pt>
                <c:pt idx="1767">
                  <c:v>3.5772418286435017</c:v>
                </c:pt>
                <c:pt idx="1768">
                  <c:v>3.5772418286435017</c:v>
                </c:pt>
                <c:pt idx="1769">
                  <c:v>3.5772418286435017</c:v>
                </c:pt>
                <c:pt idx="1770">
                  <c:v>3.5772418286435017</c:v>
                </c:pt>
                <c:pt idx="1771">
                  <c:v>3.5772418286435017</c:v>
                </c:pt>
                <c:pt idx="1772">
                  <c:v>3.5772418286435017</c:v>
                </c:pt>
                <c:pt idx="1773">
                  <c:v>3.5772418286435017</c:v>
                </c:pt>
                <c:pt idx="1774">
                  <c:v>3.5772418286435017</c:v>
                </c:pt>
                <c:pt idx="1775">
                  <c:v>3.5772418286435017</c:v>
                </c:pt>
                <c:pt idx="1776">
                  <c:v>3.5772418286435017</c:v>
                </c:pt>
                <c:pt idx="1777">
                  <c:v>3.5772418286435017</c:v>
                </c:pt>
                <c:pt idx="1778">
                  <c:v>3.5772418286435017</c:v>
                </c:pt>
                <c:pt idx="1779">
                  <c:v>3.5772418286435017</c:v>
                </c:pt>
                <c:pt idx="1780">
                  <c:v>3.5772418286435017</c:v>
                </c:pt>
                <c:pt idx="1781">
                  <c:v>3.5772418286435017</c:v>
                </c:pt>
                <c:pt idx="1782">
                  <c:v>3.5772418286435017</c:v>
                </c:pt>
                <c:pt idx="1783">
                  <c:v>3.5772418286435017</c:v>
                </c:pt>
                <c:pt idx="1784">
                  <c:v>3.5772418286435017</c:v>
                </c:pt>
                <c:pt idx="1785">
                  <c:v>3.5772418286435017</c:v>
                </c:pt>
                <c:pt idx="1786">
                  <c:v>3.5772418286435017</c:v>
                </c:pt>
                <c:pt idx="1787">
                  <c:v>3.5772418286435017</c:v>
                </c:pt>
                <c:pt idx="1788">
                  <c:v>3.5772418286435017</c:v>
                </c:pt>
                <c:pt idx="1789">
                  <c:v>3.5772418286435017</c:v>
                </c:pt>
                <c:pt idx="1790">
                  <c:v>3.5772418286435017</c:v>
                </c:pt>
                <c:pt idx="1791">
                  <c:v>3.5772418286435017</c:v>
                </c:pt>
                <c:pt idx="1792">
                  <c:v>3.5772418286435017</c:v>
                </c:pt>
                <c:pt idx="1793">
                  <c:v>3.5772418286435017</c:v>
                </c:pt>
                <c:pt idx="1794">
                  <c:v>3.5772418286435017</c:v>
                </c:pt>
                <c:pt idx="1795">
                  <c:v>3.5772418286435017</c:v>
                </c:pt>
                <c:pt idx="1796">
                  <c:v>3.5772418286435017</c:v>
                </c:pt>
                <c:pt idx="1797">
                  <c:v>3.5772418286435017</c:v>
                </c:pt>
                <c:pt idx="1798">
                  <c:v>3.5772418286435017</c:v>
                </c:pt>
                <c:pt idx="1799">
                  <c:v>3.5772418286435017</c:v>
                </c:pt>
                <c:pt idx="1800">
                  <c:v>3.5772418286435017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72-4B4A-B83D-4F304486A3A0}"/>
            </c:ext>
          </c:extLst>
        </c:ser>
        <c:ser>
          <c:idx val="1"/>
          <c:order val="1"/>
          <c:tx>
            <c:strRef>
              <c:f>'WLTP Class 3'!$U$15</c:f>
              <c:strCache>
                <c:ptCount val="1"/>
                <c:pt idx="0">
                  <c:v>Cumulative Braking Energy (kWh)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Class 3'!$C$16:$C$1816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Class 3'!$U$16:$U$1816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2.990226548191875E-4</c:v>
                </c:pt>
                <c:pt idx="37">
                  <c:v>2.297572312258443E-3</c:v>
                </c:pt>
                <c:pt idx="38">
                  <c:v>5.0758746611815377E-3</c:v>
                </c:pt>
                <c:pt idx="39">
                  <c:v>7.4383134241520878E-3</c:v>
                </c:pt>
                <c:pt idx="40">
                  <c:v>9.3330201909885037E-3</c:v>
                </c:pt>
                <c:pt idx="41">
                  <c:v>1.1576197842196932E-2</c:v>
                </c:pt>
                <c:pt idx="42">
                  <c:v>1.4342149473091407E-2</c:v>
                </c:pt>
                <c:pt idx="43">
                  <c:v>1.6590229163092725E-2</c:v>
                </c:pt>
                <c:pt idx="44">
                  <c:v>1.766964592019513E-2</c:v>
                </c:pt>
                <c:pt idx="45">
                  <c:v>1.7892200297511058E-2</c:v>
                </c:pt>
                <c:pt idx="46">
                  <c:v>1.798091012153822E-2</c:v>
                </c:pt>
                <c:pt idx="47">
                  <c:v>1.825332078508534E-2</c:v>
                </c:pt>
                <c:pt idx="48">
                  <c:v>1.8424658816020647E-2</c:v>
                </c:pt>
                <c:pt idx="49">
                  <c:v>1.8424658816020647E-2</c:v>
                </c:pt>
                <c:pt idx="50">
                  <c:v>1.8424658816020647E-2</c:v>
                </c:pt>
                <c:pt idx="51">
                  <c:v>1.8698819900045915E-2</c:v>
                </c:pt>
                <c:pt idx="52">
                  <c:v>1.949702815848502E-2</c:v>
                </c:pt>
                <c:pt idx="53">
                  <c:v>2.0019920586709716E-2</c:v>
                </c:pt>
                <c:pt idx="54">
                  <c:v>2.0023241565919243E-2</c:v>
                </c:pt>
                <c:pt idx="55">
                  <c:v>2.0023241565919243E-2</c:v>
                </c:pt>
                <c:pt idx="56">
                  <c:v>2.0023241565919243E-2</c:v>
                </c:pt>
                <c:pt idx="57">
                  <c:v>2.0023241565919243E-2</c:v>
                </c:pt>
                <c:pt idx="58">
                  <c:v>2.0023241565919243E-2</c:v>
                </c:pt>
                <c:pt idx="59">
                  <c:v>2.0023241565919243E-2</c:v>
                </c:pt>
                <c:pt idx="60">
                  <c:v>2.0023241565919243E-2</c:v>
                </c:pt>
                <c:pt idx="61">
                  <c:v>2.0023241565919243E-2</c:v>
                </c:pt>
                <c:pt idx="62">
                  <c:v>2.0023241565919243E-2</c:v>
                </c:pt>
                <c:pt idx="63">
                  <c:v>2.0023241565919243E-2</c:v>
                </c:pt>
                <c:pt idx="64">
                  <c:v>2.0023241565919243E-2</c:v>
                </c:pt>
                <c:pt idx="65">
                  <c:v>2.0023241565919243E-2</c:v>
                </c:pt>
                <c:pt idx="66">
                  <c:v>2.0023241565919243E-2</c:v>
                </c:pt>
                <c:pt idx="67">
                  <c:v>2.0023241565919243E-2</c:v>
                </c:pt>
                <c:pt idx="68">
                  <c:v>2.0023241565919243E-2</c:v>
                </c:pt>
                <c:pt idx="69">
                  <c:v>2.0023241565919243E-2</c:v>
                </c:pt>
                <c:pt idx="70">
                  <c:v>2.0023241565919243E-2</c:v>
                </c:pt>
                <c:pt idx="71">
                  <c:v>2.0023241565919243E-2</c:v>
                </c:pt>
                <c:pt idx="72">
                  <c:v>2.0023241565919243E-2</c:v>
                </c:pt>
                <c:pt idx="73">
                  <c:v>2.0023241565919243E-2</c:v>
                </c:pt>
                <c:pt idx="74">
                  <c:v>2.0023241565919243E-2</c:v>
                </c:pt>
                <c:pt idx="75">
                  <c:v>2.0023241565919243E-2</c:v>
                </c:pt>
                <c:pt idx="76">
                  <c:v>2.0023241565919243E-2</c:v>
                </c:pt>
                <c:pt idx="77">
                  <c:v>2.0023241565919243E-2</c:v>
                </c:pt>
                <c:pt idx="78">
                  <c:v>2.0023241565919243E-2</c:v>
                </c:pt>
                <c:pt idx="79">
                  <c:v>2.0023241565919243E-2</c:v>
                </c:pt>
                <c:pt idx="80">
                  <c:v>2.0023241565919243E-2</c:v>
                </c:pt>
                <c:pt idx="81">
                  <c:v>2.026901896345144E-2</c:v>
                </c:pt>
                <c:pt idx="82">
                  <c:v>2.0397340639455357E-2</c:v>
                </c:pt>
                <c:pt idx="83">
                  <c:v>2.0397340639455357E-2</c:v>
                </c:pt>
                <c:pt idx="84">
                  <c:v>2.0397340639455357E-2</c:v>
                </c:pt>
                <c:pt idx="85">
                  <c:v>2.047324772738892E-2</c:v>
                </c:pt>
                <c:pt idx="86">
                  <c:v>2.0495682748067883E-2</c:v>
                </c:pt>
                <c:pt idx="87">
                  <c:v>2.0495682748067883E-2</c:v>
                </c:pt>
                <c:pt idx="88">
                  <c:v>2.1284552285656896E-2</c:v>
                </c:pt>
                <c:pt idx="89">
                  <c:v>2.4160682858602182E-2</c:v>
                </c:pt>
                <c:pt idx="90">
                  <c:v>2.7941859053700835E-2</c:v>
                </c:pt>
                <c:pt idx="91">
                  <c:v>3.1143440865420747E-2</c:v>
                </c:pt>
                <c:pt idx="92">
                  <c:v>3.295088372932637E-2</c:v>
                </c:pt>
                <c:pt idx="93">
                  <c:v>3.3832329633664456E-2</c:v>
                </c:pt>
                <c:pt idx="94">
                  <c:v>3.4598042946379852E-2</c:v>
                </c:pt>
                <c:pt idx="95">
                  <c:v>3.533911529363247E-2</c:v>
                </c:pt>
                <c:pt idx="96">
                  <c:v>3.5747695495209821E-2</c:v>
                </c:pt>
                <c:pt idx="97">
                  <c:v>3.589285332993266E-2</c:v>
                </c:pt>
                <c:pt idx="98">
                  <c:v>3.5981606630163795E-2</c:v>
                </c:pt>
                <c:pt idx="99">
                  <c:v>3.5981606630163795E-2</c:v>
                </c:pt>
                <c:pt idx="100">
                  <c:v>3.5981606630163795E-2</c:v>
                </c:pt>
                <c:pt idx="101">
                  <c:v>3.5981606630163795E-2</c:v>
                </c:pt>
                <c:pt idx="102">
                  <c:v>3.5981606630163795E-2</c:v>
                </c:pt>
                <c:pt idx="103">
                  <c:v>3.5981606630163795E-2</c:v>
                </c:pt>
                <c:pt idx="104">
                  <c:v>3.5981606630163795E-2</c:v>
                </c:pt>
                <c:pt idx="105">
                  <c:v>3.5981606630163795E-2</c:v>
                </c:pt>
                <c:pt idx="106">
                  <c:v>3.5981606630163795E-2</c:v>
                </c:pt>
                <c:pt idx="107">
                  <c:v>3.5981606630163795E-2</c:v>
                </c:pt>
                <c:pt idx="108">
                  <c:v>3.5981606630163795E-2</c:v>
                </c:pt>
                <c:pt idx="109">
                  <c:v>3.5981606630163795E-2</c:v>
                </c:pt>
                <c:pt idx="110">
                  <c:v>3.5981606630163795E-2</c:v>
                </c:pt>
                <c:pt idx="111">
                  <c:v>3.5981606630163795E-2</c:v>
                </c:pt>
                <c:pt idx="112">
                  <c:v>3.5981606630163795E-2</c:v>
                </c:pt>
                <c:pt idx="113">
                  <c:v>3.5981606630163795E-2</c:v>
                </c:pt>
                <c:pt idx="114">
                  <c:v>3.5981606630163795E-2</c:v>
                </c:pt>
                <c:pt idx="115">
                  <c:v>3.5981606630163795E-2</c:v>
                </c:pt>
                <c:pt idx="116">
                  <c:v>3.5981606630163795E-2</c:v>
                </c:pt>
                <c:pt idx="117">
                  <c:v>3.5981606630163795E-2</c:v>
                </c:pt>
                <c:pt idx="118">
                  <c:v>3.5981606630163795E-2</c:v>
                </c:pt>
                <c:pt idx="119">
                  <c:v>3.5981606630163795E-2</c:v>
                </c:pt>
                <c:pt idx="120">
                  <c:v>3.5981606630163795E-2</c:v>
                </c:pt>
                <c:pt idx="121">
                  <c:v>3.5981606630163795E-2</c:v>
                </c:pt>
                <c:pt idx="122">
                  <c:v>3.5981606630163795E-2</c:v>
                </c:pt>
                <c:pt idx="123">
                  <c:v>3.5981606630163795E-2</c:v>
                </c:pt>
                <c:pt idx="124">
                  <c:v>3.5981606630163795E-2</c:v>
                </c:pt>
                <c:pt idx="125">
                  <c:v>3.5981606630163795E-2</c:v>
                </c:pt>
                <c:pt idx="126">
                  <c:v>3.5981606630163795E-2</c:v>
                </c:pt>
                <c:pt idx="127">
                  <c:v>3.5981606630163795E-2</c:v>
                </c:pt>
                <c:pt idx="128">
                  <c:v>3.5981606630163795E-2</c:v>
                </c:pt>
                <c:pt idx="129">
                  <c:v>3.5981606630163795E-2</c:v>
                </c:pt>
                <c:pt idx="130">
                  <c:v>3.5981606630163795E-2</c:v>
                </c:pt>
                <c:pt idx="131">
                  <c:v>3.5981606630163795E-2</c:v>
                </c:pt>
                <c:pt idx="132">
                  <c:v>3.5981606630163795E-2</c:v>
                </c:pt>
                <c:pt idx="133">
                  <c:v>3.5981606630163795E-2</c:v>
                </c:pt>
                <c:pt idx="134">
                  <c:v>3.5981606630163795E-2</c:v>
                </c:pt>
                <c:pt idx="135">
                  <c:v>3.5981606630163795E-2</c:v>
                </c:pt>
                <c:pt idx="136">
                  <c:v>3.5981606630163795E-2</c:v>
                </c:pt>
                <c:pt idx="137">
                  <c:v>3.5981606630163795E-2</c:v>
                </c:pt>
                <c:pt idx="138">
                  <c:v>3.5981606630163795E-2</c:v>
                </c:pt>
                <c:pt idx="139">
                  <c:v>3.5981606630163795E-2</c:v>
                </c:pt>
                <c:pt idx="140">
                  <c:v>3.5981606630163795E-2</c:v>
                </c:pt>
                <c:pt idx="141">
                  <c:v>3.5981606630163795E-2</c:v>
                </c:pt>
                <c:pt idx="142">
                  <c:v>3.5981606630163795E-2</c:v>
                </c:pt>
                <c:pt idx="143">
                  <c:v>3.5981606630163795E-2</c:v>
                </c:pt>
                <c:pt idx="144">
                  <c:v>3.5981606630163795E-2</c:v>
                </c:pt>
                <c:pt idx="145">
                  <c:v>3.5981606630163795E-2</c:v>
                </c:pt>
                <c:pt idx="146">
                  <c:v>3.5981606630163795E-2</c:v>
                </c:pt>
                <c:pt idx="147">
                  <c:v>3.5981606630163795E-2</c:v>
                </c:pt>
                <c:pt idx="148">
                  <c:v>3.5981606630163795E-2</c:v>
                </c:pt>
                <c:pt idx="149">
                  <c:v>3.5981606630163795E-2</c:v>
                </c:pt>
                <c:pt idx="150">
                  <c:v>3.5981606630163795E-2</c:v>
                </c:pt>
                <c:pt idx="151">
                  <c:v>3.6636041923699098E-2</c:v>
                </c:pt>
                <c:pt idx="152">
                  <c:v>3.9064559823642188E-2</c:v>
                </c:pt>
                <c:pt idx="153">
                  <c:v>4.2208334069700412E-2</c:v>
                </c:pt>
                <c:pt idx="154">
                  <c:v>4.4459360399136304E-2</c:v>
                </c:pt>
                <c:pt idx="155">
                  <c:v>4.5349152741653416E-2</c:v>
                </c:pt>
                <c:pt idx="156">
                  <c:v>4.5349152741653416E-2</c:v>
                </c:pt>
                <c:pt idx="157">
                  <c:v>4.5349152741653416E-2</c:v>
                </c:pt>
                <c:pt idx="158">
                  <c:v>4.5349152741653416E-2</c:v>
                </c:pt>
                <c:pt idx="159">
                  <c:v>4.5349152741653416E-2</c:v>
                </c:pt>
                <c:pt idx="160">
                  <c:v>4.5349152741653416E-2</c:v>
                </c:pt>
                <c:pt idx="161">
                  <c:v>4.5349152741653416E-2</c:v>
                </c:pt>
                <c:pt idx="162">
                  <c:v>4.5349152741653416E-2</c:v>
                </c:pt>
                <c:pt idx="163">
                  <c:v>4.5349152741653416E-2</c:v>
                </c:pt>
                <c:pt idx="164">
                  <c:v>4.5349152741653416E-2</c:v>
                </c:pt>
                <c:pt idx="165">
                  <c:v>4.5349152741653416E-2</c:v>
                </c:pt>
                <c:pt idx="166">
                  <c:v>4.5349152741653416E-2</c:v>
                </c:pt>
                <c:pt idx="167">
                  <c:v>4.5349152741653416E-2</c:v>
                </c:pt>
                <c:pt idx="168">
                  <c:v>4.5349152741653416E-2</c:v>
                </c:pt>
                <c:pt idx="169">
                  <c:v>4.5349152741653416E-2</c:v>
                </c:pt>
                <c:pt idx="170">
                  <c:v>4.5349152741653416E-2</c:v>
                </c:pt>
                <c:pt idx="171">
                  <c:v>4.6308695337984131E-2</c:v>
                </c:pt>
                <c:pt idx="172">
                  <c:v>4.9175341640104502E-2</c:v>
                </c:pt>
                <c:pt idx="173">
                  <c:v>5.2516403420312371E-2</c:v>
                </c:pt>
                <c:pt idx="174">
                  <c:v>5.4462921210822413E-2</c:v>
                </c:pt>
                <c:pt idx="175">
                  <c:v>5.4799526263828502E-2</c:v>
                </c:pt>
                <c:pt idx="176">
                  <c:v>5.4799526263828502E-2</c:v>
                </c:pt>
                <c:pt idx="177">
                  <c:v>5.4799526263828502E-2</c:v>
                </c:pt>
                <c:pt idx="178">
                  <c:v>5.4799526263828502E-2</c:v>
                </c:pt>
                <c:pt idx="179">
                  <c:v>5.4799526263828502E-2</c:v>
                </c:pt>
                <c:pt idx="180">
                  <c:v>5.4799526263828502E-2</c:v>
                </c:pt>
                <c:pt idx="181">
                  <c:v>5.4799526263828502E-2</c:v>
                </c:pt>
                <c:pt idx="182">
                  <c:v>5.4801121307043323E-2</c:v>
                </c:pt>
                <c:pt idx="183">
                  <c:v>5.5660402646376339E-2</c:v>
                </c:pt>
                <c:pt idx="184">
                  <c:v>5.7124122539196014E-2</c:v>
                </c:pt>
                <c:pt idx="185">
                  <c:v>5.8605074508337199E-2</c:v>
                </c:pt>
                <c:pt idx="186">
                  <c:v>5.9795694628925221E-2</c:v>
                </c:pt>
                <c:pt idx="187">
                  <c:v>6.0631168166477518E-2</c:v>
                </c:pt>
                <c:pt idx="188">
                  <c:v>6.1199799680742663E-2</c:v>
                </c:pt>
                <c:pt idx="189">
                  <c:v>6.1574111943335938E-2</c:v>
                </c:pt>
                <c:pt idx="190">
                  <c:v>6.1782984495110244E-2</c:v>
                </c:pt>
                <c:pt idx="191">
                  <c:v>6.1894089843548793E-2</c:v>
                </c:pt>
                <c:pt idx="192">
                  <c:v>6.1917457914006921E-2</c:v>
                </c:pt>
                <c:pt idx="193">
                  <c:v>6.1917457914006921E-2</c:v>
                </c:pt>
                <c:pt idx="194">
                  <c:v>6.1917457914006921E-2</c:v>
                </c:pt>
                <c:pt idx="195">
                  <c:v>6.1917457914006921E-2</c:v>
                </c:pt>
                <c:pt idx="196">
                  <c:v>6.1917457914006921E-2</c:v>
                </c:pt>
                <c:pt idx="197">
                  <c:v>6.1917457914006921E-2</c:v>
                </c:pt>
                <c:pt idx="198">
                  <c:v>6.1917457914006921E-2</c:v>
                </c:pt>
                <c:pt idx="199">
                  <c:v>6.1917457914006921E-2</c:v>
                </c:pt>
                <c:pt idx="200">
                  <c:v>6.1917457914006921E-2</c:v>
                </c:pt>
                <c:pt idx="201">
                  <c:v>6.1917457914006921E-2</c:v>
                </c:pt>
                <c:pt idx="202">
                  <c:v>6.1917457914006921E-2</c:v>
                </c:pt>
                <c:pt idx="203">
                  <c:v>6.1917457914006921E-2</c:v>
                </c:pt>
                <c:pt idx="204">
                  <c:v>6.1917457914006921E-2</c:v>
                </c:pt>
                <c:pt idx="205">
                  <c:v>6.1917457914006921E-2</c:v>
                </c:pt>
                <c:pt idx="206">
                  <c:v>6.1917457914006921E-2</c:v>
                </c:pt>
                <c:pt idx="207">
                  <c:v>6.1917457914006921E-2</c:v>
                </c:pt>
                <c:pt idx="208">
                  <c:v>6.1917457914006921E-2</c:v>
                </c:pt>
                <c:pt idx="209">
                  <c:v>6.1917457914006921E-2</c:v>
                </c:pt>
                <c:pt idx="210">
                  <c:v>6.1917457914006921E-2</c:v>
                </c:pt>
                <c:pt idx="211">
                  <c:v>6.1917457914006921E-2</c:v>
                </c:pt>
                <c:pt idx="212">
                  <c:v>6.1917457914006921E-2</c:v>
                </c:pt>
                <c:pt idx="213">
                  <c:v>6.1917457914006921E-2</c:v>
                </c:pt>
                <c:pt idx="214">
                  <c:v>6.1917457914006921E-2</c:v>
                </c:pt>
                <c:pt idx="215">
                  <c:v>6.1917457914006921E-2</c:v>
                </c:pt>
                <c:pt idx="216">
                  <c:v>6.1917457914006921E-2</c:v>
                </c:pt>
                <c:pt idx="217">
                  <c:v>6.1917457914006921E-2</c:v>
                </c:pt>
                <c:pt idx="218">
                  <c:v>6.1917457914006921E-2</c:v>
                </c:pt>
                <c:pt idx="219">
                  <c:v>6.1917457914006921E-2</c:v>
                </c:pt>
                <c:pt idx="220">
                  <c:v>6.1917457914006921E-2</c:v>
                </c:pt>
                <c:pt idx="221">
                  <c:v>6.1917457914006921E-2</c:v>
                </c:pt>
                <c:pt idx="222">
                  <c:v>6.1917457914006921E-2</c:v>
                </c:pt>
                <c:pt idx="223">
                  <c:v>6.1917457914006921E-2</c:v>
                </c:pt>
                <c:pt idx="224">
                  <c:v>6.1917457914006921E-2</c:v>
                </c:pt>
                <c:pt idx="225">
                  <c:v>6.1917457914006921E-2</c:v>
                </c:pt>
                <c:pt idx="226">
                  <c:v>6.1917457914006921E-2</c:v>
                </c:pt>
                <c:pt idx="227">
                  <c:v>6.1917457914006921E-2</c:v>
                </c:pt>
                <c:pt idx="228">
                  <c:v>6.1917457914006921E-2</c:v>
                </c:pt>
                <c:pt idx="229">
                  <c:v>6.1917457914006921E-2</c:v>
                </c:pt>
                <c:pt idx="230">
                  <c:v>6.1917457914006921E-2</c:v>
                </c:pt>
                <c:pt idx="231">
                  <c:v>6.1917457914006921E-2</c:v>
                </c:pt>
                <c:pt idx="232">
                  <c:v>6.1945799906833632E-2</c:v>
                </c:pt>
                <c:pt idx="233">
                  <c:v>6.347607228059661E-2</c:v>
                </c:pt>
                <c:pt idx="234">
                  <c:v>6.5483897303041994E-2</c:v>
                </c:pt>
                <c:pt idx="235">
                  <c:v>6.6797389134743757E-2</c:v>
                </c:pt>
                <c:pt idx="236">
                  <c:v>6.7067183327560037E-2</c:v>
                </c:pt>
                <c:pt idx="237">
                  <c:v>6.7067183327560037E-2</c:v>
                </c:pt>
                <c:pt idx="238">
                  <c:v>6.7730777593007593E-2</c:v>
                </c:pt>
                <c:pt idx="239">
                  <c:v>6.9731745663013489E-2</c:v>
                </c:pt>
                <c:pt idx="240">
                  <c:v>7.2563334840173563E-2</c:v>
                </c:pt>
                <c:pt idx="241">
                  <c:v>7.4846010007925803E-2</c:v>
                </c:pt>
                <c:pt idx="242">
                  <c:v>7.6846855046191598E-2</c:v>
                </c:pt>
                <c:pt idx="243">
                  <c:v>7.8974237205995487E-2</c:v>
                </c:pt>
                <c:pt idx="244">
                  <c:v>8.0868943972831897E-2</c:v>
                </c:pt>
                <c:pt idx="245">
                  <c:v>8.3112121624040317E-2</c:v>
                </c:pt>
                <c:pt idx="246">
                  <c:v>8.5878073254934781E-2</c:v>
                </c:pt>
                <c:pt idx="247">
                  <c:v>8.8126152944936101E-2</c:v>
                </c:pt>
                <c:pt idx="248">
                  <c:v>8.9205569702038495E-2</c:v>
                </c:pt>
                <c:pt idx="249">
                  <c:v>8.9428124079354424E-2</c:v>
                </c:pt>
                <c:pt idx="250">
                  <c:v>8.9516833903381596E-2</c:v>
                </c:pt>
                <c:pt idx="251">
                  <c:v>8.9789244566928716E-2</c:v>
                </c:pt>
                <c:pt idx="252">
                  <c:v>8.9960582597864033E-2</c:v>
                </c:pt>
                <c:pt idx="253">
                  <c:v>8.9960582597864033E-2</c:v>
                </c:pt>
                <c:pt idx="254">
                  <c:v>8.9960582597864033E-2</c:v>
                </c:pt>
                <c:pt idx="255">
                  <c:v>9.0234743681889301E-2</c:v>
                </c:pt>
                <c:pt idx="256">
                  <c:v>9.0683861120220075E-2</c:v>
                </c:pt>
                <c:pt idx="257">
                  <c:v>9.0683861120220075E-2</c:v>
                </c:pt>
                <c:pt idx="258">
                  <c:v>9.0683861120220075E-2</c:v>
                </c:pt>
                <c:pt idx="259">
                  <c:v>9.0683861120220075E-2</c:v>
                </c:pt>
                <c:pt idx="260">
                  <c:v>9.0683861120220075E-2</c:v>
                </c:pt>
                <c:pt idx="261">
                  <c:v>9.0683861120220075E-2</c:v>
                </c:pt>
                <c:pt idx="262">
                  <c:v>9.0683861120220075E-2</c:v>
                </c:pt>
                <c:pt idx="263">
                  <c:v>9.0683861120220075E-2</c:v>
                </c:pt>
                <c:pt idx="264">
                  <c:v>9.0683861120220075E-2</c:v>
                </c:pt>
                <c:pt idx="265">
                  <c:v>9.0683861120220075E-2</c:v>
                </c:pt>
                <c:pt idx="266">
                  <c:v>9.0683861120220075E-2</c:v>
                </c:pt>
                <c:pt idx="267">
                  <c:v>9.0683861120220075E-2</c:v>
                </c:pt>
                <c:pt idx="268">
                  <c:v>9.0683861120220075E-2</c:v>
                </c:pt>
                <c:pt idx="269">
                  <c:v>9.0683861120220075E-2</c:v>
                </c:pt>
                <c:pt idx="270">
                  <c:v>9.0683861120220075E-2</c:v>
                </c:pt>
                <c:pt idx="271">
                  <c:v>9.0683861120220075E-2</c:v>
                </c:pt>
                <c:pt idx="272">
                  <c:v>9.0683861120220075E-2</c:v>
                </c:pt>
                <c:pt idx="273">
                  <c:v>9.1050854164082498E-2</c:v>
                </c:pt>
                <c:pt idx="274">
                  <c:v>9.3225352399430098E-2</c:v>
                </c:pt>
                <c:pt idx="275">
                  <c:v>9.6058736711759893E-2</c:v>
                </c:pt>
                <c:pt idx="276">
                  <c:v>9.9141604817851892E-2</c:v>
                </c:pt>
                <c:pt idx="277">
                  <c:v>0.10233780955092479</c:v>
                </c:pt>
                <c:pt idx="278">
                  <c:v>0.10611026745855948</c:v>
                </c:pt>
                <c:pt idx="279">
                  <c:v>0.10948634144453585</c:v>
                </c:pt>
                <c:pt idx="280">
                  <c:v>0.11090263833701287</c:v>
                </c:pt>
                <c:pt idx="281">
                  <c:v>0.11090263833701287</c:v>
                </c:pt>
                <c:pt idx="282">
                  <c:v>0.11090263833701287</c:v>
                </c:pt>
                <c:pt idx="283">
                  <c:v>0.11090263833701287</c:v>
                </c:pt>
                <c:pt idx="284">
                  <c:v>0.11090263833701287</c:v>
                </c:pt>
                <c:pt idx="285">
                  <c:v>0.11090263833701287</c:v>
                </c:pt>
                <c:pt idx="286">
                  <c:v>0.11090263833701287</c:v>
                </c:pt>
                <c:pt idx="287">
                  <c:v>0.11090263833701287</c:v>
                </c:pt>
                <c:pt idx="288">
                  <c:v>0.11090263833701287</c:v>
                </c:pt>
                <c:pt idx="289">
                  <c:v>0.11090263833701287</c:v>
                </c:pt>
                <c:pt idx="290">
                  <c:v>0.11090263833701287</c:v>
                </c:pt>
                <c:pt idx="291">
                  <c:v>0.11090263833701287</c:v>
                </c:pt>
                <c:pt idx="292">
                  <c:v>0.11109852355399238</c:v>
                </c:pt>
                <c:pt idx="293">
                  <c:v>0.11145599604751107</c:v>
                </c:pt>
                <c:pt idx="294">
                  <c:v>0.11145599604751107</c:v>
                </c:pt>
                <c:pt idx="295">
                  <c:v>0.11145599604751107</c:v>
                </c:pt>
                <c:pt idx="296">
                  <c:v>0.11145599604751107</c:v>
                </c:pt>
                <c:pt idx="297">
                  <c:v>0.11145599604751107</c:v>
                </c:pt>
                <c:pt idx="298">
                  <c:v>0.11145599604751107</c:v>
                </c:pt>
                <c:pt idx="299">
                  <c:v>0.11145599604751107</c:v>
                </c:pt>
                <c:pt idx="300">
                  <c:v>0.11145599604751107</c:v>
                </c:pt>
                <c:pt idx="301">
                  <c:v>0.11145599604751107</c:v>
                </c:pt>
                <c:pt idx="302">
                  <c:v>0.11145599604751107</c:v>
                </c:pt>
                <c:pt idx="303">
                  <c:v>0.1117489583329779</c:v>
                </c:pt>
                <c:pt idx="304">
                  <c:v>0.11254398129790408</c:v>
                </c:pt>
                <c:pt idx="305">
                  <c:v>0.11367088432024629</c:v>
                </c:pt>
                <c:pt idx="306">
                  <c:v>0.11444047147647327</c:v>
                </c:pt>
                <c:pt idx="307">
                  <c:v>0.11455228149700307</c:v>
                </c:pt>
                <c:pt idx="308">
                  <c:v>0.11455228149700307</c:v>
                </c:pt>
                <c:pt idx="309">
                  <c:v>0.11455228149700307</c:v>
                </c:pt>
                <c:pt idx="310">
                  <c:v>0.11455228149700307</c:v>
                </c:pt>
                <c:pt idx="311">
                  <c:v>0.11455228149700307</c:v>
                </c:pt>
                <c:pt idx="312">
                  <c:v>0.11485920537576444</c:v>
                </c:pt>
                <c:pt idx="313">
                  <c:v>0.11558115021646183</c:v>
                </c:pt>
                <c:pt idx="314">
                  <c:v>0.11657142096283628</c:v>
                </c:pt>
                <c:pt idx="315">
                  <c:v>0.11752759979654251</c:v>
                </c:pt>
                <c:pt idx="316">
                  <c:v>0.11829560257469025</c:v>
                </c:pt>
                <c:pt idx="317">
                  <c:v>0.1191912165494442</c:v>
                </c:pt>
                <c:pt idx="318">
                  <c:v>0.12038038304631846</c:v>
                </c:pt>
                <c:pt idx="319">
                  <c:v>0.12158752748891966</c:v>
                </c:pt>
                <c:pt idx="320">
                  <c:v>0.12209783874065183</c:v>
                </c:pt>
                <c:pt idx="321">
                  <c:v>0.12211216684779137</c:v>
                </c:pt>
                <c:pt idx="322">
                  <c:v>0.12211216684779137</c:v>
                </c:pt>
                <c:pt idx="323">
                  <c:v>0.12211216684779137</c:v>
                </c:pt>
                <c:pt idx="324">
                  <c:v>0.12211216684779137</c:v>
                </c:pt>
                <c:pt idx="325">
                  <c:v>0.12211216684779137</c:v>
                </c:pt>
                <c:pt idx="326">
                  <c:v>0.12211216684779137</c:v>
                </c:pt>
                <c:pt idx="327">
                  <c:v>0.12211216684779137</c:v>
                </c:pt>
                <c:pt idx="328">
                  <c:v>0.12283502179779913</c:v>
                </c:pt>
                <c:pt idx="329">
                  <c:v>0.12435652652098809</c:v>
                </c:pt>
                <c:pt idx="330">
                  <c:v>0.12504901470866586</c:v>
                </c:pt>
                <c:pt idx="331">
                  <c:v>0.12504901470866586</c:v>
                </c:pt>
                <c:pt idx="332">
                  <c:v>0.12504901470866586</c:v>
                </c:pt>
                <c:pt idx="333">
                  <c:v>0.12504904747615336</c:v>
                </c:pt>
                <c:pt idx="334">
                  <c:v>0.12504904747615336</c:v>
                </c:pt>
                <c:pt idx="335">
                  <c:v>0.12505014635656114</c:v>
                </c:pt>
                <c:pt idx="336">
                  <c:v>0.12505014635656114</c:v>
                </c:pt>
                <c:pt idx="337">
                  <c:v>0.12505014635656114</c:v>
                </c:pt>
                <c:pt idx="338">
                  <c:v>0.12505014635656114</c:v>
                </c:pt>
                <c:pt idx="339">
                  <c:v>0.12505014635656114</c:v>
                </c:pt>
                <c:pt idx="340">
                  <c:v>0.12505014635656114</c:v>
                </c:pt>
                <c:pt idx="341">
                  <c:v>0.12505014635656114</c:v>
                </c:pt>
                <c:pt idx="342">
                  <c:v>0.12505014635656114</c:v>
                </c:pt>
                <c:pt idx="343">
                  <c:v>0.12505014635656114</c:v>
                </c:pt>
                <c:pt idx="344">
                  <c:v>0.12505014635656114</c:v>
                </c:pt>
                <c:pt idx="345">
                  <c:v>0.12505014635656114</c:v>
                </c:pt>
                <c:pt idx="346">
                  <c:v>0.12505014635656114</c:v>
                </c:pt>
                <c:pt idx="347">
                  <c:v>0.12505014635656114</c:v>
                </c:pt>
                <c:pt idx="348">
                  <c:v>0.12505014635656114</c:v>
                </c:pt>
                <c:pt idx="349">
                  <c:v>0.12505014635656114</c:v>
                </c:pt>
                <c:pt idx="350">
                  <c:v>0.12505014635656114</c:v>
                </c:pt>
                <c:pt idx="351">
                  <c:v>0.12505014635656114</c:v>
                </c:pt>
                <c:pt idx="352">
                  <c:v>0.12505014635656114</c:v>
                </c:pt>
                <c:pt idx="353">
                  <c:v>0.12505014635656114</c:v>
                </c:pt>
                <c:pt idx="354">
                  <c:v>0.12505014635656114</c:v>
                </c:pt>
                <c:pt idx="355">
                  <c:v>0.12505014635656114</c:v>
                </c:pt>
                <c:pt idx="356">
                  <c:v>0.12505014635656114</c:v>
                </c:pt>
                <c:pt idx="357">
                  <c:v>0.12505014635656114</c:v>
                </c:pt>
                <c:pt idx="358">
                  <c:v>0.12510106642682903</c:v>
                </c:pt>
                <c:pt idx="359">
                  <c:v>0.12588043815010502</c:v>
                </c:pt>
                <c:pt idx="360">
                  <c:v>0.12688901128039698</c:v>
                </c:pt>
                <c:pt idx="361">
                  <c:v>0.1276090400379144</c:v>
                </c:pt>
                <c:pt idx="362">
                  <c:v>0.12794418934089785</c:v>
                </c:pt>
                <c:pt idx="363">
                  <c:v>0.12796735097479059</c:v>
                </c:pt>
                <c:pt idx="364">
                  <c:v>0.12796735097479059</c:v>
                </c:pt>
                <c:pt idx="365">
                  <c:v>0.12796735097479059</c:v>
                </c:pt>
                <c:pt idx="366">
                  <c:v>0.12796735097479059</c:v>
                </c:pt>
                <c:pt idx="367">
                  <c:v>0.12796735097479059</c:v>
                </c:pt>
                <c:pt idx="368">
                  <c:v>0.12796735097479059</c:v>
                </c:pt>
                <c:pt idx="369">
                  <c:v>0.12796735097479059</c:v>
                </c:pt>
                <c:pt idx="370">
                  <c:v>0.12796735097479059</c:v>
                </c:pt>
                <c:pt idx="371">
                  <c:v>0.12796735097479059</c:v>
                </c:pt>
                <c:pt idx="372">
                  <c:v>0.12874208253657196</c:v>
                </c:pt>
                <c:pt idx="373">
                  <c:v>0.13042262680541597</c:v>
                </c:pt>
                <c:pt idx="374">
                  <c:v>0.13205038960066942</c:v>
                </c:pt>
                <c:pt idx="375">
                  <c:v>0.13312700233899991</c:v>
                </c:pt>
                <c:pt idx="376">
                  <c:v>0.13371630912750707</c:v>
                </c:pt>
                <c:pt idx="377">
                  <c:v>0.13402801215458468</c:v>
                </c:pt>
                <c:pt idx="378">
                  <c:v>0.13418747280096011</c:v>
                </c:pt>
                <c:pt idx="379">
                  <c:v>0.13426759092114182</c:v>
                </c:pt>
                <c:pt idx="380">
                  <c:v>0.13436279174799143</c:v>
                </c:pt>
                <c:pt idx="381">
                  <c:v>0.13448242905489316</c:v>
                </c:pt>
                <c:pt idx="382">
                  <c:v>0.13458647902398324</c:v>
                </c:pt>
                <c:pt idx="383">
                  <c:v>0.13467689795501769</c:v>
                </c:pt>
                <c:pt idx="384">
                  <c:v>0.13474045959304376</c:v>
                </c:pt>
                <c:pt idx="385">
                  <c:v>0.13475819486958135</c:v>
                </c:pt>
                <c:pt idx="386">
                  <c:v>0.13475819486958135</c:v>
                </c:pt>
                <c:pt idx="387">
                  <c:v>0.13475819486958135</c:v>
                </c:pt>
                <c:pt idx="388">
                  <c:v>0.13475819486958135</c:v>
                </c:pt>
                <c:pt idx="389">
                  <c:v>0.13475819486958135</c:v>
                </c:pt>
                <c:pt idx="390">
                  <c:v>0.13475819486958135</c:v>
                </c:pt>
                <c:pt idx="391">
                  <c:v>0.13475819486958135</c:v>
                </c:pt>
                <c:pt idx="392">
                  <c:v>0.13475819486958135</c:v>
                </c:pt>
                <c:pt idx="393">
                  <c:v>0.13475819486958135</c:v>
                </c:pt>
                <c:pt idx="394">
                  <c:v>0.13475819486958135</c:v>
                </c:pt>
                <c:pt idx="395">
                  <c:v>0.13475819486958135</c:v>
                </c:pt>
                <c:pt idx="396">
                  <c:v>0.13475819486958135</c:v>
                </c:pt>
                <c:pt idx="397">
                  <c:v>0.13475819486958135</c:v>
                </c:pt>
                <c:pt idx="398">
                  <c:v>0.13475819486958135</c:v>
                </c:pt>
                <c:pt idx="399">
                  <c:v>0.13475819486958135</c:v>
                </c:pt>
                <c:pt idx="400">
                  <c:v>0.13475819486958135</c:v>
                </c:pt>
                <c:pt idx="401">
                  <c:v>0.13475819486958135</c:v>
                </c:pt>
                <c:pt idx="402">
                  <c:v>0.13520939821520575</c:v>
                </c:pt>
                <c:pt idx="403">
                  <c:v>0.13600626423080517</c:v>
                </c:pt>
                <c:pt idx="404">
                  <c:v>0.13668059968627921</c:v>
                </c:pt>
                <c:pt idx="405">
                  <c:v>0.13725009048100476</c:v>
                </c:pt>
                <c:pt idx="406">
                  <c:v>0.13786918501147072</c:v>
                </c:pt>
                <c:pt idx="407">
                  <c:v>0.13848863909720965</c:v>
                </c:pt>
                <c:pt idx="408">
                  <c:v>0.13890249999473606</c:v>
                </c:pt>
                <c:pt idx="409">
                  <c:v>0.13897204768597415</c:v>
                </c:pt>
                <c:pt idx="410">
                  <c:v>0.13897204768597415</c:v>
                </c:pt>
                <c:pt idx="411">
                  <c:v>0.13897204768597415</c:v>
                </c:pt>
                <c:pt idx="412">
                  <c:v>0.13897204768597415</c:v>
                </c:pt>
                <c:pt idx="413">
                  <c:v>0.13897204768597415</c:v>
                </c:pt>
                <c:pt idx="414">
                  <c:v>0.13897204768597415</c:v>
                </c:pt>
                <c:pt idx="415">
                  <c:v>0.13897204768597415</c:v>
                </c:pt>
                <c:pt idx="416">
                  <c:v>0.13897204768597415</c:v>
                </c:pt>
                <c:pt idx="417">
                  <c:v>0.13897204768597415</c:v>
                </c:pt>
                <c:pt idx="418">
                  <c:v>0.13897204768597415</c:v>
                </c:pt>
                <c:pt idx="419">
                  <c:v>0.13908667718639894</c:v>
                </c:pt>
                <c:pt idx="420">
                  <c:v>0.13939162681357725</c:v>
                </c:pt>
                <c:pt idx="421">
                  <c:v>0.13946978755253009</c:v>
                </c:pt>
                <c:pt idx="422">
                  <c:v>0.13946978755253009</c:v>
                </c:pt>
                <c:pt idx="423">
                  <c:v>0.13946978755253009</c:v>
                </c:pt>
                <c:pt idx="424">
                  <c:v>0.13946978755253009</c:v>
                </c:pt>
                <c:pt idx="425">
                  <c:v>0.13946978755253009</c:v>
                </c:pt>
                <c:pt idx="426">
                  <c:v>0.13946978755253009</c:v>
                </c:pt>
                <c:pt idx="427">
                  <c:v>0.13946978755253009</c:v>
                </c:pt>
                <c:pt idx="428">
                  <c:v>0.13946978755253009</c:v>
                </c:pt>
                <c:pt idx="429">
                  <c:v>0.13946978755253009</c:v>
                </c:pt>
                <c:pt idx="430">
                  <c:v>0.13946978755253009</c:v>
                </c:pt>
                <c:pt idx="431">
                  <c:v>0.13966121097192971</c:v>
                </c:pt>
                <c:pt idx="432">
                  <c:v>0.13980147327045001</c:v>
                </c:pt>
                <c:pt idx="433">
                  <c:v>0.13980147327045001</c:v>
                </c:pt>
                <c:pt idx="434">
                  <c:v>0.13980147327045001</c:v>
                </c:pt>
                <c:pt idx="435">
                  <c:v>0.14013678289379558</c:v>
                </c:pt>
                <c:pt idx="436">
                  <c:v>0.14139053081496039</c:v>
                </c:pt>
                <c:pt idx="437">
                  <c:v>0.14352181614726925</c:v>
                </c:pt>
                <c:pt idx="438">
                  <c:v>0.14620875144621942</c:v>
                </c:pt>
                <c:pt idx="439">
                  <c:v>0.14880663936293173</c:v>
                </c:pt>
                <c:pt idx="440">
                  <c:v>0.15073539531730235</c:v>
                </c:pt>
                <c:pt idx="441">
                  <c:v>0.1517175697792256</c:v>
                </c:pt>
                <c:pt idx="442">
                  <c:v>0.15203976417883444</c:v>
                </c:pt>
                <c:pt idx="443">
                  <c:v>0.15209221979461438</c:v>
                </c:pt>
                <c:pt idx="444">
                  <c:v>0.15209298492085846</c:v>
                </c:pt>
                <c:pt idx="445">
                  <c:v>0.15209298492085846</c:v>
                </c:pt>
                <c:pt idx="446">
                  <c:v>0.15209298492085846</c:v>
                </c:pt>
                <c:pt idx="447">
                  <c:v>0.15209298492085846</c:v>
                </c:pt>
                <c:pt idx="448">
                  <c:v>0.15209298492085846</c:v>
                </c:pt>
                <c:pt idx="449">
                  <c:v>0.15209298492085846</c:v>
                </c:pt>
                <c:pt idx="450">
                  <c:v>0.15209298492085846</c:v>
                </c:pt>
                <c:pt idx="451">
                  <c:v>0.15209298492085846</c:v>
                </c:pt>
                <c:pt idx="452">
                  <c:v>0.15209298492085846</c:v>
                </c:pt>
                <c:pt idx="453">
                  <c:v>0.15209298492085846</c:v>
                </c:pt>
                <c:pt idx="454">
                  <c:v>0.15209298492085846</c:v>
                </c:pt>
                <c:pt idx="455">
                  <c:v>0.15209298492085846</c:v>
                </c:pt>
                <c:pt idx="456">
                  <c:v>0.15209298492085846</c:v>
                </c:pt>
                <c:pt idx="457">
                  <c:v>0.15209298492085846</c:v>
                </c:pt>
                <c:pt idx="458">
                  <c:v>0.15209298492085846</c:v>
                </c:pt>
                <c:pt idx="459">
                  <c:v>0.15209298492085846</c:v>
                </c:pt>
                <c:pt idx="460">
                  <c:v>0.15209298492085846</c:v>
                </c:pt>
                <c:pt idx="461">
                  <c:v>0.15209298492085846</c:v>
                </c:pt>
                <c:pt idx="462">
                  <c:v>0.15209298492085846</c:v>
                </c:pt>
                <c:pt idx="463">
                  <c:v>0.15209298492085846</c:v>
                </c:pt>
                <c:pt idx="464">
                  <c:v>0.15209298492085846</c:v>
                </c:pt>
                <c:pt idx="465">
                  <c:v>0.15209298492085846</c:v>
                </c:pt>
                <c:pt idx="466">
                  <c:v>0.15209298492085846</c:v>
                </c:pt>
                <c:pt idx="467">
                  <c:v>0.15209298492085846</c:v>
                </c:pt>
                <c:pt idx="468">
                  <c:v>0.15209298492085846</c:v>
                </c:pt>
                <c:pt idx="469">
                  <c:v>0.15209298492085846</c:v>
                </c:pt>
                <c:pt idx="470">
                  <c:v>0.15209298492085846</c:v>
                </c:pt>
                <c:pt idx="471">
                  <c:v>0.15209298492085846</c:v>
                </c:pt>
                <c:pt idx="472">
                  <c:v>0.15209298492085846</c:v>
                </c:pt>
                <c:pt idx="473">
                  <c:v>0.15209298492085846</c:v>
                </c:pt>
                <c:pt idx="474">
                  <c:v>0.15209298492085846</c:v>
                </c:pt>
                <c:pt idx="475">
                  <c:v>0.15209298492085846</c:v>
                </c:pt>
                <c:pt idx="476">
                  <c:v>0.15209298492085846</c:v>
                </c:pt>
                <c:pt idx="477">
                  <c:v>0.15209298492085846</c:v>
                </c:pt>
                <c:pt idx="478">
                  <c:v>0.15209298492085846</c:v>
                </c:pt>
                <c:pt idx="479">
                  <c:v>0.15209298492085846</c:v>
                </c:pt>
                <c:pt idx="480">
                  <c:v>0.15209298492085846</c:v>
                </c:pt>
                <c:pt idx="481">
                  <c:v>0.15209298492085846</c:v>
                </c:pt>
                <c:pt idx="482">
                  <c:v>0.15209298492085846</c:v>
                </c:pt>
                <c:pt idx="483">
                  <c:v>0.15209298492085846</c:v>
                </c:pt>
                <c:pt idx="484">
                  <c:v>0.15209298492085846</c:v>
                </c:pt>
                <c:pt idx="485">
                  <c:v>0.15209298492085846</c:v>
                </c:pt>
                <c:pt idx="486">
                  <c:v>0.15209298492085846</c:v>
                </c:pt>
                <c:pt idx="487">
                  <c:v>0.15209298492085846</c:v>
                </c:pt>
                <c:pt idx="488">
                  <c:v>0.15209298492085846</c:v>
                </c:pt>
                <c:pt idx="489">
                  <c:v>0.15209298492085846</c:v>
                </c:pt>
                <c:pt idx="490">
                  <c:v>0.15209298492085846</c:v>
                </c:pt>
                <c:pt idx="491">
                  <c:v>0.15209298492085846</c:v>
                </c:pt>
                <c:pt idx="492">
                  <c:v>0.15209298492085846</c:v>
                </c:pt>
                <c:pt idx="493">
                  <c:v>0.15209298492085846</c:v>
                </c:pt>
                <c:pt idx="494">
                  <c:v>0.15209298492085846</c:v>
                </c:pt>
                <c:pt idx="495">
                  <c:v>0.15209298492085846</c:v>
                </c:pt>
                <c:pt idx="496">
                  <c:v>0.15209298492085846</c:v>
                </c:pt>
                <c:pt idx="497">
                  <c:v>0.15209298492085846</c:v>
                </c:pt>
                <c:pt idx="498">
                  <c:v>0.15209298492085846</c:v>
                </c:pt>
                <c:pt idx="499">
                  <c:v>0.15209298492085846</c:v>
                </c:pt>
                <c:pt idx="500">
                  <c:v>0.15209298492085846</c:v>
                </c:pt>
                <c:pt idx="501">
                  <c:v>0.15209298492085846</c:v>
                </c:pt>
                <c:pt idx="502">
                  <c:v>0.15209298492085846</c:v>
                </c:pt>
                <c:pt idx="503">
                  <c:v>0.15209298492085846</c:v>
                </c:pt>
                <c:pt idx="504">
                  <c:v>0.15209298492085846</c:v>
                </c:pt>
                <c:pt idx="505">
                  <c:v>0.15209298492085846</c:v>
                </c:pt>
                <c:pt idx="506">
                  <c:v>0.15209298492085846</c:v>
                </c:pt>
                <c:pt idx="507">
                  <c:v>0.15209298492085846</c:v>
                </c:pt>
                <c:pt idx="508">
                  <c:v>0.15209298492085846</c:v>
                </c:pt>
                <c:pt idx="509">
                  <c:v>0.15209298492085846</c:v>
                </c:pt>
                <c:pt idx="510">
                  <c:v>0.15209298492085846</c:v>
                </c:pt>
                <c:pt idx="511">
                  <c:v>0.15209298492085846</c:v>
                </c:pt>
                <c:pt idx="512">
                  <c:v>0.15209298492085846</c:v>
                </c:pt>
                <c:pt idx="513">
                  <c:v>0.15209298492085846</c:v>
                </c:pt>
                <c:pt idx="514">
                  <c:v>0.15209298492085846</c:v>
                </c:pt>
                <c:pt idx="515">
                  <c:v>0.15209298492085846</c:v>
                </c:pt>
                <c:pt idx="516">
                  <c:v>0.15209298492085846</c:v>
                </c:pt>
                <c:pt idx="517">
                  <c:v>0.15209298492085846</c:v>
                </c:pt>
                <c:pt idx="518">
                  <c:v>0.15209298492085846</c:v>
                </c:pt>
                <c:pt idx="519">
                  <c:v>0.15209298492085846</c:v>
                </c:pt>
                <c:pt idx="520">
                  <c:v>0.15225122004013997</c:v>
                </c:pt>
                <c:pt idx="521">
                  <c:v>0.15256539263790764</c:v>
                </c:pt>
                <c:pt idx="522">
                  <c:v>0.15298665220492</c:v>
                </c:pt>
                <c:pt idx="523">
                  <c:v>0.15371879934596649</c:v>
                </c:pt>
                <c:pt idx="524">
                  <c:v>0.15490096559663527</c:v>
                </c:pt>
                <c:pt idx="525">
                  <c:v>0.15618956577956325</c:v>
                </c:pt>
                <c:pt idx="526">
                  <c:v>0.15701416880784916</c:v>
                </c:pt>
                <c:pt idx="527">
                  <c:v>0.15730248178275147</c:v>
                </c:pt>
                <c:pt idx="528">
                  <c:v>0.1573641122586999</c:v>
                </c:pt>
                <c:pt idx="529">
                  <c:v>0.15737905297421542</c:v>
                </c:pt>
                <c:pt idx="530">
                  <c:v>0.15737905297421542</c:v>
                </c:pt>
                <c:pt idx="531">
                  <c:v>0.15737905297421542</c:v>
                </c:pt>
                <c:pt idx="532">
                  <c:v>0.15737905297421542</c:v>
                </c:pt>
                <c:pt idx="533">
                  <c:v>0.15737905297421542</c:v>
                </c:pt>
                <c:pt idx="534">
                  <c:v>0.15737905297421542</c:v>
                </c:pt>
                <c:pt idx="535">
                  <c:v>0.15737905297421542</c:v>
                </c:pt>
                <c:pt idx="536">
                  <c:v>0.15737905297421542</c:v>
                </c:pt>
                <c:pt idx="537">
                  <c:v>0.15737905297421542</c:v>
                </c:pt>
                <c:pt idx="538">
                  <c:v>0.15737905297421542</c:v>
                </c:pt>
                <c:pt idx="539">
                  <c:v>0.15737905297421542</c:v>
                </c:pt>
                <c:pt idx="540">
                  <c:v>0.15737905297421542</c:v>
                </c:pt>
                <c:pt idx="541">
                  <c:v>0.15737905297421542</c:v>
                </c:pt>
                <c:pt idx="542">
                  <c:v>0.15737905297421542</c:v>
                </c:pt>
                <c:pt idx="543">
                  <c:v>0.15737905297421542</c:v>
                </c:pt>
                <c:pt idx="544">
                  <c:v>0.15769806297797329</c:v>
                </c:pt>
                <c:pt idx="545">
                  <c:v>0.15853416672844151</c:v>
                </c:pt>
                <c:pt idx="546">
                  <c:v>0.15938835469261575</c:v>
                </c:pt>
                <c:pt idx="547">
                  <c:v>0.15991303404443019</c:v>
                </c:pt>
                <c:pt idx="548">
                  <c:v>0.16021166596025491</c:v>
                </c:pt>
                <c:pt idx="549">
                  <c:v>0.16039237799867007</c:v>
                </c:pt>
                <c:pt idx="550">
                  <c:v>0.1605153197205853</c:v>
                </c:pt>
                <c:pt idx="551">
                  <c:v>0.16051673194450033</c:v>
                </c:pt>
                <c:pt idx="552">
                  <c:v>0.16051673194450033</c:v>
                </c:pt>
                <c:pt idx="553">
                  <c:v>0.16051673194450033</c:v>
                </c:pt>
                <c:pt idx="554">
                  <c:v>0.16051673194450033</c:v>
                </c:pt>
                <c:pt idx="555">
                  <c:v>0.16051673194450033</c:v>
                </c:pt>
                <c:pt idx="556">
                  <c:v>0.16051673194450033</c:v>
                </c:pt>
                <c:pt idx="557">
                  <c:v>0.16051673194450033</c:v>
                </c:pt>
                <c:pt idx="558">
                  <c:v>0.16051673194450033</c:v>
                </c:pt>
                <c:pt idx="559">
                  <c:v>0.16051673194450033</c:v>
                </c:pt>
                <c:pt idx="560">
                  <c:v>0.16051673194450033</c:v>
                </c:pt>
                <c:pt idx="561">
                  <c:v>0.16051673194450033</c:v>
                </c:pt>
                <c:pt idx="562">
                  <c:v>0.16051673194450033</c:v>
                </c:pt>
                <c:pt idx="563">
                  <c:v>0.16065019062098929</c:v>
                </c:pt>
                <c:pt idx="564">
                  <c:v>0.16206943774496282</c:v>
                </c:pt>
                <c:pt idx="565">
                  <c:v>0.16359725524670365</c:v>
                </c:pt>
                <c:pt idx="566">
                  <c:v>0.1642861998869076</c:v>
                </c:pt>
                <c:pt idx="567">
                  <c:v>0.1642861998869076</c:v>
                </c:pt>
                <c:pt idx="568">
                  <c:v>0.1642861998869076</c:v>
                </c:pt>
                <c:pt idx="569">
                  <c:v>0.1642861998869076</c:v>
                </c:pt>
                <c:pt idx="570">
                  <c:v>0.1642861998869076</c:v>
                </c:pt>
                <c:pt idx="571">
                  <c:v>0.1642861998869076</c:v>
                </c:pt>
                <c:pt idx="572">
                  <c:v>0.1642861998869076</c:v>
                </c:pt>
                <c:pt idx="573">
                  <c:v>0.1642861998869076</c:v>
                </c:pt>
                <c:pt idx="574">
                  <c:v>0.1642861998869076</c:v>
                </c:pt>
                <c:pt idx="575">
                  <c:v>0.1642861998869076</c:v>
                </c:pt>
                <c:pt idx="576">
                  <c:v>0.1642861998869076</c:v>
                </c:pt>
                <c:pt idx="577">
                  <c:v>0.1642861998869076</c:v>
                </c:pt>
                <c:pt idx="578">
                  <c:v>0.1642861998869076</c:v>
                </c:pt>
                <c:pt idx="579">
                  <c:v>0.1642861998869076</c:v>
                </c:pt>
                <c:pt idx="580">
                  <c:v>0.1642861998869076</c:v>
                </c:pt>
                <c:pt idx="581">
                  <c:v>0.1642861998869076</c:v>
                </c:pt>
                <c:pt idx="582">
                  <c:v>0.1642861998869076</c:v>
                </c:pt>
                <c:pt idx="583">
                  <c:v>0.1642861998869076</c:v>
                </c:pt>
                <c:pt idx="584">
                  <c:v>0.1642861998869076</c:v>
                </c:pt>
                <c:pt idx="585">
                  <c:v>0.1642861998869076</c:v>
                </c:pt>
                <c:pt idx="586">
                  <c:v>0.1642861998869076</c:v>
                </c:pt>
                <c:pt idx="587">
                  <c:v>0.1642861998869076</c:v>
                </c:pt>
                <c:pt idx="588">
                  <c:v>0.1642861998869076</c:v>
                </c:pt>
                <c:pt idx="589">
                  <c:v>0.1642861998869076</c:v>
                </c:pt>
                <c:pt idx="590">
                  <c:v>0.1642861998869076</c:v>
                </c:pt>
                <c:pt idx="591">
                  <c:v>0.1642861998869076</c:v>
                </c:pt>
                <c:pt idx="592">
                  <c:v>0.1642861998869076</c:v>
                </c:pt>
                <c:pt idx="593">
                  <c:v>0.1642861998869076</c:v>
                </c:pt>
                <c:pt idx="594">
                  <c:v>0.1642861998869076</c:v>
                </c:pt>
                <c:pt idx="595">
                  <c:v>0.1642861998869076</c:v>
                </c:pt>
                <c:pt idx="596">
                  <c:v>0.1642861998869076</c:v>
                </c:pt>
                <c:pt idx="597">
                  <c:v>0.1642861998869076</c:v>
                </c:pt>
                <c:pt idx="598">
                  <c:v>0.1642861998869076</c:v>
                </c:pt>
                <c:pt idx="599">
                  <c:v>0.1642861998869076</c:v>
                </c:pt>
                <c:pt idx="600">
                  <c:v>0.1642861998869076</c:v>
                </c:pt>
                <c:pt idx="601">
                  <c:v>0.1642861998869076</c:v>
                </c:pt>
                <c:pt idx="602">
                  <c:v>0.1642861998869076</c:v>
                </c:pt>
                <c:pt idx="603">
                  <c:v>0.1642861998869076</c:v>
                </c:pt>
                <c:pt idx="604">
                  <c:v>0.1642861998869076</c:v>
                </c:pt>
                <c:pt idx="605">
                  <c:v>0.1642861998869076</c:v>
                </c:pt>
                <c:pt idx="606">
                  <c:v>0.1642861998869076</c:v>
                </c:pt>
                <c:pt idx="607">
                  <c:v>0.1642861998869076</c:v>
                </c:pt>
                <c:pt idx="608">
                  <c:v>0.1642861998869076</c:v>
                </c:pt>
                <c:pt idx="609">
                  <c:v>0.1642861998869076</c:v>
                </c:pt>
                <c:pt idx="610">
                  <c:v>0.1642861998869076</c:v>
                </c:pt>
                <c:pt idx="611">
                  <c:v>0.1642861998869076</c:v>
                </c:pt>
                <c:pt idx="612">
                  <c:v>0.1642861998869076</c:v>
                </c:pt>
                <c:pt idx="613">
                  <c:v>0.1642861998869076</c:v>
                </c:pt>
                <c:pt idx="614">
                  <c:v>0.1642861998869076</c:v>
                </c:pt>
                <c:pt idx="615">
                  <c:v>0.1642861998869076</c:v>
                </c:pt>
                <c:pt idx="616">
                  <c:v>0.1642861998869076</c:v>
                </c:pt>
                <c:pt idx="617">
                  <c:v>0.1642861998869076</c:v>
                </c:pt>
                <c:pt idx="618">
                  <c:v>0.1642861998869076</c:v>
                </c:pt>
                <c:pt idx="619">
                  <c:v>0.1646480847595943</c:v>
                </c:pt>
                <c:pt idx="620">
                  <c:v>0.16515930705893214</c:v>
                </c:pt>
                <c:pt idx="621">
                  <c:v>0.16524196260856661</c:v>
                </c:pt>
                <c:pt idx="622">
                  <c:v>0.16524196260856661</c:v>
                </c:pt>
                <c:pt idx="623">
                  <c:v>0.16524196260856661</c:v>
                </c:pt>
                <c:pt idx="624">
                  <c:v>0.16524196260856661</c:v>
                </c:pt>
                <c:pt idx="625">
                  <c:v>0.16524196260856661</c:v>
                </c:pt>
                <c:pt idx="626">
                  <c:v>0.16524196260856661</c:v>
                </c:pt>
                <c:pt idx="627">
                  <c:v>0.16524196260856661</c:v>
                </c:pt>
                <c:pt idx="628">
                  <c:v>0.16524196260856661</c:v>
                </c:pt>
                <c:pt idx="629">
                  <c:v>0.16524196260856661</c:v>
                </c:pt>
                <c:pt idx="630">
                  <c:v>0.16524196260856661</c:v>
                </c:pt>
                <c:pt idx="631">
                  <c:v>0.16524196260856661</c:v>
                </c:pt>
                <c:pt idx="632">
                  <c:v>0.16524196260856661</c:v>
                </c:pt>
                <c:pt idx="633">
                  <c:v>0.16524196260856661</c:v>
                </c:pt>
                <c:pt idx="634">
                  <c:v>0.16524196260856661</c:v>
                </c:pt>
                <c:pt idx="635">
                  <c:v>0.16524196260856661</c:v>
                </c:pt>
                <c:pt idx="636">
                  <c:v>0.16524196260856661</c:v>
                </c:pt>
                <c:pt idx="637">
                  <c:v>0.16524196260856661</c:v>
                </c:pt>
                <c:pt idx="638">
                  <c:v>0.16524196260856661</c:v>
                </c:pt>
                <c:pt idx="639">
                  <c:v>0.16524196260856661</c:v>
                </c:pt>
                <c:pt idx="640">
                  <c:v>0.16524196260856661</c:v>
                </c:pt>
                <c:pt idx="641">
                  <c:v>0.16524196260856661</c:v>
                </c:pt>
                <c:pt idx="642">
                  <c:v>0.16524196260856661</c:v>
                </c:pt>
                <c:pt idx="643">
                  <c:v>0.16524196260856661</c:v>
                </c:pt>
                <c:pt idx="644">
                  <c:v>0.16524196260856661</c:v>
                </c:pt>
                <c:pt idx="645">
                  <c:v>0.16524196260856661</c:v>
                </c:pt>
                <c:pt idx="646">
                  <c:v>0.16524196260856661</c:v>
                </c:pt>
                <c:pt idx="647">
                  <c:v>0.16524196260856661</c:v>
                </c:pt>
                <c:pt idx="648">
                  <c:v>0.16524196260856661</c:v>
                </c:pt>
                <c:pt idx="649">
                  <c:v>0.16524196260856661</c:v>
                </c:pt>
                <c:pt idx="650">
                  <c:v>0.16524196260856661</c:v>
                </c:pt>
                <c:pt idx="651">
                  <c:v>0.16616282429378559</c:v>
                </c:pt>
                <c:pt idx="652">
                  <c:v>0.16820067135894187</c:v>
                </c:pt>
                <c:pt idx="653">
                  <c:v>0.17035482910438138</c:v>
                </c:pt>
                <c:pt idx="654">
                  <c:v>0.17308906943686278</c:v>
                </c:pt>
                <c:pt idx="655">
                  <c:v>0.17719841752287532</c:v>
                </c:pt>
                <c:pt idx="656">
                  <c:v>0.18175423050566922</c:v>
                </c:pt>
                <c:pt idx="657">
                  <c:v>0.18511192988405065</c:v>
                </c:pt>
                <c:pt idx="658">
                  <c:v>0.18721399776106898</c:v>
                </c:pt>
                <c:pt idx="659">
                  <c:v>0.18952989918218038</c:v>
                </c:pt>
                <c:pt idx="660">
                  <c:v>0.19301866544951327</c:v>
                </c:pt>
                <c:pt idx="661">
                  <c:v>0.19678957276308473</c:v>
                </c:pt>
                <c:pt idx="662">
                  <c:v>0.19990354043647304</c:v>
                </c:pt>
                <c:pt idx="663">
                  <c:v>0.20149399770788826</c:v>
                </c:pt>
                <c:pt idx="664">
                  <c:v>0.20197527876447127</c:v>
                </c:pt>
                <c:pt idx="665">
                  <c:v>0.20197527876447127</c:v>
                </c:pt>
                <c:pt idx="666">
                  <c:v>0.20197527876447127</c:v>
                </c:pt>
                <c:pt idx="667">
                  <c:v>0.20197527876447127</c:v>
                </c:pt>
                <c:pt idx="668">
                  <c:v>0.20197527876447127</c:v>
                </c:pt>
                <c:pt idx="669">
                  <c:v>0.20197527876447127</c:v>
                </c:pt>
                <c:pt idx="670">
                  <c:v>0.20197527876447127</c:v>
                </c:pt>
                <c:pt idx="671">
                  <c:v>0.20197527876447127</c:v>
                </c:pt>
                <c:pt idx="672">
                  <c:v>0.20197527876447127</c:v>
                </c:pt>
                <c:pt idx="673">
                  <c:v>0.20197527876447127</c:v>
                </c:pt>
                <c:pt idx="674">
                  <c:v>0.20197527876447127</c:v>
                </c:pt>
                <c:pt idx="675">
                  <c:v>0.20197527876447127</c:v>
                </c:pt>
                <c:pt idx="676">
                  <c:v>0.20197527876447127</c:v>
                </c:pt>
                <c:pt idx="677">
                  <c:v>0.20197527876447127</c:v>
                </c:pt>
                <c:pt idx="678">
                  <c:v>0.20414053737816901</c:v>
                </c:pt>
                <c:pt idx="679">
                  <c:v>0.2075058993328002</c:v>
                </c:pt>
                <c:pt idx="680">
                  <c:v>0.21123212431200422</c:v>
                </c:pt>
                <c:pt idx="681">
                  <c:v>0.21459898750935177</c:v>
                </c:pt>
                <c:pt idx="682">
                  <c:v>0.216357807270042</c:v>
                </c:pt>
                <c:pt idx="683">
                  <c:v>0.21728577800409726</c:v>
                </c:pt>
                <c:pt idx="684">
                  <c:v>0.21761095636193709</c:v>
                </c:pt>
                <c:pt idx="685">
                  <c:v>0.21761095636193709</c:v>
                </c:pt>
                <c:pt idx="686">
                  <c:v>0.21761095636193709</c:v>
                </c:pt>
                <c:pt idx="687">
                  <c:v>0.21761095636193709</c:v>
                </c:pt>
                <c:pt idx="688">
                  <c:v>0.21761095636193709</c:v>
                </c:pt>
                <c:pt idx="689">
                  <c:v>0.21761095636193709</c:v>
                </c:pt>
                <c:pt idx="690">
                  <c:v>0.21761095636193709</c:v>
                </c:pt>
                <c:pt idx="691">
                  <c:v>0.21761095636193709</c:v>
                </c:pt>
                <c:pt idx="692">
                  <c:v>0.21761095636193709</c:v>
                </c:pt>
                <c:pt idx="693">
                  <c:v>0.21761095636193709</c:v>
                </c:pt>
                <c:pt idx="694">
                  <c:v>0.21761095636193709</c:v>
                </c:pt>
                <c:pt idx="695">
                  <c:v>0.21761095636193709</c:v>
                </c:pt>
                <c:pt idx="696">
                  <c:v>0.21950033379376246</c:v>
                </c:pt>
                <c:pt idx="697">
                  <c:v>0.22193274733199131</c:v>
                </c:pt>
                <c:pt idx="698">
                  <c:v>0.22358555170453778</c:v>
                </c:pt>
                <c:pt idx="699">
                  <c:v>0.2246329417044699</c:v>
                </c:pt>
                <c:pt idx="700">
                  <c:v>0.22489755813612625</c:v>
                </c:pt>
                <c:pt idx="701">
                  <c:v>0.22489755813612625</c:v>
                </c:pt>
                <c:pt idx="702">
                  <c:v>0.22489755813612625</c:v>
                </c:pt>
                <c:pt idx="703">
                  <c:v>0.22489755813612625</c:v>
                </c:pt>
                <c:pt idx="704">
                  <c:v>0.22489755813612625</c:v>
                </c:pt>
                <c:pt idx="705">
                  <c:v>0.22549080962344312</c:v>
                </c:pt>
                <c:pt idx="706">
                  <c:v>0.22653962692466872</c:v>
                </c:pt>
                <c:pt idx="707">
                  <c:v>0.22749990182561383</c:v>
                </c:pt>
                <c:pt idx="708">
                  <c:v>0.22790942814195431</c:v>
                </c:pt>
                <c:pt idx="709">
                  <c:v>0.22790942814195431</c:v>
                </c:pt>
                <c:pt idx="710">
                  <c:v>0.22790942814195431</c:v>
                </c:pt>
                <c:pt idx="711">
                  <c:v>0.22790942814195431</c:v>
                </c:pt>
                <c:pt idx="712">
                  <c:v>0.22790942814195431</c:v>
                </c:pt>
                <c:pt idx="713">
                  <c:v>0.22790942814195431</c:v>
                </c:pt>
                <c:pt idx="714">
                  <c:v>0.22863954563622355</c:v>
                </c:pt>
                <c:pt idx="715">
                  <c:v>0.23045703630545467</c:v>
                </c:pt>
                <c:pt idx="716">
                  <c:v>0.23165130403504339</c:v>
                </c:pt>
                <c:pt idx="717">
                  <c:v>0.23180714075575878</c:v>
                </c:pt>
                <c:pt idx="718">
                  <c:v>0.23180714075575878</c:v>
                </c:pt>
                <c:pt idx="719">
                  <c:v>0.23180714075575878</c:v>
                </c:pt>
                <c:pt idx="720">
                  <c:v>0.23180714075575878</c:v>
                </c:pt>
                <c:pt idx="721">
                  <c:v>0.23180714075575878</c:v>
                </c:pt>
                <c:pt idx="722">
                  <c:v>0.23180714075575878</c:v>
                </c:pt>
                <c:pt idx="723">
                  <c:v>0.23180714075575878</c:v>
                </c:pt>
                <c:pt idx="724">
                  <c:v>0.23180714075575878</c:v>
                </c:pt>
                <c:pt idx="725">
                  <c:v>0.23180714075575878</c:v>
                </c:pt>
                <c:pt idx="726">
                  <c:v>0.23180714075575878</c:v>
                </c:pt>
                <c:pt idx="727">
                  <c:v>0.23180714075575878</c:v>
                </c:pt>
                <c:pt idx="728">
                  <c:v>0.23180714075575878</c:v>
                </c:pt>
                <c:pt idx="729">
                  <c:v>0.23180714075575878</c:v>
                </c:pt>
                <c:pt idx="730">
                  <c:v>0.23180714075575878</c:v>
                </c:pt>
                <c:pt idx="731">
                  <c:v>0.23180714075575878</c:v>
                </c:pt>
                <c:pt idx="732">
                  <c:v>0.23180714075575878</c:v>
                </c:pt>
                <c:pt idx="733">
                  <c:v>0.23180714075575878</c:v>
                </c:pt>
                <c:pt idx="734">
                  <c:v>0.23180714075575878</c:v>
                </c:pt>
                <c:pt idx="735">
                  <c:v>0.23180714075575878</c:v>
                </c:pt>
                <c:pt idx="736">
                  <c:v>0.23180714075575878</c:v>
                </c:pt>
                <c:pt idx="737">
                  <c:v>0.23180714075575878</c:v>
                </c:pt>
                <c:pt idx="738">
                  <c:v>0.23180714075575878</c:v>
                </c:pt>
                <c:pt idx="739">
                  <c:v>0.23180714075575878</c:v>
                </c:pt>
                <c:pt idx="740">
                  <c:v>0.23180714075575878</c:v>
                </c:pt>
                <c:pt idx="741">
                  <c:v>0.23180714075575878</c:v>
                </c:pt>
                <c:pt idx="742">
                  <c:v>0.23180714075575878</c:v>
                </c:pt>
                <c:pt idx="743">
                  <c:v>0.23180714075575878</c:v>
                </c:pt>
                <c:pt idx="744">
                  <c:v>0.23180714075575878</c:v>
                </c:pt>
                <c:pt idx="745">
                  <c:v>0.23180714075575878</c:v>
                </c:pt>
                <c:pt idx="746">
                  <c:v>0.23180714075575878</c:v>
                </c:pt>
                <c:pt idx="747">
                  <c:v>0.23180714075575878</c:v>
                </c:pt>
                <c:pt idx="748">
                  <c:v>0.23180714075575878</c:v>
                </c:pt>
                <c:pt idx="749">
                  <c:v>0.23180714075575878</c:v>
                </c:pt>
                <c:pt idx="750">
                  <c:v>0.23180714075575878</c:v>
                </c:pt>
                <c:pt idx="751">
                  <c:v>0.23180714075575878</c:v>
                </c:pt>
                <c:pt idx="752">
                  <c:v>0.23180714075575878</c:v>
                </c:pt>
                <c:pt idx="753">
                  <c:v>0.23180714075575878</c:v>
                </c:pt>
                <c:pt idx="754">
                  <c:v>0.23200873079671661</c:v>
                </c:pt>
                <c:pt idx="755">
                  <c:v>0.23259511637491539</c:v>
                </c:pt>
                <c:pt idx="756">
                  <c:v>0.23443004498829861</c:v>
                </c:pt>
                <c:pt idx="757">
                  <c:v>0.23833967389229205</c:v>
                </c:pt>
                <c:pt idx="758">
                  <c:v>0.24351524367682714</c:v>
                </c:pt>
                <c:pt idx="759">
                  <c:v>0.24841843455346055</c:v>
                </c:pt>
                <c:pt idx="760">
                  <c:v>0.25265825461502167</c:v>
                </c:pt>
                <c:pt idx="761">
                  <c:v>0.25621543995888479</c:v>
                </c:pt>
                <c:pt idx="762">
                  <c:v>0.25863696849905343</c:v>
                </c:pt>
                <c:pt idx="763">
                  <c:v>0.25984247913228486</c:v>
                </c:pt>
                <c:pt idx="764">
                  <c:v>0.25992208127900029</c:v>
                </c:pt>
                <c:pt idx="765">
                  <c:v>0.25992208127900029</c:v>
                </c:pt>
                <c:pt idx="766">
                  <c:v>0.25992208127900029</c:v>
                </c:pt>
                <c:pt idx="767">
                  <c:v>0.25992208127900029</c:v>
                </c:pt>
                <c:pt idx="768">
                  <c:v>0.25992208127900029</c:v>
                </c:pt>
                <c:pt idx="769">
                  <c:v>0.25992208127900029</c:v>
                </c:pt>
                <c:pt idx="770">
                  <c:v>0.25992208127900029</c:v>
                </c:pt>
                <c:pt idx="771">
                  <c:v>0.25992208127900029</c:v>
                </c:pt>
                <c:pt idx="772">
                  <c:v>0.25992208127900029</c:v>
                </c:pt>
                <c:pt idx="773">
                  <c:v>0.25992208127900029</c:v>
                </c:pt>
                <c:pt idx="774">
                  <c:v>0.25992208127900029</c:v>
                </c:pt>
                <c:pt idx="775">
                  <c:v>0.25992208127900029</c:v>
                </c:pt>
                <c:pt idx="776">
                  <c:v>0.25992208127900029</c:v>
                </c:pt>
                <c:pt idx="777">
                  <c:v>0.25992208127900029</c:v>
                </c:pt>
                <c:pt idx="778">
                  <c:v>0.25992208127900029</c:v>
                </c:pt>
                <c:pt idx="779">
                  <c:v>0.25992208127900029</c:v>
                </c:pt>
                <c:pt idx="780">
                  <c:v>0.25992208127900029</c:v>
                </c:pt>
                <c:pt idx="781">
                  <c:v>0.25992208127900029</c:v>
                </c:pt>
                <c:pt idx="782">
                  <c:v>0.25992208127900029</c:v>
                </c:pt>
                <c:pt idx="783">
                  <c:v>0.25992208127900029</c:v>
                </c:pt>
                <c:pt idx="784">
                  <c:v>0.25992208127900029</c:v>
                </c:pt>
                <c:pt idx="785">
                  <c:v>0.25992208127900029</c:v>
                </c:pt>
                <c:pt idx="786">
                  <c:v>0.25992208127900029</c:v>
                </c:pt>
                <c:pt idx="787">
                  <c:v>0.25992208127900029</c:v>
                </c:pt>
                <c:pt idx="788">
                  <c:v>0.25992208127900029</c:v>
                </c:pt>
                <c:pt idx="789">
                  <c:v>0.25992208127900029</c:v>
                </c:pt>
                <c:pt idx="790">
                  <c:v>0.25992208127900029</c:v>
                </c:pt>
                <c:pt idx="791">
                  <c:v>0.25992208127900029</c:v>
                </c:pt>
                <c:pt idx="792">
                  <c:v>0.25992208127900029</c:v>
                </c:pt>
                <c:pt idx="793">
                  <c:v>0.26070056425649579</c:v>
                </c:pt>
                <c:pt idx="794">
                  <c:v>0.26492716816450579</c:v>
                </c:pt>
                <c:pt idx="795">
                  <c:v>0.27181689808326759</c:v>
                </c:pt>
                <c:pt idx="796">
                  <c:v>0.27950029501100593</c:v>
                </c:pt>
                <c:pt idx="797">
                  <c:v>0.2859592759760694</c:v>
                </c:pt>
                <c:pt idx="798">
                  <c:v>0.28996404153597471</c:v>
                </c:pt>
                <c:pt idx="799">
                  <c:v>0.29141009768162446</c:v>
                </c:pt>
                <c:pt idx="800">
                  <c:v>0.29141009768162446</c:v>
                </c:pt>
                <c:pt idx="801">
                  <c:v>0.29141009768162446</c:v>
                </c:pt>
                <c:pt idx="802">
                  <c:v>0.29141009768162446</c:v>
                </c:pt>
                <c:pt idx="803">
                  <c:v>0.29141009768162446</c:v>
                </c:pt>
                <c:pt idx="804">
                  <c:v>0.29141009768162446</c:v>
                </c:pt>
                <c:pt idx="805">
                  <c:v>0.29141009768162446</c:v>
                </c:pt>
                <c:pt idx="806">
                  <c:v>0.29141009768162446</c:v>
                </c:pt>
                <c:pt idx="807">
                  <c:v>0.29141009768162446</c:v>
                </c:pt>
                <c:pt idx="808">
                  <c:v>0.29157401286734319</c:v>
                </c:pt>
                <c:pt idx="809">
                  <c:v>0.29264677332202349</c:v>
                </c:pt>
                <c:pt idx="810">
                  <c:v>0.29457491731173951</c:v>
                </c:pt>
                <c:pt idx="811">
                  <c:v>0.29802184714782687</c:v>
                </c:pt>
                <c:pt idx="812">
                  <c:v>0.30241731263904109</c:v>
                </c:pt>
                <c:pt idx="813">
                  <c:v>0.30675961537780705</c:v>
                </c:pt>
                <c:pt idx="814">
                  <c:v>0.31089676345739792</c:v>
                </c:pt>
                <c:pt idx="815">
                  <c:v>0.31484083222425746</c:v>
                </c:pt>
                <c:pt idx="816">
                  <c:v>0.31819472143713629</c:v>
                </c:pt>
                <c:pt idx="817">
                  <c:v>0.32068635625214476</c:v>
                </c:pt>
                <c:pt idx="818">
                  <c:v>0.32176945539608726</c:v>
                </c:pt>
                <c:pt idx="819">
                  <c:v>0.32176945539608726</c:v>
                </c:pt>
                <c:pt idx="820">
                  <c:v>0.32176945539608726</c:v>
                </c:pt>
                <c:pt idx="821">
                  <c:v>0.32176945539608726</c:v>
                </c:pt>
                <c:pt idx="822">
                  <c:v>0.32176945539608726</c:v>
                </c:pt>
                <c:pt idx="823">
                  <c:v>0.32176945539608726</c:v>
                </c:pt>
                <c:pt idx="824">
                  <c:v>0.32176945539608726</c:v>
                </c:pt>
                <c:pt idx="825">
                  <c:v>0.32176945539608726</c:v>
                </c:pt>
                <c:pt idx="826">
                  <c:v>0.32176945539608726</c:v>
                </c:pt>
                <c:pt idx="827">
                  <c:v>0.32176945539608726</c:v>
                </c:pt>
                <c:pt idx="828">
                  <c:v>0.32176945539608726</c:v>
                </c:pt>
                <c:pt idx="829">
                  <c:v>0.32176945539608726</c:v>
                </c:pt>
                <c:pt idx="830">
                  <c:v>0.32176945539608726</c:v>
                </c:pt>
                <c:pt idx="831">
                  <c:v>0.32176945539608726</c:v>
                </c:pt>
                <c:pt idx="832">
                  <c:v>0.32176945539608726</c:v>
                </c:pt>
                <c:pt idx="833">
                  <c:v>0.32176945539608726</c:v>
                </c:pt>
                <c:pt idx="834">
                  <c:v>0.32176945539608726</c:v>
                </c:pt>
                <c:pt idx="835">
                  <c:v>0.32176945539608726</c:v>
                </c:pt>
                <c:pt idx="836">
                  <c:v>0.32176945539608726</c:v>
                </c:pt>
                <c:pt idx="837">
                  <c:v>0.32176945539608726</c:v>
                </c:pt>
                <c:pt idx="838">
                  <c:v>0.32176945539608726</c:v>
                </c:pt>
                <c:pt idx="839">
                  <c:v>0.32176945539608726</c:v>
                </c:pt>
                <c:pt idx="840">
                  <c:v>0.32176945539608726</c:v>
                </c:pt>
                <c:pt idx="841">
                  <c:v>0.32176945539608726</c:v>
                </c:pt>
                <c:pt idx="842">
                  <c:v>0.32176945539608726</c:v>
                </c:pt>
                <c:pt idx="843">
                  <c:v>0.32176945539608726</c:v>
                </c:pt>
                <c:pt idx="844">
                  <c:v>0.32176945539608726</c:v>
                </c:pt>
                <c:pt idx="845">
                  <c:v>0.32176945539608726</c:v>
                </c:pt>
                <c:pt idx="846">
                  <c:v>0.32176945539608726</c:v>
                </c:pt>
                <c:pt idx="847">
                  <c:v>0.32176945539608726</c:v>
                </c:pt>
                <c:pt idx="848">
                  <c:v>0.32176945539608726</c:v>
                </c:pt>
                <c:pt idx="849">
                  <c:v>0.32176945539608726</c:v>
                </c:pt>
                <c:pt idx="850">
                  <c:v>0.32176945539608726</c:v>
                </c:pt>
                <c:pt idx="851">
                  <c:v>0.32176945539608726</c:v>
                </c:pt>
                <c:pt idx="852">
                  <c:v>0.32176945539608726</c:v>
                </c:pt>
                <c:pt idx="853">
                  <c:v>0.32176945539608726</c:v>
                </c:pt>
                <c:pt idx="854">
                  <c:v>0.32176945539608726</c:v>
                </c:pt>
                <c:pt idx="855">
                  <c:v>0.32176945539608726</c:v>
                </c:pt>
                <c:pt idx="856">
                  <c:v>0.32176945539608726</c:v>
                </c:pt>
                <c:pt idx="857">
                  <c:v>0.32176945539608726</c:v>
                </c:pt>
                <c:pt idx="858">
                  <c:v>0.32176945539608726</c:v>
                </c:pt>
                <c:pt idx="859">
                  <c:v>0.32176945539608726</c:v>
                </c:pt>
                <c:pt idx="860">
                  <c:v>0.32176945539608726</c:v>
                </c:pt>
                <c:pt idx="861">
                  <c:v>0.32176945539608726</c:v>
                </c:pt>
                <c:pt idx="862">
                  <c:v>0.32176945539608726</c:v>
                </c:pt>
                <c:pt idx="863">
                  <c:v>0.32176945539608726</c:v>
                </c:pt>
                <c:pt idx="864">
                  <c:v>0.32176945539608726</c:v>
                </c:pt>
                <c:pt idx="865">
                  <c:v>0.32176945539608726</c:v>
                </c:pt>
                <c:pt idx="866">
                  <c:v>0.32176945539608726</c:v>
                </c:pt>
                <c:pt idx="867">
                  <c:v>0.32176945539608726</c:v>
                </c:pt>
                <c:pt idx="868">
                  <c:v>0.32176945539608726</c:v>
                </c:pt>
                <c:pt idx="869">
                  <c:v>0.32176945539608726</c:v>
                </c:pt>
                <c:pt idx="870">
                  <c:v>0.32176945539608726</c:v>
                </c:pt>
                <c:pt idx="871">
                  <c:v>0.32176945539608726</c:v>
                </c:pt>
                <c:pt idx="872">
                  <c:v>0.32176945539608726</c:v>
                </c:pt>
                <c:pt idx="873">
                  <c:v>0.32176945539608726</c:v>
                </c:pt>
                <c:pt idx="874">
                  <c:v>0.32176945539608726</c:v>
                </c:pt>
                <c:pt idx="875">
                  <c:v>0.3219578977823162</c:v>
                </c:pt>
                <c:pt idx="876">
                  <c:v>0.32275334106252435</c:v>
                </c:pt>
                <c:pt idx="877">
                  <c:v>0.3232305458341419</c:v>
                </c:pt>
                <c:pt idx="878">
                  <c:v>0.3232305458341419</c:v>
                </c:pt>
                <c:pt idx="879">
                  <c:v>0.3232305458341419</c:v>
                </c:pt>
                <c:pt idx="880">
                  <c:v>0.3232305458341419</c:v>
                </c:pt>
                <c:pt idx="881">
                  <c:v>0.32342059866382616</c:v>
                </c:pt>
                <c:pt idx="882">
                  <c:v>0.32342059866382616</c:v>
                </c:pt>
                <c:pt idx="883">
                  <c:v>0.32342059866382616</c:v>
                </c:pt>
                <c:pt idx="884">
                  <c:v>0.32342059866382616</c:v>
                </c:pt>
                <c:pt idx="885">
                  <c:v>0.32342059866382616</c:v>
                </c:pt>
                <c:pt idx="886">
                  <c:v>0.32342059866382616</c:v>
                </c:pt>
                <c:pt idx="887">
                  <c:v>0.32342059866382616</c:v>
                </c:pt>
                <c:pt idx="888">
                  <c:v>0.32342059866382616</c:v>
                </c:pt>
                <c:pt idx="889">
                  <c:v>0.32342059866382616</c:v>
                </c:pt>
                <c:pt idx="890">
                  <c:v>0.32342059866382616</c:v>
                </c:pt>
                <c:pt idx="891">
                  <c:v>0.3235390050399915</c:v>
                </c:pt>
                <c:pt idx="892">
                  <c:v>0.32431120564365318</c:v>
                </c:pt>
                <c:pt idx="893">
                  <c:v>0.32520041806935851</c:v>
                </c:pt>
                <c:pt idx="894">
                  <c:v>0.32569420854139824</c:v>
                </c:pt>
                <c:pt idx="895">
                  <c:v>0.32569420854139824</c:v>
                </c:pt>
                <c:pt idx="896">
                  <c:v>0.32569420854139824</c:v>
                </c:pt>
                <c:pt idx="897">
                  <c:v>0.32569420854139824</c:v>
                </c:pt>
                <c:pt idx="898">
                  <c:v>0.32569420854139824</c:v>
                </c:pt>
                <c:pt idx="899">
                  <c:v>0.32569420854139824</c:v>
                </c:pt>
                <c:pt idx="900">
                  <c:v>0.32569420854139824</c:v>
                </c:pt>
                <c:pt idx="901">
                  <c:v>0.32583255600219135</c:v>
                </c:pt>
                <c:pt idx="902">
                  <c:v>0.33025705038422815</c:v>
                </c:pt>
                <c:pt idx="903">
                  <c:v>0.33794044731196649</c:v>
                </c:pt>
                <c:pt idx="904">
                  <c:v>0.34439942827703002</c:v>
                </c:pt>
                <c:pt idx="905">
                  <c:v>0.34840419383693533</c:v>
                </c:pt>
                <c:pt idx="906">
                  <c:v>0.34985024998258507</c:v>
                </c:pt>
                <c:pt idx="907">
                  <c:v>0.34985024998258507</c:v>
                </c:pt>
                <c:pt idx="908">
                  <c:v>0.34985024998258507</c:v>
                </c:pt>
                <c:pt idx="909">
                  <c:v>0.34985024998258507</c:v>
                </c:pt>
                <c:pt idx="910">
                  <c:v>0.34985024998258507</c:v>
                </c:pt>
                <c:pt idx="911">
                  <c:v>0.34985024998258507</c:v>
                </c:pt>
                <c:pt idx="912">
                  <c:v>0.34985024998258507</c:v>
                </c:pt>
                <c:pt idx="913">
                  <c:v>0.34985024998258507</c:v>
                </c:pt>
                <c:pt idx="914">
                  <c:v>0.34985024998258507</c:v>
                </c:pt>
                <c:pt idx="915">
                  <c:v>0.34985024998258507</c:v>
                </c:pt>
                <c:pt idx="916">
                  <c:v>0.34985024998258507</c:v>
                </c:pt>
                <c:pt idx="917">
                  <c:v>0.34985024998258507</c:v>
                </c:pt>
                <c:pt idx="918">
                  <c:v>0.34985024998258507</c:v>
                </c:pt>
                <c:pt idx="919">
                  <c:v>0.34985024998258507</c:v>
                </c:pt>
                <c:pt idx="920">
                  <c:v>0.34985024998258507</c:v>
                </c:pt>
                <c:pt idx="921">
                  <c:v>0.34985024998258507</c:v>
                </c:pt>
                <c:pt idx="922">
                  <c:v>0.34985024998258507</c:v>
                </c:pt>
                <c:pt idx="923">
                  <c:v>0.34985024998258507</c:v>
                </c:pt>
                <c:pt idx="924">
                  <c:v>0.34985024998258507</c:v>
                </c:pt>
                <c:pt idx="925">
                  <c:v>0.35054105414216286</c:v>
                </c:pt>
                <c:pt idx="926">
                  <c:v>0.35094652208798699</c:v>
                </c:pt>
                <c:pt idx="927">
                  <c:v>0.35094652208798699</c:v>
                </c:pt>
                <c:pt idx="928">
                  <c:v>0.35094652208798699</c:v>
                </c:pt>
                <c:pt idx="929">
                  <c:v>0.35094652208798699</c:v>
                </c:pt>
                <c:pt idx="930">
                  <c:v>0.35094652208798699</c:v>
                </c:pt>
                <c:pt idx="931">
                  <c:v>0.35094652208798699</c:v>
                </c:pt>
                <c:pt idx="932">
                  <c:v>0.35094652208798699</c:v>
                </c:pt>
                <c:pt idx="933">
                  <c:v>0.35094652208798699</c:v>
                </c:pt>
                <c:pt idx="934">
                  <c:v>0.35121394866915334</c:v>
                </c:pt>
                <c:pt idx="935">
                  <c:v>0.35158647799726145</c:v>
                </c:pt>
                <c:pt idx="936">
                  <c:v>0.35158647799726145</c:v>
                </c:pt>
                <c:pt idx="937">
                  <c:v>0.35158647799726145</c:v>
                </c:pt>
                <c:pt idx="938">
                  <c:v>0.35158647799726145</c:v>
                </c:pt>
                <c:pt idx="939">
                  <c:v>0.35158647799726145</c:v>
                </c:pt>
                <c:pt idx="940">
                  <c:v>0.35158647799726145</c:v>
                </c:pt>
                <c:pt idx="941">
                  <c:v>0.35158647799726145</c:v>
                </c:pt>
                <c:pt idx="942">
                  <c:v>0.35158647799726145</c:v>
                </c:pt>
                <c:pt idx="943">
                  <c:v>0.35158647799726145</c:v>
                </c:pt>
                <c:pt idx="944">
                  <c:v>0.35158647799726145</c:v>
                </c:pt>
                <c:pt idx="945">
                  <c:v>0.35158647799726145</c:v>
                </c:pt>
                <c:pt idx="946">
                  <c:v>0.35158647799726145</c:v>
                </c:pt>
                <c:pt idx="947">
                  <c:v>0.35158647799726145</c:v>
                </c:pt>
                <c:pt idx="948">
                  <c:v>0.35158647799726145</c:v>
                </c:pt>
                <c:pt idx="949">
                  <c:v>0.35158647799726145</c:v>
                </c:pt>
                <c:pt idx="950">
                  <c:v>0.35158647799726145</c:v>
                </c:pt>
                <c:pt idx="951">
                  <c:v>0.3532067326547822</c:v>
                </c:pt>
                <c:pt idx="952">
                  <c:v>0.35755339403009051</c:v>
                </c:pt>
                <c:pt idx="953">
                  <c:v>0.3638284882300547</c:v>
                </c:pt>
                <c:pt idx="954">
                  <c:v>0.37015446726476792</c:v>
                </c:pt>
                <c:pt idx="955">
                  <c:v>0.37574403537466261</c:v>
                </c:pt>
                <c:pt idx="956">
                  <c:v>0.38058088230842652</c:v>
                </c:pt>
                <c:pt idx="957">
                  <c:v>0.38326859775996958</c:v>
                </c:pt>
                <c:pt idx="958">
                  <c:v>0.38328427500800422</c:v>
                </c:pt>
                <c:pt idx="959">
                  <c:v>0.38328427500800422</c:v>
                </c:pt>
                <c:pt idx="960">
                  <c:v>0.38328427500800422</c:v>
                </c:pt>
                <c:pt idx="961">
                  <c:v>0.38328427500800422</c:v>
                </c:pt>
                <c:pt idx="962">
                  <c:v>0.38328427500800422</c:v>
                </c:pt>
                <c:pt idx="963">
                  <c:v>0.38328427500800422</c:v>
                </c:pt>
                <c:pt idx="964">
                  <c:v>0.38328427500800422</c:v>
                </c:pt>
                <c:pt idx="965">
                  <c:v>0.38328427500800422</c:v>
                </c:pt>
                <c:pt idx="966">
                  <c:v>0.38328427500800422</c:v>
                </c:pt>
                <c:pt idx="967">
                  <c:v>0.38328427500800422</c:v>
                </c:pt>
                <c:pt idx="968">
                  <c:v>0.38328427500800422</c:v>
                </c:pt>
                <c:pt idx="969">
                  <c:v>0.38328427500800422</c:v>
                </c:pt>
                <c:pt idx="970">
                  <c:v>0.38411147676539348</c:v>
                </c:pt>
                <c:pt idx="971">
                  <c:v>0.38688599644792304</c:v>
                </c:pt>
                <c:pt idx="972">
                  <c:v>0.39213567398744836</c:v>
                </c:pt>
                <c:pt idx="973">
                  <c:v>0.39811646678821977</c:v>
                </c:pt>
                <c:pt idx="974">
                  <c:v>0.40335287020441118</c:v>
                </c:pt>
                <c:pt idx="975">
                  <c:v>0.40782965270503546</c:v>
                </c:pt>
                <c:pt idx="976">
                  <c:v>0.41157309868739811</c:v>
                </c:pt>
                <c:pt idx="977">
                  <c:v>0.41389682648352</c:v>
                </c:pt>
                <c:pt idx="978">
                  <c:v>0.41516730502023369</c:v>
                </c:pt>
                <c:pt idx="979">
                  <c:v>0.41605049674890215</c:v>
                </c:pt>
                <c:pt idx="980">
                  <c:v>0.41661510847235222</c:v>
                </c:pt>
                <c:pt idx="981">
                  <c:v>0.41695450970437631</c:v>
                </c:pt>
                <c:pt idx="982">
                  <c:v>0.41720980313662587</c:v>
                </c:pt>
                <c:pt idx="983">
                  <c:v>0.41746626943948484</c:v>
                </c:pt>
                <c:pt idx="984">
                  <c:v>0.41763597934894059</c:v>
                </c:pt>
                <c:pt idx="985">
                  <c:v>0.41767337805246246</c:v>
                </c:pt>
                <c:pt idx="986">
                  <c:v>0.41767337805246246</c:v>
                </c:pt>
                <c:pt idx="987">
                  <c:v>0.41767337805246246</c:v>
                </c:pt>
                <c:pt idx="988">
                  <c:v>0.41767337805246246</c:v>
                </c:pt>
                <c:pt idx="989">
                  <c:v>0.41767337805246246</c:v>
                </c:pt>
                <c:pt idx="990">
                  <c:v>0.41767337805246246</c:v>
                </c:pt>
                <c:pt idx="991">
                  <c:v>0.41767337805246246</c:v>
                </c:pt>
                <c:pt idx="992">
                  <c:v>0.41767337805246246</c:v>
                </c:pt>
                <c:pt idx="993">
                  <c:v>0.41767337805246246</c:v>
                </c:pt>
                <c:pt idx="994">
                  <c:v>0.41767337805246246</c:v>
                </c:pt>
                <c:pt idx="995">
                  <c:v>0.41767337805246246</c:v>
                </c:pt>
                <c:pt idx="996">
                  <c:v>0.41767337805246246</c:v>
                </c:pt>
                <c:pt idx="997">
                  <c:v>0.41767337805246246</c:v>
                </c:pt>
                <c:pt idx="998">
                  <c:v>0.41767337805246246</c:v>
                </c:pt>
                <c:pt idx="999">
                  <c:v>0.41767337805246246</c:v>
                </c:pt>
                <c:pt idx="1000">
                  <c:v>0.41767337805246246</c:v>
                </c:pt>
                <c:pt idx="1001">
                  <c:v>0.41767337805246246</c:v>
                </c:pt>
                <c:pt idx="1002">
                  <c:v>0.41767337805246246</c:v>
                </c:pt>
                <c:pt idx="1003">
                  <c:v>0.41767337805246246</c:v>
                </c:pt>
                <c:pt idx="1004">
                  <c:v>0.41767337805246246</c:v>
                </c:pt>
                <c:pt idx="1005">
                  <c:v>0.41767337805246246</c:v>
                </c:pt>
                <c:pt idx="1006">
                  <c:v>0.41767337805246246</c:v>
                </c:pt>
                <c:pt idx="1007">
                  <c:v>0.41767337805246246</c:v>
                </c:pt>
                <c:pt idx="1008">
                  <c:v>0.41767337805246246</c:v>
                </c:pt>
                <c:pt idx="1009">
                  <c:v>0.41767337805246246</c:v>
                </c:pt>
                <c:pt idx="1010">
                  <c:v>0.41767337805246246</c:v>
                </c:pt>
                <c:pt idx="1011">
                  <c:v>0.41767337805246246</c:v>
                </c:pt>
                <c:pt idx="1012">
                  <c:v>0.41767337805246246</c:v>
                </c:pt>
                <c:pt idx="1013">
                  <c:v>0.41767337805246246</c:v>
                </c:pt>
                <c:pt idx="1014">
                  <c:v>0.41767337805246246</c:v>
                </c:pt>
                <c:pt idx="1015">
                  <c:v>0.41767337805246246</c:v>
                </c:pt>
                <c:pt idx="1016">
                  <c:v>0.41767337805246246</c:v>
                </c:pt>
                <c:pt idx="1017">
                  <c:v>0.41767337805246246</c:v>
                </c:pt>
                <c:pt idx="1018">
                  <c:v>0.41767337805246246</c:v>
                </c:pt>
                <c:pt idx="1019">
                  <c:v>0.41767337805246246</c:v>
                </c:pt>
                <c:pt idx="1020">
                  <c:v>0.41767337805246246</c:v>
                </c:pt>
                <c:pt idx="1021">
                  <c:v>0.41767337805246246</c:v>
                </c:pt>
                <c:pt idx="1022">
                  <c:v>0.41767337805246246</c:v>
                </c:pt>
                <c:pt idx="1023">
                  <c:v>0.41767337805246246</c:v>
                </c:pt>
                <c:pt idx="1024">
                  <c:v>0.41767337805246246</c:v>
                </c:pt>
                <c:pt idx="1025">
                  <c:v>0.41767337805246246</c:v>
                </c:pt>
                <c:pt idx="1026">
                  <c:v>0.41767337805246246</c:v>
                </c:pt>
                <c:pt idx="1027">
                  <c:v>0.41767337805246246</c:v>
                </c:pt>
                <c:pt idx="1028">
                  <c:v>0.41767337805246246</c:v>
                </c:pt>
                <c:pt idx="1029">
                  <c:v>0.41767337805246246</c:v>
                </c:pt>
                <c:pt idx="1030">
                  <c:v>0.41767337805246246</c:v>
                </c:pt>
                <c:pt idx="1031">
                  <c:v>0.41767337805246246</c:v>
                </c:pt>
                <c:pt idx="1032">
                  <c:v>0.41767337805246246</c:v>
                </c:pt>
                <c:pt idx="1033">
                  <c:v>0.41767337805246246</c:v>
                </c:pt>
                <c:pt idx="1034">
                  <c:v>0.41767337805246246</c:v>
                </c:pt>
                <c:pt idx="1035">
                  <c:v>0.41767337805246246</c:v>
                </c:pt>
                <c:pt idx="1036">
                  <c:v>0.41767337805246246</c:v>
                </c:pt>
                <c:pt idx="1037">
                  <c:v>0.41767337805246246</c:v>
                </c:pt>
                <c:pt idx="1038">
                  <c:v>0.41767337805246246</c:v>
                </c:pt>
                <c:pt idx="1039">
                  <c:v>0.41767337805246246</c:v>
                </c:pt>
                <c:pt idx="1040">
                  <c:v>0.41767337805246246</c:v>
                </c:pt>
                <c:pt idx="1041">
                  <c:v>0.41767337805246246</c:v>
                </c:pt>
                <c:pt idx="1042">
                  <c:v>0.41767337805246246</c:v>
                </c:pt>
                <c:pt idx="1043">
                  <c:v>0.41767337805246246</c:v>
                </c:pt>
                <c:pt idx="1044">
                  <c:v>0.41767337805246246</c:v>
                </c:pt>
                <c:pt idx="1045">
                  <c:v>0.41767337805246246</c:v>
                </c:pt>
                <c:pt idx="1046">
                  <c:v>0.41767337805246246</c:v>
                </c:pt>
                <c:pt idx="1047">
                  <c:v>0.41767337805246246</c:v>
                </c:pt>
                <c:pt idx="1048">
                  <c:v>0.41767337805246246</c:v>
                </c:pt>
                <c:pt idx="1049">
                  <c:v>0.41767337805246246</c:v>
                </c:pt>
                <c:pt idx="1050">
                  <c:v>0.41842092270798886</c:v>
                </c:pt>
                <c:pt idx="1051">
                  <c:v>0.4200527393823702</c:v>
                </c:pt>
                <c:pt idx="1052">
                  <c:v>0.4221895582620831</c:v>
                </c:pt>
                <c:pt idx="1053">
                  <c:v>0.42484257829800809</c:v>
                </c:pt>
                <c:pt idx="1054">
                  <c:v>0.4282036601525242</c:v>
                </c:pt>
                <c:pt idx="1055">
                  <c:v>0.43235061616260451</c:v>
                </c:pt>
                <c:pt idx="1056">
                  <c:v>0.43711449832197891</c:v>
                </c:pt>
                <c:pt idx="1057">
                  <c:v>0.44169239950772987</c:v>
                </c:pt>
                <c:pt idx="1058">
                  <c:v>0.44513624657059286</c:v>
                </c:pt>
                <c:pt idx="1059">
                  <c:v>0.44766097173618086</c:v>
                </c:pt>
                <c:pt idx="1060">
                  <c:v>0.44938390424030061</c:v>
                </c:pt>
                <c:pt idx="1061">
                  <c:v>0.45015260224221459</c:v>
                </c:pt>
                <c:pt idx="1062">
                  <c:v>0.45019408710192999</c:v>
                </c:pt>
                <c:pt idx="1063">
                  <c:v>0.45019408710192999</c:v>
                </c:pt>
                <c:pt idx="1064">
                  <c:v>0.45019408710192999</c:v>
                </c:pt>
                <c:pt idx="1065">
                  <c:v>0.45019408710192999</c:v>
                </c:pt>
                <c:pt idx="1066">
                  <c:v>0.45019408710192999</c:v>
                </c:pt>
                <c:pt idx="1067">
                  <c:v>0.45019408710192999</c:v>
                </c:pt>
                <c:pt idx="1068">
                  <c:v>0.45019408710192999</c:v>
                </c:pt>
                <c:pt idx="1069">
                  <c:v>0.45019408710192999</c:v>
                </c:pt>
                <c:pt idx="1070">
                  <c:v>0.45019408710192999</c:v>
                </c:pt>
                <c:pt idx="1071">
                  <c:v>0.45019408710192999</c:v>
                </c:pt>
                <c:pt idx="1072">
                  <c:v>0.45019408710192999</c:v>
                </c:pt>
                <c:pt idx="1073">
                  <c:v>0.45019408710192999</c:v>
                </c:pt>
                <c:pt idx="1074">
                  <c:v>0.45019408710192999</c:v>
                </c:pt>
                <c:pt idx="1075">
                  <c:v>0.45019408710192999</c:v>
                </c:pt>
                <c:pt idx="1076">
                  <c:v>0.45019408710192999</c:v>
                </c:pt>
                <c:pt idx="1077">
                  <c:v>0.45019408710192999</c:v>
                </c:pt>
                <c:pt idx="1078">
                  <c:v>0.45019408710192999</c:v>
                </c:pt>
                <c:pt idx="1079">
                  <c:v>0.45019408710192999</c:v>
                </c:pt>
                <c:pt idx="1080">
                  <c:v>0.45019408710192999</c:v>
                </c:pt>
                <c:pt idx="1081">
                  <c:v>0.45019408710192999</c:v>
                </c:pt>
                <c:pt idx="1082">
                  <c:v>0.45019408710192999</c:v>
                </c:pt>
                <c:pt idx="1083">
                  <c:v>0.45060226832799405</c:v>
                </c:pt>
                <c:pt idx="1084">
                  <c:v>0.45209473240946213</c:v>
                </c:pt>
                <c:pt idx="1085">
                  <c:v>0.45272954989790559</c:v>
                </c:pt>
                <c:pt idx="1086">
                  <c:v>0.45272954989790559</c:v>
                </c:pt>
                <c:pt idx="1087">
                  <c:v>0.45272954989790559</c:v>
                </c:pt>
                <c:pt idx="1088">
                  <c:v>0.45272954989790559</c:v>
                </c:pt>
                <c:pt idx="1089">
                  <c:v>0.45272954989790559</c:v>
                </c:pt>
                <c:pt idx="1090">
                  <c:v>0.45272954989790559</c:v>
                </c:pt>
                <c:pt idx="1091">
                  <c:v>0.45272954989790559</c:v>
                </c:pt>
                <c:pt idx="1092">
                  <c:v>0.45272954989790559</c:v>
                </c:pt>
                <c:pt idx="1093">
                  <c:v>0.45272954989790559</c:v>
                </c:pt>
                <c:pt idx="1094">
                  <c:v>0.45272954989790559</c:v>
                </c:pt>
                <c:pt idx="1095">
                  <c:v>0.45272954989790559</c:v>
                </c:pt>
                <c:pt idx="1096">
                  <c:v>0.45272954989790559</c:v>
                </c:pt>
                <c:pt idx="1097">
                  <c:v>0.45272954989790559</c:v>
                </c:pt>
                <c:pt idx="1098">
                  <c:v>0.45272954989790559</c:v>
                </c:pt>
                <c:pt idx="1099">
                  <c:v>0.4542288133677988</c:v>
                </c:pt>
                <c:pt idx="1100">
                  <c:v>0.45590933904721459</c:v>
                </c:pt>
                <c:pt idx="1101">
                  <c:v>0.45617281925347725</c:v>
                </c:pt>
                <c:pt idx="1102">
                  <c:v>0.45617281925347725</c:v>
                </c:pt>
                <c:pt idx="1103">
                  <c:v>0.45617281925347725</c:v>
                </c:pt>
                <c:pt idx="1104">
                  <c:v>0.45617281925347725</c:v>
                </c:pt>
                <c:pt idx="1105">
                  <c:v>0.45617281925347725</c:v>
                </c:pt>
                <c:pt idx="1106">
                  <c:v>0.45617281925347725</c:v>
                </c:pt>
                <c:pt idx="1107">
                  <c:v>0.45617281925347725</c:v>
                </c:pt>
                <c:pt idx="1108">
                  <c:v>0.45617281925347725</c:v>
                </c:pt>
                <c:pt idx="1109">
                  <c:v>0.45686960356325801</c:v>
                </c:pt>
                <c:pt idx="1110">
                  <c:v>0.45748133956488601</c:v>
                </c:pt>
                <c:pt idx="1111">
                  <c:v>0.45748133956488601</c:v>
                </c:pt>
                <c:pt idx="1112">
                  <c:v>0.45748133956488601</c:v>
                </c:pt>
                <c:pt idx="1113">
                  <c:v>0.45748133956488601</c:v>
                </c:pt>
                <c:pt idx="1114">
                  <c:v>0.45748133956488601</c:v>
                </c:pt>
                <c:pt idx="1115">
                  <c:v>0.45748133956488601</c:v>
                </c:pt>
                <c:pt idx="1116">
                  <c:v>0.45748133956488601</c:v>
                </c:pt>
                <c:pt idx="1117">
                  <c:v>0.45748133956488601</c:v>
                </c:pt>
                <c:pt idx="1118">
                  <c:v>0.45748133956488601</c:v>
                </c:pt>
                <c:pt idx="1119">
                  <c:v>0.45812305725391994</c:v>
                </c:pt>
                <c:pt idx="1120">
                  <c:v>0.45824995387724299</c:v>
                </c:pt>
                <c:pt idx="1121">
                  <c:v>0.45824995387724299</c:v>
                </c:pt>
                <c:pt idx="1122">
                  <c:v>0.45824995387724299</c:v>
                </c:pt>
                <c:pt idx="1123">
                  <c:v>0.4590353080312316</c:v>
                </c:pt>
                <c:pt idx="1124">
                  <c:v>0.46194321202082261</c:v>
                </c:pt>
                <c:pt idx="1125">
                  <c:v>0.46745452504373836</c:v>
                </c:pt>
                <c:pt idx="1126">
                  <c:v>0.47475612605278117</c:v>
                </c:pt>
                <c:pt idx="1127">
                  <c:v>0.4820786862195296</c:v>
                </c:pt>
                <c:pt idx="1128">
                  <c:v>0.48854785874085427</c:v>
                </c:pt>
                <c:pt idx="1129">
                  <c:v>0.49344013673535436</c:v>
                </c:pt>
                <c:pt idx="1130">
                  <c:v>0.49684930085384366</c:v>
                </c:pt>
                <c:pt idx="1131">
                  <c:v>0.49954887198115056</c:v>
                </c:pt>
                <c:pt idx="1132">
                  <c:v>0.5019615762422529</c:v>
                </c:pt>
                <c:pt idx="1133">
                  <c:v>0.50433872216436759</c:v>
                </c:pt>
                <c:pt idx="1134">
                  <c:v>0.5065507795961095</c:v>
                </c:pt>
                <c:pt idx="1135">
                  <c:v>0.50827012574831743</c:v>
                </c:pt>
                <c:pt idx="1136">
                  <c:v>0.50922747750935748</c:v>
                </c:pt>
                <c:pt idx="1137">
                  <c:v>0.50946086980710115</c:v>
                </c:pt>
                <c:pt idx="1138">
                  <c:v>0.50946086980710115</c:v>
                </c:pt>
                <c:pt idx="1139">
                  <c:v>0.50946086980710115</c:v>
                </c:pt>
                <c:pt idx="1140">
                  <c:v>0.50946086980710115</c:v>
                </c:pt>
                <c:pt idx="1141">
                  <c:v>0.50946086980710115</c:v>
                </c:pt>
                <c:pt idx="1142">
                  <c:v>0.50946086980710115</c:v>
                </c:pt>
                <c:pt idx="1143">
                  <c:v>0.50946086980710115</c:v>
                </c:pt>
                <c:pt idx="1144">
                  <c:v>0.50946086980710115</c:v>
                </c:pt>
                <c:pt idx="1145">
                  <c:v>0.50946086980710115</c:v>
                </c:pt>
                <c:pt idx="1146">
                  <c:v>0.50967424946587325</c:v>
                </c:pt>
                <c:pt idx="1147">
                  <c:v>0.5119303559388656</c:v>
                </c:pt>
                <c:pt idx="1148">
                  <c:v>0.51408369927199082</c:v>
                </c:pt>
                <c:pt idx="1149">
                  <c:v>0.5150283811715306</c:v>
                </c:pt>
                <c:pt idx="1150">
                  <c:v>0.51516515924874595</c:v>
                </c:pt>
                <c:pt idx="1151">
                  <c:v>0.51516515924874595</c:v>
                </c:pt>
                <c:pt idx="1152">
                  <c:v>0.51516515924874595</c:v>
                </c:pt>
                <c:pt idx="1153">
                  <c:v>0.51516515924874595</c:v>
                </c:pt>
                <c:pt idx="1154">
                  <c:v>0.51516515924874595</c:v>
                </c:pt>
                <c:pt idx="1155">
                  <c:v>0.51516515924874595</c:v>
                </c:pt>
                <c:pt idx="1156">
                  <c:v>0.51516515924874595</c:v>
                </c:pt>
                <c:pt idx="1157">
                  <c:v>0.51516515924874595</c:v>
                </c:pt>
                <c:pt idx="1158">
                  <c:v>0.51516515924874595</c:v>
                </c:pt>
                <c:pt idx="1159">
                  <c:v>0.51516515924874595</c:v>
                </c:pt>
                <c:pt idx="1160">
                  <c:v>0.51516515924874595</c:v>
                </c:pt>
                <c:pt idx="1161">
                  <c:v>0.51516515924874595</c:v>
                </c:pt>
                <c:pt idx="1162">
                  <c:v>0.51516515924874595</c:v>
                </c:pt>
                <c:pt idx="1163">
                  <c:v>0.51516515924874595</c:v>
                </c:pt>
                <c:pt idx="1164">
                  <c:v>0.51516515924874595</c:v>
                </c:pt>
                <c:pt idx="1165">
                  <c:v>0.51516515924874595</c:v>
                </c:pt>
                <c:pt idx="1166">
                  <c:v>0.51516515924874595</c:v>
                </c:pt>
                <c:pt idx="1167">
                  <c:v>0.51516515924874595</c:v>
                </c:pt>
                <c:pt idx="1168">
                  <c:v>0.51516515924874595</c:v>
                </c:pt>
                <c:pt idx="1169">
                  <c:v>0.51516515924874595</c:v>
                </c:pt>
                <c:pt idx="1170">
                  <c:v>0.51516515924874595</c:v>
                </c:pt>
                <c:pt idx="1171">
                  <c:v>0.51516515924874595</c:v>
                </c:pt>
                <c:pt idx="1172">
                  <c:v>0.51516515924874595</c:v>
                </c:pt>
                <c:pt idx="1173">
                  <c:v>0.51516515924874595</c:v>
                </c:pt>
                <c:pt idx="1174">
                  <c:v>0.51516515924874595</c:v>
                </c:pt>
                <c:pt idx="1175">
                  <c:v>0.51516515924874595</c:v>
                </c:pt>
                <c:pt idx="1176">
                  <c:v>0.51516515924874595</c:v>
                </c:pt>
                <c:pt idx="1177">
                  <c:v>0.51516515924874595</c:v>
                </c:pt>
                <c:pt idx="1178">
                  <c:v>0.51516515924874595</c:v>
                </c:pt>
                <c:pt idx="1179">
                  <c:v>0.51516515924874595</c:v>
                </c:pt>
                <c:pt idx="1180">
                  <c:v>0.51516515924874595</c:v>
                </c:pt>
                <c:pt idx="1181">
                  <c:v>0.51516515924874595</c:v>
                </c:pt>
                <c:pt idx="1182">
                  <c:v>0.51516515924874595</c:v>
                </c:pt>
                <c:pt idx="1183">
                  <c:v>0.51516515924874595</c:v>
                </c:pt>
                <c:pt idx="1184">
                  <c:v>0.51516515924874595</c:v>
                </c:pt>
                <c:pt idx="1185">
                  <c:v>0.51516515924874595</c:v>
                </c:pt>
                <c:pt idx="1186">
                  <c:v>0.51516515924874595</c:v>
                </c:pt>
                <c:pt idx="1187">
                  <c:v>0.51516515924874595</c:v>
                </c:pt>
                <c:pt idx="1188">
                  <c:v>0.51516515924874595</c:v>
                </c:pt>
                <c:pt idx="1189">
                  <c:v>0.51516515924874595</c:v>
                </c:pt>
                <c:pt idx="1190">
                  <c:v>0.51516515924874595</c:v>
                </c:pt>
                <c:pt idx="1191">
                  <c:v>0.51516515924874595</c:v>
                </c:pt>
                <c:pt idx="1192">
                  <c:v>0.51516515924874595</c:v>
                </c:pt>
                <c:pt idx="1193">
                  <c:v>0.51516515924874595</c:v>
                </c:pt>
                <c:pt idx="1194">
                  <c:v>0.51516515924874595</c:v>
                </c:pt>
                <c:pt idx="1195">
                  <c:v>0.51516515924874595</c:v>
                </c:pt>
                <c:pt idx="1196">
                  <c:v>0.51516515924874595</c:v>
                </c:pt>
                <c:pt idx="1197">
                  <c:v>0.51516515924874595</c:v>
                </c:pt>
                <c:pt idx="1198">
                  <c:v>0.51516515924874595</c:v>
                </c:pt>
                <c:pt idx="1199">
                  <c:v>0.51516515924874595</c:v>
                </c:pt>
                <c:pt idx="1200">
                  <c:v>0.51516515924874595</c:v>
                </c:pt>
                <c:pt idx="1201">
                  <c:v>0.51516515924874595</c:v>
                </c:pt>
                <c:pt idx="1202">
                  <c:v>0.51516515924874595</c:v>
                </c:pt>
                <c:pt idx="1203">
                  <c:v>0.51516515924874595</c:v>
                </c:pt>
                <c:pt idx="1204">
                  <c:v>0.51516515924874595</c:v>
                </c:pt>
                <c:pt idx="1205">
                  <c:v>0.51516515924874595</c:v>
                </c:pt>
                <c:pt idx="1206">
                  <c:v>0.51516515924874595</c:v>
                </c:pt>
                <c:pt idx="1207">
                  <c:v>0.51516515924874595</c:v>
                </c:pt>
                <c:pt idx="1208">
                  <c:v>0.51516515924874595</c:v>
                </c:pt>
                <c:pt idx="1209">
                  <c:v>0.51516515924874595</c:v>
                </c:pt>
                <c:pt idx="1210">
                  <c:v>0.51516515924874595</c:v>
                </c:pt>
                <c:pt idx="1211">
                  <c:v>0.51516515924874595</c:v>
                </c:pt>
                <c:pt idx="1212">
                  <c:v>0.51516515924874595</c:v>
                </c:pt>
                <c:pt idx="1213">
                  <c:v>0.51516515924874595</c:v>
                </c:pt>
                <c:pt idx="1214">
                  <c:v>0.51516515924874595</c:v>
                </c:pt>
                <c:pt idx="1215">
                  <c:v>0.51516515924874595</c:v>
                </c:pt>
                <c:pt idx="1216">
                  <c:v>0.51516515924874595</c:v>
                </c:pt>
                <c:pt idx="1217">
                  <c:v>0.51516515924874595</c:v>
                </c:pt>
                <c:pt idx="1218">
                  <c:v>0.51516515924874595</c:v>
                </c:pt>
                <c:pt idx="1219">
                  <c:v>0.51516515924874595</c:v>
                </c:pt>
                <c:pt idx="1220">
                  <c:v>0.51516515924874595</c:v>
                </c:pt>
                <c:pt idx="1221">
                  <c:v>0.51516515924874595</c:v>
                </c:pt>
                <c:pt idx="1222">
                  <c:v>0.51516515924874595</c:v>
                </c:pt>
                <c:pt idx="1223">
                  <c:v>0.51516515924874595</c:v>
                </c:pt>
                <c:pt idx="1224">
                  <c:v>0.51516515924874595</c:v>
                </c:pt>
                <c:pt idx="1225">
                  <c:v>0.51516515924874595</c:v>
                </c:pt>
                <c:pt idx="1226">
                  <c:v>0.51516515924874595</c:v>
                </c:pt>
                <c:pt idx="1227">
                  <c:v>0.51516515924874595</c:v>
                </c:pt>
                <c:pt idx="1228">
                  <c:v>0.51516515924874595</c:v>
                </c:pt>
                <c:pt idx="1229">
                  <c:v>0.51516515924874595</c:v>
                </c:pt>
                <c:pt idx="1230">
                  <c:v>0.51516515924874595</c:v>
                </c:pt>
                <c:pt idx="1231">
                  <c:v>0.51516515924874595</c:v>
                </c:pt>
                <c:pt idx="1232">
                  <c:v>0.51516515924874595</c:v>
                </c:pt>
                <c:pt idx="1233">
                  <c:v>0.51516515924874595</c:v>
                </c:pt>
                <c:pt idx="1234">
                  <c:v>0.51516515924874595</c:v>
                </c:pt>
                <c:pt idx="1235">
                  <c:v>0.51516515924874595</c:v>
                </c:pt>
                <c:pt idx="1236">
                  <c:v>0.51516515924874595</c:v>
                </c:pt>
                <c:pt idx="1237">
                  <c:v>0.51516515924874595</c:v>
                </c:pt>
                <c:pt idx="1238">
                  <c:v>0.51516515924874595</c:v>
                </c:pt>
                <c:pt idx="1239">
                  <c:v>0.51516515924874595</c:v>
                </c:pt>
                <c:pt idx="1240">
                  <c:v>0.51516515924874595</c:v>
                </c:pt>
                <c:pt idx="1241">
                  <c:v>0.51516515924874595</c:v>
                </c:pt>
                <c:pt idx="1242">
                  <c:v>0.51516515924874595</c:v>
                </c:pt>
                <c:pt idx="1243">
                  <c:v>0.51516515924874595</c:v>
                </c:pt>
                <c:pt idx="1244">
                  <c:v>0.51516515924874595</c:v>
                </c:pt>
                <c:pt idx="1245">
                  <c:v>0.51516515924874595</c:v>
                </c:pt>
                <c:pt idx="1246">
                  <c:v>0.51516515924874595</c:v>
                </c:pt>
                <c:pt idx="1247">
                  <c:v>0.51516515924874595</c:v>
                </c:pt>
                <c:pt idx="1248">
                  <c:v>0.51516515924874595</c:v>
                </c:pt>
                <c:pt idx="1249">
                  <c:v>0.51516515924874595</c:v>
                </c:pt>
                <c:pt idx="1250">
                  <c:v>0.51516515924874595</c:v>
                </c:pt>
                <c:pt idx="1251">
                  <c:v>0.51516515924874595</c:v>
                </c:pt>
                <c:pt idx="1252">
                  <c:v>0.51516515924874595</c:v>
                </c:pt>
                <c:pt idx="1253">
                  <c:v>0.51516515924874595</c:v>
                </c:pt>
                <c:pt idx="1254">
                  <c:v>0.51516515924874595</c:v>
                </c:pt>
                <c:pt idx="1255">
                  <c:v>0.51516515924874595</c:v>
                </c:pt>
                <c:pt idx="1256">
                  <c:v>0.51516515924874595</c:v>
                </c:pt>
                <c:pt idx="1257">
                  <c:v>0.51516515924874595</c:v>
                </c:pt>
                <c:pt idx="1258">
                  <c:v>0.51516515924874595</c:v>
                </c:pt>
                <c:pt idx="1259">
                  <c:v>0.51516515924874595</c:v>
                </c:pt>
                <c:pt idx="1260">
                  <c:v>0.51516515924874595</c:v>
                </c:pt>
                <c:pt idx="1261">
                  <c:v>0.51516515924874595</c:v>
                </c:pt>
                <c:pt idx="1262">
                  <c:v>0.51516515924874595</c:v>
                </c:pt>
                <c:pt idx="1263">
                  <c:v>0.51516515924874595</c:v>
                </c:pt>
                <c:pt idx="1264">
                  <c:v>0.51516515924874595</c:v>
                </c:pt>
                <c:pt idx="1265">
                  <c:v>0.51516515924874595</c:v>
                </c:pt>
                <c:pt idx="1266">
                  <c:v>0.51516515924874595</c:v>
                </c:pt>
                <c:pt idx="1267">
                  <c:v>0.51516515924874595</c:v>
                </c:pt>
                <c:pt idx="1268">
                  <c:v>0.51516515924874595</c:v>
                </c:pt>
                <c:pt idx="1269">
                  <c:v>0.51516515924874595</c:v>
                </c:pt>
                <c:pt idx="1270">
                  <c:v>0.51516515924874595</c:v>
                </c:pt>
                <c:pt idx="1271">
                  <c:v>0.51516515924874595</c:v>
                </c:pt>
                <c:pt idx="1272">
                  <c:v>0.51516515924874595</c:v>
                </c:pt>
                <c:pt idx="1273">
                  <c:v>0.51516515924874595</c:v>
                </c:pt>
                <c:pt idx="1274">
                  <c:v>0.51516515924874595</c:v>
                </c:pt>
                <c:pt idx="1275">
                  <c:v>0.51516515924874595</c:v>
                </c:pt>
                <c:pt idx="1276">
                  <c:v>0.51516515924874595</c:v>
                </c:pt>
                <c:pt idx="1277">
                  <c:v>0.51516515924874595</c:v>
                </c:pt>
                <c:pt idx="1278">
                  <c:v>0.51516515924874595</c:v>
                </c:pt>
                <c:pt idx="1279">
                  <c:v>0.51516515924874595</c:v>
                </c:pt>
                <c:pt idx="1280">
                  <c:v>0.51516515924874595</c:v>
                </c:pt>
                <c:pt idx="1281">
                  <c:v>0.51516515924874595</c:v>
                </c:pt>
                <c:pt idx="1282">
                  <c:v>0.51516515924874595</c:v>
                </c:pt>
                <c:pt idx="1283">
                  <c:v>0.51516515924874595</c:v>
                </c:pt>
                <c:pt idx="1284">
                  <c:v>0.51516515924874595</c:v>
                </c:pt>
                <c:pt idx="1285">
                  <c:v>0.51516515924874595</c:v>
                </c:pt>
                <c:pt idx="1286">
                  <c:v>0.51516515924874595</c:v>
                </c:pt>
                <c:pt idx="1287">
                  <c:v>0.51516515924874595</c:v>
                </c:pt>
                <c:pt idx="1288">
                  <c:v>0.51516515924874595</c:v>
                </c:pt>
                <c:pt idx="1289">
                  <c:v>0.51516515924874595</c:v>
                </c:pt>
                <c:pt idx="1290">
                  <c:v>0.51516515924874595</c:v>
                </c:pt>
                <c:pt idx="1291">
                  <c:v>0.51516515924874595</c:v>
                </c:pt>
                <c:pt idx="1292">
                  <c:v>0.51516515924874595</c:v>
                </c:pt>
                <c:pt idx="1293">
                  <c:v>0.51516515924874595</c:v>
                </c:pt>
                <c:pt idx="1294">
                  <c:v>0.51516515924874595</c:v>
                </c:pt>
                <c:pt idx="1295">
                  <c:v>0.51516515924874595</c:v>
                </c:pt>
                <c:pt idx="1296">
                  <c:v>0.51516515924874595</c:v>
                </c:pt>
                <c:pt idx="1297">
                  <c:v>0.51516515924874595</c:v>
                </c:pt>
                <c:pt idx="1298">
                  <c:v>0.51516515924874595</c:v>
                </c:pt>
                <c:pt idx="1299">
                  <c:v>0.51516515924874595</c:v>
                </c:pt>
                <c:pt idx="1300">
                  <c:v>0.51516515924874595</c:v>
                </c:pt>
                <c:pt idx="1301">
                  <c:v>0.51516515924874595</c:v>
                </c:pt>
                <c:pt idx="1302">
                  <c:v>0.51516515924874595</c:v>
                </c:pt>
                <c:pt idx="1303">
                  <c:v>0.51516515924874595</c:v>
                </c:pt>
                <c:pt idx="1304">
                  <c:v>0.51516515924874595</c:v>
                </c:pt>
                <c:pt idx="1305">
                  <c:v>0.51516515924874595</c:v>
                </c:pt>
                <c:pt idx="1306">
                  <c:v>0.51516515924874595</c:v>
                </c:pt>
                <c:pt idx="1307">
                  <c:v>0.51516515924874595</c:v>
                </c:pt>
                <c:pt idx="1308">
                  <c:v>0.51516515924874595</c:v>
                </c:pt>
                <c:pt idx="1309">
                  <c:v>0.51516515924874595</c:v>
                </c:pt>
                <c:pt idx="1310">
                  <c:v>0.51516515924874595</c:v>
                </c:pt>
                <c:pt idx="1311">
                  <c:v>0.51516515924874595</c:v>
                </c:pt>
                <c:pt idx="1312">
                  <c:v>0.51516515924874595</c:v>
                </c:pt>
                <c:pt idx="1313">
                  <c:v>0.51516515924874595</c:v>
                </c:pt>
                <c:pt idx="1314">
                  <c:v>0.51516515924874595</c:v>
                </c:pt>
                <c:pt idx="1315">
                  <c:v>0.51516515924874595</c:v>
                </c:pt>
                <c:pt idx="1316">
                  <c:v>0.51516515924874595</c:v>
                </c:pt>
                <c:pt idx="1317">
                  <c:v>0.51516515924874595</c:v>
                </c:pt>
                <c:pt idx="1318">
                  <c:v>0.51516515924874595</c:v>
                </c:pt>
                <c:pt idx="1319">
                  <c:v>0.51516515924874595</c:v>
                </c:pt>
                <c:pt idx="1320">
                  <c:v>0.51516515924874595</c:v>
                </c:pt>
                <c:pt idx="1321">
                  <c:v>0.51516515924874595</c:v>
                </c:pt>
                <c:pt idx="1322">
                  <c:v>0.51516515924874595</c:v>
                </c:pt>
                <c:pt idx="1323">
                  <c:v>0.51516515924874595</c:v>
                </c:pt>
                <c:pt idx="1324">
                  <c:v>0.51516515924874595</c:v>
                </c:pt>
                <c:pt idx="1325">
                  <c:v>0.51516515924874595</c:v>
                </c:pt>
                <c:pt idx="1326">
                  <c:v>0.51516515924874595</c:v>
                </c:pt>
                <c:pt idx="1327">
                  <c:v>0.51516515924874595</c:v>
                </c:pt>
                <c:pt idx="1328">
                  <c:v>0.51516515924874595</c:v>
                </c:pt>
                <c:pt idx="1329">
                  <c:v>0.51516515924874595</c:v>
                </c:pt>
                <c:pt idx="1330">
                  <c:v>0.51516515924874595</c:v>
                </c:pt>
                <c:pt idx="1331">
                  <c:v>0.51516515924874595</c:v>
                </c:pt>
                <c:pt idx="1332">
                  <c:v>0.51516515924874595</c:v>
                </c:pt>
                <c:pt idx="1333">
                  <c:v>0.51516515924874595</c:v>
                </c:pt>
                <c:pt idx="1334">
                  <c:v>0.51516515924874595</c:v>
                </c:pt>
                <c:pt idx="1335">
                  <c:v>0.51516515924874595</c:v>
                </c:pt>
                <c:pt idx="1336">
                  <c:v>0.51516515924874595</c:v>
                </c:pt>
                <c:pt idx="1337">
                  <c:v>0.51516515924874595</c:v>
                </c:pt>
                <c:pt idx="1338">
                  <c:v>0.51516515924874595</c:v>
                </c:pt>
                <c:pt idx="1339">
                  <c:v>0.51516515924874595</c:v>
                </c:pt>
                <c:pt idx="1340">
                  <c:v>0.51516515924874595</c:v>
                </c:pt>
                <c:pt idx="1341">
                  <c:v>0.51516515924874595</c:v>
                </c:pt>
                <c:pt idx="1342">
                  <c:v>0.51516515924874595</c:v>
                </c:pt>
                <c:pt idx="1343">
                  <c:v>0.51516515924874595</c:v>
                </c:pt>
                <c:pt idx="1344">
                  <c:v>0.51516515924874595</c:v>
                </c:pt>
                <c:pt idx="1345">
                  <c:v>0.51516515924874595</c:v>
                </c:pt>
                <c:pt idx="1346">
                  <c:v>0.51516515924874595</c:v>
                </c:pt>
                <c:pt idx="1347">
                  <c:v>0.51516515924874595</c:v>
                </c:pt>
                <c:pt idx="1348">
                  <c:v>0.51516515924874595</c:v>
                </c:pt>
                <c:pt idx="1349">
                  <c:v>0.51516515924874595</c:v>
                </c:pt>
                <c:pt idx="1350">
                  <c:v>0.51516515924874595</c:v>
                </c:pt>
                <c:pt idx="1351">
                  <c:v>0.51569552133061436</c:v>
                </c:pt>
                <c:pt idx="1352">
                  <c:v>0.51663338097064415</c:v>
                </c:pt>
                <c:pt idx="1353">
                  <c:v>0.51771909208327094</c:v>
                </c:pt>
                <c:pt idx="1354">
                  <c:v>0.51894717353060871</c:v>
                </c:pt>
                <c:pt idx="1355">
                  <c:v>0.52042746878611701</c:v>
                </c:pt>
                <c:pt idx="1356">
                  <c:v>0.52237749094690256</c:v>
                </c:pt>
                <c:pt idx="1357">
                  <c:v>0.52465919638556791</c:v>
                </c:pt>
                <c:pt idx="1358">
                  <c:v>0.52714085916661313</c:v>
                </c:pt>
                <c:pt idx="1359">
                  <c:v>0.52990877802959524</c:v>
                </c:pt>
                <c:pt idx="1360">
                  <c:v>0.53273051391223925</c:v>
                </c:pt>
                <c:pt idx="1361">
                  <c:v>0.53461794699473064</c:v>
                </c:pt>
                <c:pt idx="1362">
                  <c:v>0.53476776910813173</c:v>
                </c:pt>
                <c:pt idx="1363">
                  <c:v>0.53476776910813173</c:v>
                </c:pt>
                <c:pt idx="1364">
                  <c:v>0.53476776910813173</c:v>
                </c:pt>
                <c:pt idx="1365">
                  <c:v>0.53476776910813173</c:v>
                </c:pt>
                <c:pt idx="1366">
                  <c:v>0.53476776910813173</c:v>
                </c:pt>
                <c:pt idx="1367">
                  <c:v>0.53476776910813173</c:v>
                </c:pt>
                <c:pt idx="1368">
                  <c:v>0.53577372526905009</c:v>
                </c:pt>
                <c:pt idx="1369">
                  <c:v>0.53754672709626838</c:v>
                </c:pt>
                <c:pt idx="1370">
                  <c:v>0.53809499575605191</c:v>
                </c:pt>
                <c:pt idx="1371">
                  <c:v>0.53809499575605191</c:v>
                </c:pt>
                <c:pt idx="1372">
                  <c:v>0.53809499575605191</c:v>
                </c:pt>
                <c:pt idx="1373">
                  <c:v>0.53809499575605191</c:v>
                </c:pt>
                <c:pt idx="1374">
                  <c:v>0.53810557739645093</c:v>
                </c:pt>
                <c:pt idx="1375">
                  <c:v>0.53938353111476089</c:v>
                </c:pt>
                <c:pt idx="1376">
                  <c:v>0.54271723514617087</c:v>
                </c:pt>
                <c:pt idx="1377">
                  <c:v>0.54862707464124139</c:v>
                </c:pt>
                <c:pt idx="1378">
                  <c:v>0.55528054258506265</c:v>
                </c:pt>
                <c:pt idx="1379">
                  <c:v>0.56120573763302195</c:v>
                </c:pt>
                <c:pt idx="1380">
                  <c:v>0.56638531396229519</c:v>
                </c:pt>
                <c:pt idx="1381">
                  <c:v>0.56939387301814703</c:v>
                </c:pt>
                <c:pt idx="1382">
                  <c:v>0.56939387301814703</c:v>
                </c:pt>
                <c:pt idx="1383">
                  <c:v>0.56939387301814703</c:v>
                </c:pt>
                <c:pt idx="1384">
                  <c:v>0.56939387301814703</c:v>
                </c:pt>
                <c:pt idx="1385">
                  <c:v>0.56939387301814703</c:v>
                </c:pt>
                <c:pt idx="1386">
                  <c:v>0.56939387301814703</c:v>
                </c:pt>
                <c:pt idx="1387">
                  <c:v>0.56939387301814703</c:v>
                </c:pt>
                <c:pt idx="1388">
                  <c:v>0.56939387301814703</c:v>
                </c:pt>
                <c:pt idx="1389">
                  <c:v>0.56939387301814703</c:v>
                </c:pt>
                <c:pt idx="1390">
                  <c:v>0.56939387301814703</c:v>
                </c:pt>
                <c:pt idx="1391">
                  <c:v>0.56939387301814703</c:v>
                </c:pt>
                <c:pt idx="1392">
                  <c:v>0.56939387301814703</c:v>
                </c:pt>
                <c:pt idx="1393">
                  <c:v>0.56939387301814703</c:v>
                </c:pt>
                <c:pt idx="1394">
                  <c:v>0.56939387301814703</c:v>
                </c:pt>
                <c:pt idx="1395">
                  <c:v>0.56939387301814703</c:v>
                </c:pt>
                <c:pt idx="1396">
                  <c:v>0.56939387301814703</c:v>
                </c:pt>
                <c:pt idx="1397">
                  <c:v>0.56939387301814703</c:v>
                </c:pt>
                <c:pt idx="1398">
                  <c:v>0.56980337625121991</c:v>
                </c:pt>
                <c:pt idx="1399">
                  <c:v>0.57063359356152599</c:v>
                </c:pt>
                <c:pt idx="1400">
                  <c:v>0.57186279639196991</c:v>
                </c:pt>
                <c:pt idx="1401">
                  <c:v>0.5733072249947615</c:v>
                </c:pt>
                <c:pt idx="1402">
                  <c:v>0.57517324035252382</c:v>
                </c:pt>
                <c:pt idx="1403">
                  <c:v>0.57819661012904855</c:v>
                </c:pt>
                <c:pt idx="1404">
                  <c:v>0.58308222899315876</c:v>
                </c:pt>
                <c:pt idx="1405">
                  <c:v>0.58848858918698965</c:v>
                </c:pt>
                <c:pt idx="1406">
                  <c:v>0.59229618479545609</c:v>
                </c:pt>
                <c:pt idx="1407">
                  <c:v>0.59366299532079736</c:v>
                </c:pt>
                <c:pt idx="1408">
                  <c:v>0.59366299532079736</c:v>
                </c:pt>
                <c:pt idx="1409">
                  <c:v>0.59366299532079736</c:v>
                </c:pt>
                <c:pt idx="1410">
                  <c:v>0.59366299532079736</c:v>
                </c:pt>
                <c:pt idx="1411">
                  <c:v>0.59366299532079736</c:v>
                </c:pt>
                <c:pt idx="1412">
                  <c:v>0.59366299532079736</c:v>
                </c:pt>
                <c:pt idx="1413">
                  <c:v>0.59366299532079736</c:v>
                </c:pt>
                <c:pt idx="1414">
                  <c:v>0.59366299532079736</c:v>
                </c:pt>
                <c:pt idx="1415">
                  <c:v>0.59366299532079736</c:v>
                </c:pt>
                <c:pt idx="1416">
                  <c:v>0.59366299532079736</c:v>
                </c:pt>
                <c:pt idx="1417">
                  <c:v>0.59366299532079736</c:v>
                </c:pt>
                <c:pt idx="1418">
                  <c:v>0.59366299532079736</c:v>
                </c:pt>
                <c:pt idx="1419">
                  <c:v>0.59366299532079736</c:v>
                </c:pt>
                <c:pt idx="1420">
                  <c:v>0.59366299532079736</c:v>
                </c:pt>
                <c:pt idx="1421">
                  <c:v>0.5950084298914563</c:v>
                </c:pt>
                <c:pt idx="1422">
                  <c:v>0.59762676128003978</c:v>
                </c:pt>
                <c:pt idx="1423">
                  <c:v>0.59916292906070623</c:v>
                </c:pt>
                <c:pt idx="1424">
                  <c:v>0.59916292906070623</c:v>
                </c:pt>
                <c:pt idx="1425">
                  <c:v>0.59916292906070623</c:v>
                </c:pt>
                <c:pt idx="1426">
                  <c:v>0.59916292906070623</c:v>
                </c:pt>
                <c:pt idx="1427">
                  <c:v>0.59916292906070623</c:v>
                </c:pt>
                <c:pt idx="1428">
                  <c:v>0.59916292906070623</c:v>
                </c:pt>
                <c:pt idx="1429">
                  <c:v>0.59916292906070623</c:v>
                </c:pt>
                <c:pt idx="1430">
                  <c:v>0.5998669130510913</c:v>
                </c:pt>
                <c:pt idx="1431">
                  <c:v>0.60240274859884546</c:v>
                </c:pt>
                <c:pt idx="1432">
                  <c:v>0.6067769162516583</c:v>
                </c:pt>
                <c:pt idx="1433">
                  <c:v>0.61144130687953424</c:v>
                </c:pt>
                <c:pt idx="1434">
                  <c:v>0.61537738910343898</c:v>
                </c:pt>
                <c:pt idx="1435">
                  <c:v>0.61726598976109359</c:v>
                </c:pt>
                <c:pt idx="1436">
                  <c:v>0.61726598976109359</c:v>
                </c:pt>
                <c:pt idx="1437">
                  <c:v>0.61726598976109359</c:v>
                </c:pt>
                <c:pt idx="1438">
                  <c:v>0.61726598976109359</c:v>
                </c:pt>
                <c:pt idx="1439">
                  <c:v>0.61726598976109359</c:v>
                </c:pt>
                <c:pt idx="1440">
                  <c:v>0.61726598976109359</c:v>
                </c:pt>
                <c:pt idx="1441">
                  <c:v>0.61773062505480392</c:v>
                </c:pt>
                <c:pt idx="1442">
                  <c:v>0.61834665679113665</c:v>
                </c:pt>
                <c:pt idx="1443">
                  <c:v>0.61848817114819676</c:v>
                </c:pt>
                <c:pt idx="1444">
                  <c:v>0.61848817114819676</c:v>
                </c:pt>
                <c:pt idx="1445">
                  <c:v>0.61848817114819676</c:v>
                </c:pt>
                <c:pt idx="1446">
                  <c:v>0.61848817114819676</c:v>
                </c:pt>
                <c:pt idx="1447">
                  <c:v>0.61916740958755145</c:v>
                </c:pt>
                <c:pt idx="1448">
                  <c:v>0.62081231646983426</c:v>
                </c:pt>
                <c:pt idx="1449">
                  <c:v>0.62227853477992989</c:v>
                </c:pt>
                <c:pt idx="1450">
                  <c:v>0.62283651414687569</c:v>
                </c:pt>
                <c:pt idx="1451">
                  <c:v>0.62290399412683373</c:v>
                </c:pt>
                <c:pt idx="1452">
                  <c:v>0.62290399412683373</c:v>
                </c:pt>
                <c:pt idx="1453">
                  <c:v>0.62290399412683373</c:v>
                </c:pt>
                <c:pt idx="1454">
                  <c:v>0.62290399412683373</c:v>
                </c:pt>
                <c:pt idx="1455">
                  <c:v>0.62290399412683373</c:v>
                </c:pt>
                <c:pt idx="1456">
                  <c:v>0.62290399412683373</c:v>
                </c:pt>
                <c:pt idx="1457">
                  <c:v>0.62290399412683373</c:v>
                </c:pt>
                <c:pt idx="1458">
                  <c:v>0.62290399412683373</c:v>
                </c:pt>
                <c:pt idx="1459">
                  <c:v>0.62290399412683373</c:v>
                </c:pt>
                <c:pt idx="1460">
                  <c:v>0.62290399412683373</c:v>
                </c:pt>
                <c:pt idx="1461">
                  <c:v>0.62290399412683373</c:v>
                </c:pt>
                <c:pt idx="1462">
                  <c:v>0.62290399412683373</c:v>
                </c:pt>
                <c:pt idx="1463">
                  <c:v>0.62290399412683373</c:v>
                </c:pt>
                <c:pt idx="1464">
                  <c:v>0.62290399412683373</c:v>
                </c:pt>
                <c:pt idx="1465">
                  <c:v>0.62290399412683373</c:v>
                </c:pt>
                <c:pt idx="1466">
                  <c:v>0.62290399412683373</c:v>
                </c:pt>
                <c:pt idx="1467">
                  <c:v>0.62290399412683373</c:v>
                </c:pt>
                <c:pt idx="1468">
                  <c:v>0.62290399412683373</c:v>
                </c:pt>
                <c:pt idx="1469">
                  <c:v>0.62290399412683373</c:v>
                </c:pt>
                <c:pt idx="1470">
                  <c:v>0.62290399412683373</c:v>
                </c:pt>
                <c:pt idx="1471">
                  <c:v>0.62290399412683373</c:v>
                </c:pt>
                <c:pt idx="1472">
                  <c:v>0.62290399412683373</c:v>
                </c:pt>
                <c:pt idx="1473">
                  <c:v>0.62290399412683373</c:v>
                </c:pt>
                <c:pt idx="1474">
                  <c:v>0.62290399412683373</c:v>
                </c:pt>
                <c:pt idx="1475">
                  <c:v>0.62290399412683373</c:v>
                </c:pt>
                <c:pt idx="1476">
                  <c:v>0.62290399412683373</c:v>
                </c:pt>
                <c:pt idx="1477">
                  <c:v>0.62290399412683373</c:v>
                </c:pt>
                <c:pt idx="1478">
                  <c:v>0.62290399412683373</c:v>
                </c:pt>
                <c:pt idx="1479">
                  <c:v>0.62290399412683373</c:v>
                </c:pt>
                <c:pt idx="1480">
                  <c:v>0.62290399412683373</c:v>
                </c:pt>
                <c:pt idx="1481">
                  <c:v>0.62290399412683373</c:v>
                </c:pt>
                <c:pt idx="1482">
                  <c:v>0.62290399412683373</c:v>
                </c:pt>
                <c:pt idx="1483">
                  <c:v>0.62290399412683373</c:v>
                </c:pt>
                <c:pt idx="1484">
                  <c:v>0.62290399412683373</c:v>
                </c:pt>
                <c:pt idx="1485">
                  <c:v>0.62290399412683373</c:v>
                </c:pt>
                <c:pt idx="1486">
                  <c:v>0.62290399412683373</c:v>
                </c:pt>
                <c:pt idx="1487">
                  <c:v>0.62290399412683373</c:v>
                </c:pt>
                <c:pt idx="1488">
                  <c:v>0.62290399412683373</c:v>
                </c:pt>
                <c:pt idx="1489">
                  <c:v>0.62290399412683373</c:v>
                </c:pt>
                <c:pt idx="1490">
                  <c:v>0.62290399412683373</c:v>
                </c:pt>
                <c:pt idx="1491">
                  <c:v>0.62290399412683373</c:v>
                </c:pt>
                <c:pt idx="1492">
                  <c:v>0.62290399412683373</c:v>
                </c:pt>
                <c:pt idx="1493">
                  <c:v>0.62290399412683373</c:v>
                </c:pt>
                <c:pt idx="1494">
                  <c:v>0.62290399412683373</c:v>
                </c:pt>
                <c:pt idx="1495">
                  <c:v>0.62290399412683373</c:v>
                </c:pt>
                <c:pt idx="1496">
                  <c:v>0.62290399412683373</c:v>
                </c:pt>
                <c:pt idx="1497">
                  <c:v>0.62290399412683373</c:v>
                </c:pt>
                <c:pt idx="1498">
                  <c:v>0.62290399412683373</c:v>
                </c:pt>
                <c:pt idx="1499">
                  <c:v>0.62290399412683373</c:v>
                </c:pt>
                <c:pt idx="1500">
                  <c:v>0.62290399412683373</c:v>
                </c:pt>
                <c:pt idx="1501">
                  <c:v>0.62290399412683373</c:v>
                </c:pt>
                <c:pt idx="1502">
                  <c:v>0.62290399412683373</c:v>
                </c:pt>
                <c:pt idx="1503">
                  <c:v>0.62290399412683373</c:v>
                </c:pt>
                <c:pt idx="1504">
                  <c:v>0.62290399412683373</c:v>
                </c:pt>
                <c:pt idx="1505">
                  <c:v>0.62290399412683373</c:v>
                </c:pt>
                <c:pt idx="1506">
                  <c:v>0.62290399412683373</c:v>
                </c:pt>
                <c:pt idx="1507">
                  <c:v>0.62290399412683373</c:v>
                </c:pt>
                <c:pt idx="1508">
                  <c:v>0.62290399412683373</c:v>
                </c:pt>
                <c:pt idx="1509">
                  <c:v>0.62290399412683373</c:v>
                </c:pt>
                <c:pt idx="1510">
                  <c:v>0.62290399412683373</c:v>
                </c:pt>
                <c:pt idx="1511">
                  <c:v>0.62290399412683373</c:v>
                </c:pt>
                <c:pt idx="1512">
                  <c:v>0.62290399412683373</c:v>
                </c:pt>
                <c:pt idx="1513">
                  <c:v>0.62290399412683373</c:v>
                </c:pt>
                <c:pt idx="1514">
                  <c:v>0.62290399412683373</c:v>
                </c:pt>
                <c:pt idx="1515">
                  <c:v>0.62290399412683373</c:v>
                </c:pt>
                <c:pt idx="1516">
                  <c:v>0.62290399412683373</c:v>
                </c:pt>
                <c:pt idx="1517">
                  <c:v>0.62290399412683373</c:v>
                </c:pt>
                <c:pt idx="1518">
                  <c:v>0.62290399412683373</c:v>
                </c:pt>
                <c:pt idx="1519">
                  <c:v>0.62290399412683373</c:v>
                </c:pt>
                <c:pt idx="1520">
                  <c:v>0.62290399412683373</c:v>
                </c:pt>
                <c:pt idx="1521">
                  <c:v>0.62290399412683373</c:v>
                </c:pt>
                <c:pt idx="1522">
                  <c:v>0.62290399412683373</c:v>
                </c:pt>
                <c:pt idx="1523">
                  <c:v>0.62290399412683373</c:v>
                </c:pt>
                <c:pt idx="1524">
                  <c:v>0.62290399412683373</c:v>
                </c:pt>
                <c:pt idx="1525">
                  <c:v>0.62393293120512272</c:v>
                </c:pt>
                <c:pt idx="1526">
                  <c:v>0.62621880390446694</c:v>
                </c:pt>
                <c:pt idx="1527">
                  <c:v>0.62925017117189275</c:v>
                </c:pt>
                <c:pt idx="1528">
                  <c:v>0.63223031562502952</c:v>
                </c:pt>
                <c:pt idx="1529">
                  <c:v>0.63454847858123697</c:v>
                </c:pt>
                <c:pt idx="1530">
                  <c:v>0.63594853078318614</c:v>
                </c:pt>
                <c:pt idx="1531">
                  <c:v>0.63628032347550434</c:v>
                </c:pt>
                <c:pt idx="1532">
                  <c:v>0.63628032347550434</c:v>
                </c:pt>
                <c:pt idx="1533">
                  <c:v>0.63628032347550434</c:v>
                </c:pt>
                <c:pt idx="1534">
                  <c:v>0.63628032347550434</c:v>
                </c:pt>
                <c:pt idx="1535">
                  <c:v>0.63628032347550434</c:v>
                </c:pt>
                <c:pt idx="1536">
                  <c:v>0.63628032347550434</c:v>
                </c:pt>
                <c:pt idx="1537">
                  <c:v>0.63628032347550434</c:v>
                </c:pt>
                <c:pt idx="1538">
                  <c:v>0.63628032347550434</c:v>
                </c:pt>
                <c:pt idx="1539">
                  <c:v>0.63628032347550434</c:v>
                </c:pt>
                <c:pt idx="1540">
                  <c:v>0.63628032347550434</c:v>
                </c:pt>
                <c:pt idx="1541">
                  <c:v>0.63628032347550434</c:v>
                </c:pt>
                <c:pt idx="1542">
                  <c:v>0.63628032347550434</c:v>
                </c:pt>
                <c:pt idx="1543">
                  <c:v>0.63628032347550434</c:v>
                </c:pt>
                <c:pt idx="1544">
                  <c:v>0.63628032347550434</c:v>
                </c:pt>
                <c:pt idx="1545">
                  <c:v>0.63628032347550434</c:v>
                </c:pt>
                <c:pt idx="1546">
                  <c:v>0.63628032347550434</c:v>
                </c:pt>
                <c:pt idx="1547">
                  <c:v>0.63628032347550434</c:v>
                </c:pt>
                <c:pt idx="1548">
                  <c:v>0.63628032347550434</c:v>
                </c:pt>
                <c:pt idx="1549">
                  <c:v>0.63628032347550434</c:v>
                </c:pt>
                <c:pt idx="1550">
                  <c:v>0.63628032347550434</c:v>
                </c:pt>
                <c:pt idx="1551">
                  <c:v>0.63628032347550434</c:v>
                </c:pt>
                <c:pt idx="1552">
                  <c:v>0.63628032347550434</c:v>
                </c:pt>
                <c:pt idx="1553">
                  <c:v>0.63628032347550434</c:v>
                </c:pt>
                <c:pt idx="1554">
                  <c:v>0.63628032347550434</c:v>
                </c:pt>
                <c:pt idx="1555">
                  <c:v>0.63628032347550434</c:v>
                </c:pt>
                <c:pt idx="1556">
                  <c:v>0.63628032347550434</c:v>
                </c:pt>
                <c:pt idx="1557">
                  <c:v>0.63628032347550434</c:v>
                </c:pt>
                <c:pt idx="1558">
                  <c:v>0.63628032347550434</c:v>
                </c:pt>
                <c:pt idx="1559">
                  <c:v>0.63628032347550434</c:v>
                </c:pt>
                <c:pt idx="1560">
                  <c:v>0.63628032347550434</c:v>
                </c:pt>
                <c:pt idx="1561">
                  <c:v>0.63628032347550434</c:v>
                </c:pt>
                <c:pt idx="1562">
                  <c:v>0.63628032347550434</c:v>
                </c:pt>
                <c:pt idx="1563">
                  <c:v>0.63628032347550434</c:v>
                </c:pt>
                <c:pt idx="1564">
                  <c:v>0.63628032347550434</c:v>
                </c:pt>
                <c:pt idx="1565">
                  <c:v>0.63628032347550434</c:v>
                </c:pt>
                <c:pt idx="1566">
                  <c:v>0.63628032347550434</c:v>
                </c:pt>
                <c:pt idx="1567">
                  <c:v>0.63628032347550434</c:v>
                </c:pt>
                <c:pt idx="1568">
                  <c:v>0.63628032347550434</c:v>
                </c:pt>
                <c:pt idx="1569">
                  <c:v>0.63628032347550434</c:v>
                </c:pt>
                <c:pt idx="1570">
                  <c:v>0.63628032347550434</c:v>
                </c:pt>
                <c:pt idx="1571">
                  <c:v>0.63628032347550434</c:v>
                </c:pt>
                <c:pt idx="1572">
                  <c:v>0.63628032347550434</c:v>
                </c:pt>
                <c:pt idx="1573">
                  <c:v>0.63628032347550434</c:v>
                </c:pt>
                <c:pt idx="1574">
                  <c:v>0.63628032347550434</c:v>
                </c:pt>
                <c:pt idx="1575">
                  <c:v>0.63628032347550434</c:v>
                </c:pt>
                <c:pt idx="1576">
                  <c:v>0.63628032347550434</c:v>
                </c:pt>
                <c:pt idx="1577">
                  <c:v>0.63628032347550434</c:v>
                </c:pt>
                <c:pt idx="1578">
                  <c:v>0.63628032347550434</c:v>
                </c:pt>
                <c:pt idx="1579">
                  <c:v>0.63628032347550434</c:v>
                </c:pt>
                <c:pt idx="1580">
                  <c:v>0.63628032347550434</c:v>
                </c:pt>
                <c:pt idx="1581">
                  <c:v>0.63628032347550434</c:v>
                </c:pt>
                <c:pt idx="1582">
                  <c:v>0.63628032347550434</c:v>
                </c:pt>
                <c:pt idx="1583">
                  <c:v>0.63628032347550434</c:v>
                </c:pt>
                <c:pt idx="1584">
                  <c:v>0.63628032347550434</c:v>
                </c:pt>
                <c:pt idx="1585">
                  <c:v>0.63628032347550434</c:v>
                </c:pt>
                <c:pt idx="1586">
                  <c:v>0.63628032347550434</c:v>
                </c:pt>
                <c:pt idx="1587">
                  <c:v>0.63628032347550434</c:v>
                </c:pt>
                <c:pt idx="1588">
                  <c:v>0.63628032347550434</c:v>
                </c:pt>
                <c:pt idx="1589">
                  <c:v>0.63628032347550434</c:v>
                </c:pt>
                <c:pt idx="1590">
                  <c:v>0.63628032347550434</c:v>
                </c:pt>
                <c:pt idx="1591">
                  <c:v>0.63628032347550434</c:v>
                </c:pt>
                <c:pt idx="1592">
                  <c:v>0.63628032347550434</c:v>
                </c:pt>
                <c:pt idx="1593">
                  <c:v>0.63628032347550434</c:v>
                </c:pt>
                <c:pt idx="1594">
                  <c:v>0.63628032347550434</c:v>
                </c:pt>
                <c:pt idx="1595">
                  <c:v>0.63628032347550434</c:v>
                </c:pt>
                <c:pt idx="1596">
                  <c:v>0.63628032347550434</c:v>
                </c:pt>
                <c:pt idx="1597">
                  <c:v>0.63628032347550434</c:v>
                </c:pt>
                <c:pt idx="1598">
                  <c:v>0.63628032347550434</c:v>
                </c:pt>
                <c:pt idx="1599">
                  <c:v>0.63628032347550434</c:v>
                </c:pt>
                <c:pt idx="1600">
                  <c:v>0.63628032347550434</c:v>
                </c:pt>
                <c:pt idx="1601">
                  <c:v>0.63628032347550434</c:v>
                </c:pt>
                <c:pt idx="1602">
                  <c:v>0.63628032347550434</c:v>
                </c:pt>
                <c:pt idx="1603">
                  <c:v>0.63628032347550434</c:v>
                </c:pt>
                <c:pt idx="1604">
                  <c:v>0.63628032347550434</c:v>
                </c:pt>
                <c:pt idx="1605">
                  <c:v>0.63628032347550434</c:v>
                </c:pt>
                <c:pt idx="1606">
                  <c:v>0.63628032347550434</c:v>
                </c:pt>
                <c:pt idx="1607">
                  <c:v>0.63628032347550434</c:v>
                </c:pt>
                <c:pt idx="1608">
                  <c:v>0.63628032347550434</c:v>
                </c:pt>
                <c:pt idx="1609">
                  <c:v>0.63628032347550434</c:v>
                </c:pt>
                <c:pt idx="1610">
                  <c:v>0.63628032347550434</c:v>
                </c:pt>
                <c:pt idx="1611">
                  <c:v>0.63628032347550434</c:v>
                </c:pt>
                <c:pt idx="1612">
                  <c:v>0.63628032347550434</c:v>
                </c:pt>
                <c:pt idx="1613">
                  <c:v>0.63628032347550434</c:v>
                </c:pt>
                <c:pt idx="1614">
                  <c:v>0.63628032347550434</c:v>
                </c:pt>
                <c:pt idx="1615">
                  <c:v>0.63628032347550434</c:v>
                </c:pt>
                <c:pt idx="1616">
                  <c:v>0.63628032347550434</c:v>
                </c:pt>
                <c:pt idx="1617">
                  <c:v>0.63628032347550434</c:v>
                </c:pt>
                <c:pt idx="1618">
                  <c:v>0.63628032347550434</c:v>
                </c:pt>
                <c:pt idx="1619">
                  <c:v>0.63628032347550434</c:v>
                </c:pt>
                <c:pt idx="1620">
                  <c:v>0.63628032347550434</c:v>
                </c:pt>
                <c:pt idx="1621">
                  <c:v>0.63628032347550434</c:v>
                </c:pt>
                <c:pt idx="1622">
                  <c:v>0.63628032347550434</c:v>
                </c:pt>
                <c:pt idx="1623">
                  <c:v>0.63628032347550434</c:v>
                </c:pt>
                <c:pt idx="1624">
                  <c:v>0.63628032347550434</c:v>
                </c:pt>
                <c:pt idx="1625">
                  <c:v>0.63628032347550434</c:v>
                </c:pt>
                <c:pt idx="1626">
                  <c:v>0.63628032347550434</c:v>
                </c:pt>
                <c:pt idx="1627">
                  <c:v>0.63628032347550434</c:v>
                </c:pt>
                <c:pt idx="1628">
                  <c:v>0.63637669110276085</c:v>
                </c:pt>
                <c:pt idx="1629">
                  <c:v>0.63747747925133147</c:v>
                </c:pt>
                <c:pt idx="1630">
                  <c:v>0.63867854082160525</c:v>
                </c:pt>
                <c:pt idx="1631">
                  <c:v>0.63893693919577532</c:v>
                </c:pt>
                <c:pt idx="1632">
                  <c:v>0.63893693919577532</c:v>
                </c:pt>
                <c:pt idx="1633">
                  <c:v>0.63893693919577532</c:v>
                </c:pt>
                <c:pt idx="1634">
                  <c:v>0.63893693919577532</c:v>
                </c:pt>
                <c:pt idx="1635">
                  <c:v>0.63893693919577532</c:v>
                </c:pt>
                <c:pt idx="1636">
                  <c:v>0.63893693919577532</c:v>
                </c:pt>
                <c:pt idx="1637">
                  <c:v>0.63893693919577532</c:v>
                </c:pt>
                <c:pt idx="1638">
                  <c:v>0.63893693919577532</c:v>
                </c:pt>
                <c:pt idx="1639">
                  <c:v>0.63893693919577532</c:v>
                </c:pt>
                <c:pt idx="1640">
                  <c:v>0.63893693919577532</c:v>
                </c:pt>
                <c:pt idx="1641">
                  <c:v>0.63893693919577532</c:v>
                </c:pt>
                <c:pt idx="1642">
                  <c:v>0.63893693919577532</c:v>
                </c:pt>
                <c:pt idx="1643">
                  <c:v>0.63893693919577532</c:v>
                </c:pt>
                <c:pt idx="1644">
                  <c:v>0.63893693919577532</c:v>
                </c:pt>
                <c:pt idx="1645">
                  <c:v>0.63893693919577532</c:v>
                </c:pt>
                <c:pt idx="1646">
                  <c:v>0.63893693919577532</c:v>
                </c:pt>
                <c:pt idx="1647">
                  <c:v>0.63893693919577532</c:v>
                </c:pt>
                <c:pt idx="1648">
                  <c:v>0.63893693919577532</c:v>
                </c:pt>
                <c:pt idx="1649">
                  <c:v>0.63893693919577532</c:v>
                </c:pt>
                <c:pt idx="1650">
                  <c:v>0.63893693919577532</c:v>
                </c:pt>
                <c:pt idx="1651">
                  <c:v>0.63893693919577532</c:v>
                </c:pt>
                <c:pt idx="1652">
                  <c:v>0.63893693919577532</c:v>
                </c:pt>
                <c:pt idx="1653">
                  <c:v>0.63893693919577532</c:v>
                </c:pt>
                <c:pt idx="1654">
                  <c:v>0.63893693919577532</c:v>
                </c:pt>
                <c:pt idx="1655">
                  <c:v>0.63893693919577532</c:v>
                </c:pt>
                <c:pt idx="1656">
                  <c:v>0.63893693919577532</c:v>
                </c:pt>
                <c:pt idx="1657">
                  <c:v>0.63893693919577532</c:v>
                </c:pt>
                <c:pt idx="1658">
                  <c:v>0.63893693919577532</c:v>
                </c:pt>
                <c:pt idx="1659">
                  <c:v>0.63893693919577532</c:v>
                </c:pt>
                <c:pt idx="1660">
                  <c:v>0.63893693919577532</c:v>
                </c:pt>
                <c:pt idx="1661">
                  <c:v>0.63893693919577532</c:v>
                </c:pt>
                <c:pt idx="1662">
                  <c:v>0.63893693919577532</c:v>
                </c:pt>
                <c:pt idx="1663">
                  <c:v>0.63893693919577532</c:v>
                </c:pt>
                <c:pt idx="1664">
                  <c:v>0.63893693919577532</c:v>
                </c:pt>
                <c:pt idx="1665">
                  <c:v>0.63893693919577532</c:v>
                </c:pt>
                <c:pt idx="1666">
                  <c:v>0.63893693919577532</c:v>
                </c:pt>
                <c:pt idx="1667">
                  <c:v>0.63893693919577532</c:v>
                </c:pt>
                <c:pt idx="1668">
                  <c:v>0.63893693919577532</c:v>
                </c:pt>
                <c:pt idx="1669">
                  <c:v>0.63893693919577532</c:v>
                </c:pt>
                <c:pt idx="1670">
                  <c:v>0.63893693919577532</c:v>
                </c:pt>
                <c:pt idx="1671">
                  <c:v>0.63893693919577532</c:v>
                </c:pt>
                <c:pt idx="1672">
                  <c:v>0.63893693919577532</c:v>
                </c:pt>
                <c:pt idx="1673">
                  <c:v>0.63893693919577532</c:v>
                </c:pt>
                <c:pt idx="1674">
                  <c:v>0.63893693919577532</c:v>
                </c:pt>
                <c:pt idx="1675">
                  <c:v>0.63893693919577532</c:v>
                </c:pt>
                <c:pt idx="1676">
                  <c:v>0.63893693919577532</c:v>
                </c:pt>
                <c:pt idx="1677">
                  <c:v>0.63893693919577532</c:v>
                </c:pt>
                <c:pt idx="1678">
                  <c:v>0.63893693919577532</c:v>
                </c:pt>
                <c:pt idx="1679">
                  <c:v>0.63893693919577532</c:v>
                </c:pt>
                <c:pt idx="1680">
                  <c:v>0.63893693919577532</c:v>
                </c:pt>
                <c:pt idx="1681">
                  <c:v>0.63893693919577532</c:v>
                </c:pt>
                <c:pt idx="1682">
                  <c:v>0.63893693919577532</c:v>
                </c:pt>
                <c:pt idx="1683">
                  <c:v>0.63893693919577532</c:v>
                </c:pt>
                <c:pt idx="1684">
                  <c:v>0.63893693919577532</c:v>
                </c:pt>
                <c:pt idx="1685">
                  <c:v>0.63893693919577532</c:v>
                </c:pt>
                <c:pt idx="1686">
                  <c:v>0.63893693919577532</c:v>
                </c:pt>
                <c:pt idx="1687">
                  <c:v>0.63893693919577532</c:v>
                </c:pt>
                <c:pt idx="1688">
                  <c:v>0.63893693919577532</c:v>
                </c:pt>
                <c:pt idx="1689">
                  <c:v>0.63893693919577532</c:v>
                </c:pt>
                <c:pt idx="1690">
                  <c:v>0.63893693919577532</c:v>
                </c:pt>
                <c:pt idx="1691">
                  <c:v>0.63893693919577532</c:v>
                </c:pt>
                <c:pt idx="1692">
                  <c:v>0.63893693919577532</c:v>
                </c:pt>
                <c:pt idx="1693">
                  <c:v>0.63893693919577532</c:v>
                </c:pt>
                <c:pt idx="1694">
                  <c:v>0.63893693919577532</c:v>
                </c:pt>
                <c:pt idx="1695">
                  <c:v>0.63893693919577532</c:v>
                </c:pt>
                <c:pt idx="1696">
                  <c:v>0.63893693919577532</c:v>
                </c:pt>
                <c:pt idx="1697">
                  <c:v>0.63893693919577532</c:v>
                </c:pt>
                <c:pt idx="1698">
                  <c:v>0.63893693919577532</c:v>
                </c:pt>
                <c:pt idx="1699">
                  <c:v>0.63893693919577532</c:v>
                </c:pt>
                <c:pt idx="1700">
                  <c:v>0.63893693919577532</c:v>
                </c:pt>
                <c:pt idx="1701">
                  <c:v>0.63893693919577532</c:v>
                </c:pt>
                <c:pt idx="1702">
                  <c:v>0.63893693919577532</c:v>
                </c:pt>
                <c:pt idx="1703">
                  <c:v>0.63893693919577532</c:v>
                </c:pt>
                <c:pt idx="1704">
                  <c:v>0.63893693919577532</c:v>
                </c:pt>
                <c:pt idx="1705">
                  <c:v>0.63893693919577532</c:v>
                </c:pt>
                <c:pt idx="1706">
                  <c:v>0.63893693919577532</c:v>
                </c:pt>
                <c:pt idx="1707">
                  <c:v>0.63893693919577532</c:v>
                </c:pt>
                <c:pt idx="1708">
                  <c:v>0.63893693919577532</c:v>
                </c:pt>
                <c:pt idx="1709">
                  <c:v>0.63893693919577532</c:v>
                </c:pt>
                <c:pt idx="1710">
                  <c:v>0.63893693919577532</c:v>
                </c:pt>
                <c:pt idx="1711">
                  <c:v>0.63893693919577532</c:v>
                </c:pt>
                <c:pt idx="1712">
                  <c:v>0.63893693919577532</c:v>
                </c:pt>
                <c:pt idx="1713">
                  <c:v>0.63893693919577532</c:v>
                </c:pt>
                <c:pt idx="1714">
                  <c:v>0.63893693919577532</c:v>
                </c:pt>
                <c:pt idx="1715">
                  <c:v>0.63893693919577532</c:v>
                </c:pt>
                <c:pt idx="1716">
                  <c:v>0.63893693919577532</c:v>
                </c:pt>
                <c:pt idx="1717">
                  <c:v>0.63893693919577532</c:v>
                </c:pt>
                <c:pt idx="1718">
                  <c:v>0.63893693919577532</c:v>
                </c:pt>
                <c:pt idx="1719">
                  <c:v>0.63893693919577532</c:v>
                </c:pt>
                <c:pt idx="1720">
                  <c:v>0.63893693919577532</c:v>
                </c:pt>
                <c:pt idx="1721">
                  <c:v>0.63893693919577532</c:v>
                </c:pt>
                <c:pt idx="1722">
                  <c:v>0.63893693919577532</c:v>
                </c:pt>
                <c:pt idx="1723">
                  <c:v>0.63893693919577532</c:v>
                </c:pt>
                <c:pt idx="1724">
                  <c:v>0.63893693919577532</c:v>
                </c:pt>
                <c:pt idx="1725">
                  <c:v>0.63893693919577532</c:v>
                </c:pt>
                <c:pt idx="1726">
                  <c:v>0.63893693919577532</c:v>
                </c:pt>
                <c:pt idx="1727">
                  <c:v>0.63893693919577532</c:v>
                </c:pt>
                <c:pt idx="1728">
                  <c:v>0.63893693919577532</c:v>
                </c:pt>
                <c:pt idx="1729">
                  <c:v>0.64026571283149003</c:v>
                </c:pt>
                <c:pt idx="1730">
                  <c:v>0.64294295183865491</c:v>
                </c:pt>
                <c:pt idx="1731">
                  <c:v>0.64614373789318513</c:v>
                </c:pt>
                <c:pt idx="1732">
                  <c:v>0.649466668050938</c:v>
                </c:pt>
                <c:pt idx="1733">
                  <c:v>0.65252533269474922</c:v>
                </c:pt>
                <c:pt idx="1734">
                  <c:v>0.6553202216014522</c:v>
                </c:pt>
                <c:pt idx="1735">
                  <c:v>0.65802992274841055</c:v>
                </c:pt>
                <c:pt idx="1736">
                  <c:v>0.66100047740918855</c:v>
                </c:pt>
                <c:pt idx="1737">
                  <c:v>0.66404846017398134</c:v>
                </c:pt>
                <c:pt idx="1738">
                  <c:v>0.66699530455977696</c:v>
                </c:pt>
                <c:pt idx="1739">
                  <c:v>0.66967700783108774</c:v>
                </c:pt>
                <c:pt idx="1740">
                  <c:v>0.67161600418964817</c:v>
                </c:pt>
                <c:pt idx="1741">
                  <c:v>0.67251446882303634</c:v>
                </c:pt>
                <c:pt idx="1742">
                  <c:v>0.67269651518583062</c:v>
                </c:pt>
                <c:pt idx="1743">
                  <c:v>0.67269651518583062</c:v>
                </c:pt>
                <c:pt idx="1744">
                  <c:v>0.67269651518583062</c:v>
                </c:pt>
                <c:pt idx="1745">
                  <c:v>0.67269651518583062</c:v>
                </c:pt>
                <c:pt idx="1746">
                  <c:v>0.67269651518583062</c:v>
                </c:pt>
                <c:pt idx="1747">
                  <c:v>0.67269651518583062</c:v>
                </c:pt>
                <c:pt idx="1748">
                  <c:v>0.67269651518583062</c:v>
                </c:pt>
                <c:pt idx="1749">
                  <c:v>0.67269651518583062</c:v>
                </c:pt>
                <c:pt idx="1750">
                  <c:v>0.67269651518583062</c:v>
                </c:pt>
                <c:pt idx="1751">
                  <c:v>0.67269651518583062</c:v>
                </c:pt>
                <c:pt idx="1752">
                  <c:v>0.67269651518583062</c:v>
                </c:pt>
                <c:pt idx="1753">
                  <c:v>0.67269651518583062</c:v>
                </c:pt>
                <c:pt idx="1754">
                  <c:v>0.67269651518583062</c:v>
                </c:pt>
                <c:pt idx="1755">
                  <c:v>0.67269651518583062</c:v>
                </c:pt>
                <c:pt idx="1756">
                  <c:v>0.67269651518583062</c:v>
                </c:pt>
                <c:pt idx="1757">
                  <c:v>0.67269651518583062</c:v>
                </c:pt>
                <c:pt idx="1758">
                  <c:v>0.67269651518583062</c:v>
                </c:pt>
                <c:pt idx="1759">
                  <c:v>0.67269651518583062</c:v>
                </c:pt>
                <c:pt idx="1760">
                  <c:v>0.67269651518583062</c:v>
                </c:pt>
                <c:pt idx="1761">
                  <c:v>0.67269651518583062</c:v>
                </c:pt>
                <c:pt idx="1762">
                  <c:v>0.67269651518583062</c:v>
                </c:pt>
                <c:pt idx="1763">
                  <c:v>0.67269651518583062</c:v>
                </c:pt>
                <c:pt idx="1764">
                  <c:v>0.67269651518583062</c:v>
                </c:pt>
                <c:pt idx="1765">
                  <c:v>0.67269651518583062</c:v>
                </c:pt>
                <c:pt idx="1766">
                  <c:v>0.67282278176243526</c:v>
                </c:pt>
                <c:pt idx="1767">
                  <c:v>0.67399402256535268</c:v>
                </c:pt>
                <c:pt idx="1768">
                  <c:v>0.67642209317625934</c:v>
                </c:pt>
                <c:pt idx="1769">
                  <c:v>0.68015747841441965</c:v>
                </c:pt>
                <c:pt idx="1770">
                  <c:v>0.68486344398052468</c:v>
                </c:pt>
                <c:pt idx="1771">
                  <c:v>0.68988015414443327</c:v>
                </c:pt>
                <c:pt idx="1772">
                  <c:v>0.69473742645942071</c:v>
                </c:pt>
                <c:pt idx="1773">
                  <c:v>0.6992257323090324</c:v>
                </c:pt>
                <c:pt idx="1774">
                  <c:v>0.70308132618259422</c:v>
                </c:pt>
                <c:pt idx="1775">
                  <c:v>0.70626535579879546</c:v>
                </c:pt>
                <c:pt idx="1776">
                  <c:v>0.70909261036273374</c:v>
                </c:pt>
                <c:pt idx="1777">
                  <c:v>0.71191274969687623</c:v>
                </c:pt>
                <c:pt idx="1778">
                  <c:v>0.71502491191402984</c:v>
                </c:pt>
                <c:pt idx="1779">
                  <c:v>0.71858363909815204</c:v>
                </c:pt>
                <c:pt idx="1780">
                  <c:v>0.72240822961521256</c:v>
                </c:pt>
                <c:pt idx="1781">
                  <c:v>0.72607371181906066</c:v>
                </c:pt>
                <c:pt idx="1782">
                  <c:v>0.72921130189297523</c:v>
                </c:pt>
                <c:pt idx="1783">
                  <c:v>0.73167015911009536</c:v>
                </c:pt>
                <c:pt idx="1784">
                  <c:v>0.73345807161448273</c:v>
                </c:pt>
                <c:pt idx="1785">
                  <c:v>0.73481176593061148</c:v>
                </c:pt>
                <c:pt idx="1786">
                  <c:v>0.73595183487893612</c:v>
                </c:pt>
                <c:pt idx="1787">
                  <c:v>0.73697680637258656</c:v>
                </c:pt>
                <c:pt idx="1788">
                  <c:v>0.7379628325108728</c:v>
                </c:pt>
                <c:pt idx="1789">
                  <c:v>0.73899595949437424</c:v>
                </c:pt>
                <c:pt idx="1790">
                  <c:v>0.74011966133636153</c:v>
                </c:pt>
                <c:pt idx="1791">
                  <c:v>0.74130182758703034</c:v>
                </c:pt>
                <c:pt idx="1792">
                  <c:v>0.74241855103434229</c:v>
                </c:pt>
                <c:pt idx="1793">
                  <c:v>0.74325156500785861</c:v>
                </c:pt>
                <c:pt idx="1794">
                  <c:v>0.74388224601300412</c:v>
                </c:pt>
                <c:pt idx="1795">
                  <c:v>0.74388224601300412</c:v>
                </c:pt>
                <c:pt idx="1796">
                  <c:v>0.74388224601300412</c:v>
                </c:pt>
                <c:pt idx="1797">
                  <c:v>0.74388224601300412</c:v>
                </c:pt>
                <c:pt idx="1798">
                  <c:v>0.74388224601300412</c:v>
                </c:pt>
                <c:pt idx="1799">
                  <c:v>0.74388224601300412</c:v>
                </c:pt>
                <c:pt idx="1800">
                  <c:v>0.74388224601300412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72-4B4A-B83D-4F304486A3A0}"/>
            </c:ext>
          </c:extLst>
        </c:ser>
        <c:ser>
          <c:idx val="2"/>
          <c:order val="2"/>
          <c:tx>
            <c:strRef>
              <c:f>'WLTP Class 3'!$Z$15</c:f>
              <c:strCache>
                <c:ptCount val="1"/>
                <c:pt idx="0">
                  <c:v>Cumulative Kinetic Energy Available (kWh)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'WLTP Class 3'!$Z$16:$Z$1816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4.2262572390277067E-4</c:v>
                </c:pt>
                <c:pt idx="37">
                  <c:v>2.4928723646666512E-3</c:v>
                </c:pt>
                <c:pt idx="38">
                  <c:v>6.1661108999629659E-3</c:v>
                </c:pt>
                <c:pt idx="39">
                  <c:v>9.7080035225694458E-3</c:v>
                </c:pt>
                <c:pt idx="40">
                  <c:v>1.2437203236791665E-2</c:v>
                </c:pt>
                <c:pt idx="41">
                  <c:v>1.4880999559111112E-2</c:v>
                </c:pt>
                <c:pt idx="42">
                  <c:v>1.8093812700347219E-2</c:v>
                </c:pt>
                <c:pt idx="43">
                  <c:v>2.144480110644444E-2</c:v>
                </c:pt>
                <c:pt idx="44">
                  <c:v>2.3623364449087962E-2</c:v>
                </c:pt>
                <c:pt idx="45">
                  <c:v>2.4513244919222219E-2</c:v>
                </c:pt>
                <c:pt idx="46">
                  <c:v>2.4841212645587963E-2</c:v>
                </c:pt>
                <c:pt idx="47">
                  <c:v>2.5411542962962958E-2</c:v>
                </c:pt>
                <c:pt idx="48">
                  <c:v>2.6073672479291668E-2</c:v>
                </c:pt>
                <c:pt idx="49">
                  <c:v>2.6418634175013889E-2</c:v>
                </c:pt>
                <c:pt idx="50">
                  <c:v>2.6418634175013889E-2</c:v>
                </c:pt>
                <c:pt idx="51">
                  <c:v>2.6642255753087964E-2</c:v>
                </c:pt>
                <c:pt idx="52">
                  <c:v>2.7535947954666667E-2</c:v>
                </c:pt>
                <c:pt idx="53">
                  <c:v>2.8725208165333336E-2</c:v>
                </c:pt>
                <c:pt idx="54">
                  <c:v>2.9125439967E-2</c:v>
                </c:pt>
                <c:pt idx="55">
                  <c:v>2.9163716103587964E-2</c:v>
                </c:pt>
                <c:pt idx="56">
                  <c:v>2.9163716103587964E-2</c:v>
                </c:pt>
                <c:pt idx="57">
                  <c:v>2.9163716103587964E-2</c:v>
                </c:pt>
                <c:pt idx="58">
                  <c:v>2.9163716103587964E-2</c:v>
                </c:pt>
                <c:pt idx="59">
                  <c:v>2.9163716103587964E-2</c:v>
                </c:pt>
                <c:pt idx="60">
                  <c:v>2.9163716103587964E-2</c:v>
                </c:pt>
                <c:pt idx="61">
                  <c:v>2.9163716103587964E-2</c:v>
                </c:pt>
                <c:pt idx="62">
                  <c:v>2.9163716103587964E-2</c:v>
                </c:pt>
                <c:pt idx="63">
                  <c:v>2.9163716103587964E-2</c:v>
                </c:pt>
                <c:pt idx="64">
                  <c:v>2.9163716103587964E-2</c:v>
                </c:pt>
                <c:pt idx="65">
                  <c:v>2.9163716103587964E-2</c:v>
                </c:pt>
                <c:pt idx="66">
                  <c:v>2.9163716103587964E-2</c:v>
                </c:pt>
                <c:pt idx="67">
                  <c:v>2.9163716103587964E-2</c:v>
                </c:pt>
                <c:pt idx="68">
                  <c:v>2.9163716103587964E-2</c:v>
                </c:pt>
                <c:pt idx="69">
                  <c:v>2.9163716103587964E-2</c:v>
                </c:pt>
                <c:pt idx="70">
                  <c:v>2.9163716103587964E-2</c:v>
                </c:pt>
                <c:pt idx="71">
                  <c:v>2.9163716103587964E-2</c:v>
                </c:pt>
                <c:pt idx="72">
                  <c:v>2.9163716103587964E-2</c:v>
                </c:pt>
                <c:pt idx="73">
                  <c:v>2.9163716103587964E-2</c:v>
                </c:pt>
                <c:pt idx="74">
                  <c:v>2.9163716103587964E-2</c:v>
                </c:pt>
                <c:pt idx="75">
                  <c:v>2.9163716103587964E-2</c:v>
                </c:pt>
                <c:pt idx="76">
                  <c:v>2.9163716103587964E-2</c:v>
                </c:pt>
                <c:pt idx="77">
                  <c:v>2.9163716103587964E-2</c:v>
                </c:pt>
                <c:pt idx="78">
                  <c:v>2.9163716103587964E-2</c:v>
                </c:pt>
                <c:pt idx="79">
                  <c:v>2.9163716103587964E-2</c:v>
                </c:pt>
                <c:pt idx="80">
                  <c:v>2.978709301689814E-2</c:v>
                </c:pt>
                <c:pt idx="81">
                  <c:v>3.0402528823032404E-2</c:v>
                </c:pt>
                <c:pt idx="82">
                  <c:v>3.1847175040476849E-2</c:v>
                </c:pt>
                <c:pt idx="83">
                  <c:v>3.2201189598379636E-2</c:v>
                </c:pt>
                <c:pt idx="84">
                  <c:v>3.2552345357699068E-2</c:v>
                </c:pt>
                <c:pt idx="85">
                  <c:v>3.347478436725463E-2</c:v>
                </c:pt>
                <c:pt idx="86">
                  <c:v>3.415327256436574E-2</c:v>
                </c:pt>
                <c:pt idx="87">
                  <c:v>3.4930389312601853E-2</c:v>
                </c:pt>
                <c:pt idx="88">
                  <c:v>3.5367467851564811E-2</c:v>
                </c:pt>
                <c:pt idx="89">
                  <c:v>3.7782040899476857E-2</c:v>
                </c:pt>
                <c:pt idx="90">
                  <c:v>4.210708551177314E-2</c:v>
                </c:pt>
                <c:pt idx="91">
                  <c:v>4.6256949299768514E-2</c:v>
                </c:pt>
                <c:pt idx="92">
                  <c:v>4.9353981098379622E-2</c:v>
                </c:pt>
                <c:pt idx="93">
                  <c:v>5.0741451344157397E-2</c:v>
                </c:pt>
                <c:pt idx="94">
                  <c:v>5.1656902179398133E-2</c:v>
                </c:pt>
                <c:pt idx="95">
                  <c:v>5.2628734875587953E-2</c:v>
                </c:pt>
                <c:pt idx="96">
                  <c:v>5.3409663355268505E-2</c:v>
                </c:pt>
                <c:pt idx="97">
                  <c:v>5.3738107548064802E-2</c:v>
                </c:pt>
                <c:pt idx="98">
                  <c:v>5.3867071128601833E-2</c:v>
                </c:pt>
                <c:pt idx="99">
                  <c:v>5.39439410460648E-2</c:v>
                </c:pt>
                <c:pt idx="100">
                  <c:v>5.39439410460648E-2</c:v>
                </c:pt>
                <c:pt idx="101">
                  <c:v>5.39439410460648E-2</c:v>
                </c:pt>
                <c:pt idx="102">
                  <c:v>5.39439410460648E-2</c:v>
                </c:pt>
                <c:pt idx="103">
                  <c:v>5.39439410460648E-2</c:v>
                </c:pt>
                <c:pt idx="104">
                  <c:v>5.39439410460648E-2</c:v>
                </c:pt>
                <c:pt idx="105">
                  <c:v>5.39439410460648E-2</c:v>
                </c:pt>
                <c:pt idx="106">
                  <c:v>5.39439410460648E-2</c:v>
                </c:pt>
                <c:pt idx="107">
                  <c:v>5.39439410460648E-2</c:v>
                </c:pt>
                <c:pt idx="108">
                  <c:v>5.39439410460648E-2</c:v>
                </c:pt>
                <c:pt idx="109">
                  <c:v>5.39439410460648E-2</c:v>
                </c:pt>
                <c:pt idx="110">
                  <c:v>5.39439410460648E-2</c:v>
                </c:pt>
                <c:pt idx="111">
                  <c:v>5.39439410460648E-2</c:v>
                </c:pt>
                <c:pt idx="112">
                  <c:v>5.39439410460648E-2</c:v>
                </c:pt>
                <c:pt idx="113">
                  <c:v>5.39439410460648E-2</c:v>
                </c:pt>
                <c:pt idx="114">
                  <c:v>5.39439410460648E-2</c:v>
                </c:pt>
                <c:pt idx="115">
                  <c:v>5.39439410460648E-2</c:v>
                </c:pt>
                <c:pt idx="116">
                  <c:v>5.39439410460648E-2</c:v>
                </c:pt>
                <c:pt idx="117">
                  <c:v>5.39439410460648E-2</c:v>
                </c:pt>
                <c:pt idx="118">
                  <c:v>5.39439410460648E-2</c:v>
                </c:pt>
                <c:pt idx="119">
                  <c:v>5.39439410460648E-2</c:v>
                </c:pt>
                <c:pt idx="120">
                  <c:v>5.39439410460648E-2</c:v>
                </c:pt>
                <c:pt idx="121">
                  <c:v>5.39439410460648E-2</c:v>
                </c:pt>
                <c:pt idx="122">
                  <c:v>5.39439410460648E-2</c:v>
                </c:pt>
                <c:pt idx="123">
                  <c:v>5.39439410460648E-2</c:v>
                </c:pt>
                <c:pt idx="124">
                  <c:v>5.39439410460648E-2</c:v>
                </c:pt>
                <c:pt idx="125">
                  <c:v>5.39439410460648E-2</c:v>
                </c:pt>
                <c:pt idx="126">
                  <c:v>5.39439410460648E-2</c:v>
                </c:pt>
                <c:pt idx="127">
                  <c:v>5.39439410460648E-2</c:v>
                </c:pt>
                <c:pt idx="128">
                  <c:v>5.39439410460648E-2</c:v>
                </c:pt>
                <c:pt idx="129">
                  <c:v>5.39439410460648E-2</c:v>
                </c:pt>
                <c:pt idx="130">
                  <c:v>5.39439410460648E-2</c:v>
                </c:pt>
                <c:pt idx="131">
                  <c:v>5.39439410460648E-2</c:v>
                </c:pt>
                <c:pt idx="132">
                  <c:v>5.39439410460648E-2</c:v>
                </c:pt>
                <c:pt idx="133">
                  <c:v>5.39439410460648E-2</c:v>
                </c:pt>
                <c:pt idx="134">
                  <c:v>5.39439410460648E-2</c:v>
                </c:pt>
                <c:pt idx="135">
                  <c:v>5.39439410460648E-2</c:v>
                </c:pt>
                <c:pt idx="136">
                  <c:v>5.39439410460648E-2</c:v>
                </c:pt>
                <c:pt idx="137">
                  <c:v>5.39439410460648E-2</c:v>
                </c:pt>
                <c:pt idx="138">
                  <c:v>5.39439410460648E-2</c:v>
                </c:pt>
                <c:pt idx="139">
                  <c:v>5.39439410460648E-2</c:v>
                </c:pt>
                <c:pt idx="140">
                  <c:v>5.39439410460648E-2</c:v>
                </c:pt>
                <c:pt idx="141">
                  <c:v>5.39439410460648E-2</c:v>
                </c:pt>
                <c:pt idx="142">
                  <c:v>5.39439410460648E-2</c:v>
                </c:pt>
                <c:pt idx="143">
                  <c:v>5.39439410460648E-2</c:v>
                </c:pt>
                <c:pt idx="144">
                  <c:v>5.39439410460648E-2</c:v>
                </c:pt>
                <c:pt idx="145">
                  <c:v>5.39439410460648E-2</c:v>
                </c:pt>
                <c:pt idx="146">
                  <c:v>5.39439410460648E-2</c:v>
                </c:pt>
                <c:pt idx="147">
                  <c:v>5.39439410460648E-2</c:v>
                </c:pt>
                <c:pt idx="148">
                  <c:v>5.39439410460648E-2</c:v>
                </c:pt>
                <c:pt idx="149">
                  <c:v>5.39439410460648E-2</c:v>
                </c:pt>
                <c:pt idx="150">
                  <c:v>5.39439410460648E-2</c:v>
                </c:pt>
                <c:pt idx="151">
                  <c:v>5.4320031881916656E-2</c:v>
                </c:pt>
                <c:pt idx="152">
                  <c:v>5.6297685213009242E-2</c:v>
                </c:pt>
                <c:pt idx="153">
                  <c:v>5.9935982876731464E-2</c:v>
                </c:pt>
                <c:pt idx="154">
                  <c:v>6.3294594745717581E-2</c:v>
                </c:pt>
                <c:pt idx="155">
                  <c:v>6.5238577782384247E-2</c:v>
                </c:pt>
                <c:pt idx="156">
                  <c:v>6.576094381241665E-2</c:v>
                </c:pt>
                <c:pt idx="157">
                  <c:v>6.576094381241665E-2</c:v>
                </c:pt>
                <c:pt idx="158">
                  <c:v>6.576094381241665E-2</c:v>
                </c:pt>
                <c:pt idx="159">
                  <c:v>6.576094381241665E-2</c:v>
                </c:pt>
                <c:pt idx="160">
                  <c:v>6.576094381241665E-2</c:v>
                </c:pt>
                <c:pt idx="161">
                  <c:v>6.576094381241665E-2</c:v>
                </c:pt>
                <c:pt idx="162">
                  <c:v>6.576094381241665E-2</c:v>
                </c:pt>
                <c:pt idx="163">
                  <c:v>6.576094381241665E-2</c:v>
                </c:pt>
                <c:pt idx="164">
                  <c:v>6.576094381241665E-2</c:v>
                </c:pt>
                <c:pt idx="165">
                  <c:v>6.576094381241665E-2</c:v>
                </c:pt>
                <c:pt idx="166">
                  <c:v>6.576094381241665E-2</c:v>
                </c:pt>
                <c:pt idx="167">
                  <c:v>6.576094381241665E-2</c:v>
                </c:pt>
                <c:pt idx="168">
                  <c:v>6.576094381241665E-2</c:v>
                </c:pt>
                <c:pt idx="169">
                  <c:v>6.576094381241665E-2</c:v>
                </c:pt>
                <c:pt idx="170">
                  <c:v>6.576094381241665E-2</c:v>
                </c:pt>
                <c:pt idx="171">
                  <c:v>6.6479455189694434E-2</c:v>
                </c:pt>
                <c:pt idx="172">
                  <c:v>6.9127814432865725E-2</c:v>
                </c:pt>
                <c:pt idx="173">
                  <c:v>7.3432053344361106E-2</c:v>
                </c:pt>
                <c:pt idx="174">
                  <c:v>7.7030804294347222E-2</c:v>
                </c:pt>
                <c:pt idx="175">
                  <c:v>7.8528814752013884E-2</c:v>
                </c:pt>
                <c:pt idx="176">
                  <c:v>7.868890747268055E-2</c:v>
                </c:pt>
                <c:pt idx="177">
                  <c:v>7.868890747268055E-2</c:v>
                </c:pt>
                <c:pt idx="178">
                  <c:v>7.868890747268055E-2</c:v>
                </c:pt>
                <c:pt idx="179">
                  <c:v>7.868890747268055E-2</c:v>
                </c:pt>
                <c:pt idx="180">
                  <c:v>7.868890747268055E-2</c:v>
                </c:pt>
                <c:pt idx="181">
                  <c:v>7.8782771359500001E-2</c:v>
                </c:pt>
                <c:pt idx="182">
                  <c:v>7.9062457154236113E-2</c:v>
                </c:pt>
                <c:pt idx="183">
                  <c:v>7.9884361746944438E-2</c:v>
                </c:pt>
                <c:pt idx="184">
                  <c:v>8.1785145160574071E-2</c:v>
                </c:pt>
                <c:pt idx="185">
                  <c:v>8.3758510293791666E-2</c:v>
                </c:pt>
                <c:pt idx="186">
                  <c:v>8.5600211870032417E-2</c:v>
                </c:pt>
                <c:pt idx="187">
                  <c:v>8.6930982610574081E-2</c:v>
                </c:pt>
                <c:pt idx="188">
                  <c:v>8.7960150100574078E-2</c:v>
                </c:pt>
                <c:pt idx="189">
                  <c:v>8.8689461383611112E-2</c:v>
                </c:pt>
                <c:pt idx="190">
                  <c:v>8.9265032831722213E-2</c:v>
                </c:pt>
                <c:pt idx="191">
                  <c:v>8.9623335587499992E-2</c:v>
                </c:pt>
                <c:pt idx="192">
                  <c:v>8.99613091089074E-2</c:v>
                </c:pt>
                <c:pt idx="193">
                  <c:v>9.0122672406722212E-2</c:v>
                </c:pt>
                <c:pt idx="194">
                  <c:v>9.0240359615069432E-2</c:v>
                </c:pt>
                <c:pt idx="195">
                  <c:v>9.0317229532532392E-2</c:v>
                </c:pt>
                <c:pt idx="196">
                  <c:v>9.0317229532532392E-2</c:v>
                </c:pt>
                <c:pt idx="197">
                  <c:v>9.0317229532532392E-2</c:v>
                </c:pt>
                <c:pt idx="198">
                  <c:v>9.0317229532532392E-2</c:v>
                </c:pt>
                <c:pt idx="199">
                  <c:v>9.0317229532532392E-2</c:v>
                </c:pt>
                <c:pt idx="200">
                  <c:v>9.0317229532532392E-2</c:v>
                </c:pt>
                <c:pt idx="201">
                  <c:v>9.0317229532532392E-2</c:v>
                </c:pt>
                <c:pt idx="202">
                  <c:v>9.0317229532532392E-2</c:v>
                </c:pt>
                <c:pt idx="203">
                  <c:v>9.0317229532532392E-2</c:v>
                </c:pt>
                <c:pt idx="204">
                  <c:v>9.0317229532532392E-2</c:v>
                </c:pt>
                <c:pt idx="205">
                  <c:v>9.0317229532532392E-2</c:v>
                </c:pt>
                <c:pt idx="206">
                  <c:v>9.0317229532532392E-2</c:v>
                </c:pt>
                <c:pt idx="207">
                  <c:v>9.0317229532532392E-2</c:v>
                </c:pt>
                <c:pt idx="208">
                  <c:v>9.0317229532532392E-2</c:v>
                </c:pt>
                <c:pt idx="209">
                  <c:v>9.0317229532532392E-2</c:v>
                </c:pt>
                <c:pt idx="210">
                  <c:v>9.0317229532532392E-2</c:v>
                </c:pt>
                <c:pt idx="211">
                  <c:v>9.0317229532532392E-2</c:v>
                </c:pt>
                <c:pt idx="212">
                  <c:v>9.0317229532532392E-2</c:v>
                </c:pt>
                <c:pt idx="213">
                  <c:v>9.0317229532532392E-2</c:v>
                </c:pt>
                <c:pt idx="214">
                  <c:v>9.0317229532532392E-2</c:v>
                </c:pt>
                <c:pt idx="215">
                  <c:v>9.0317229532532392E-2</c:v>
                </c:pt>
                <c:pt idx="216">
                  <c:v>9.0317229532532392E-2</c:v>
                </c:pt>
                <c:pt idx="217">
                  <c:v>9.0317229532532392E-2</c:v>
                </c:pt>
                <c:pt idx="218">
                  <c:v>9.0317229532532392E-2</c:v>
                </c:pt>
                <c:pt idx="219">
                  <c:v>9.0317229532532392E-2</c:v>
                </c:pt>
                <c:pt idx="220">
                  <c:v>9.0317229532532392E-2</c:v>
                </c:pt>
                <c:pt idx="221">
                  <c:v>9.0317229532532392E-2</c:v>
                </c:pt>
                <c:pt idx="222">
                  <c:v>9.0317229532532392E-2</c:v>
                </c:pt>
                <c:pt idx="223">
                  <c:v>9.0317229532532392E-2</c:v>
                </c:pt>
                <c:pt idx="224">
                  <c:v>9.0317229532532392E-2</c:v>
                </c:pt>
                <c:pt idx="225">
                  <c:v>9.0317229532532392E-2</c:v>
                </c:pt>
                <c:pt idx="226">
                  <c:v>9.0317229532532392E-2</c:v>
                </c:pt>
                <c:pt idx="227">
                  <c:v>9.0317229532532392E-2</c:v>
                </c:pt>
                <c:pt idx="228">
                  <c:v>9.0317229532532392E-2</c:v>
                </c:pt>
                <c:pt idx="229">
                  <c:v>9.0317229532532392E-2</c:v>
                </c:pt>
                <c:pt idx="230">
                  <c:v>9.0317229532532392E-2</c:v>
                </c:pt>
                <c:pt idx="231">
                  <c:v>9.0317229532532392E-2</c:v>
                </c:pt>
                <c:pt idx="232">
                  <c:v>9.08542071997685E-2</c:v>
                </c:pt>
                <c:pt idx="233">
                  <c:v>9.3148075418606452E-2</c:v>
                </c:pt>
                <c:pt idx="234">
                  <c:v>9.6572280832865731E-2</c:v>
                </c:pt>
                <c:pt idx="235">
                  <c:v>9.9707588768064792E-2</c:v>
                </c:pt>
                <c:pt idx="236">
                  <c:v>0.1016287014160648</c:v>
                </c:pt>
                <c:pt idx="237">
                  <c:v>0.10257210494856478</c:v>
                </c:pt>
                <c:pt idx="238">
                  <c:v>0.10381218824515739</c:v>
                </c:pt>
                <c:pt idx="239">
                  <c:v>0.1060825507867546</c:v>
                </c:pt>
                <c:pt idx="240">
                  <c:v>0.10984854145386572</c:v>
                </c:pt>
                <c:pt idx="241">
                  <c:v>0.11366408462975459</c:v>
                </c:pt>
                <c:pt idx="242">
                  <c:v>0.11623700335475459</c:v>
                </c:pt>
                <c:pt idx="243">
                  <c:v>0.11927447684954626</c:v>
                </c:pt>
                <c:pt idx="244">
                  <c:v>0.12200367656376847</c:v>
                </c:pt>
                <c:pt idx="245">
                  <c:v>0.12444747288608791</c:v>
                </c:pt>
                <c:pt idx="246">
                  <c:v>0.12766028602732402</c:v>
                </c:pt>
                <c:pt idx="247">
                  <c:v>0.13101127443342125</c:v>
                </c:pt>
                <c:pt idx="248">
                  <c:v>0.13318983777606477</c:v>
                </c:pt>
                <c:pt idx="249">
                  <c:v>0.13407971824619902</c:v>
                </c:pt>
                <c:pt idx="250">
                  <c:v>0.13440768597256478</c:v>
                </c:pt>
                <c:pt idx="251">
                  <c:v>0.13497801628993977</c:v>
                </c:pt>
                <c:pt idx="252">
                  <c:v>0.13564014580626846</c:v>
                </c:pt>
                <c:pt idx="253">
                  <c:v>0.13598510750199069</c:v>
                </c:pt>
                <c:pt idx="254">
                  <c:v>0.13598510750199069</c:v>
                </c:pt>
                <c:pt idx="255">
                  <c:v>0.13620872908006476</c:v>
                </c:pt>
                <c:pt idx="256">
                  <c:v>0.13710242128164346</c:v>
                </c:pt>
                <c:pt idx="257">
                  <c:v>0.13767799272975456</c:v>
                </c:pt>
                <c:pt idx="258">
                  <c:v>0.13767799272975456</c:v>
                </c:pt>
                <c:pt idx="259">
                  <c:v>0.13767799272975456</c:v>
                </c:pt>
                <c:pt idx="260">
                  <c:v>0.13767799272975456</c:v>
                </c:pt>
                <c:pt idx="261">
                  <c:v>0.13767799272975456</c:v>
                </c:pt>
                <c:pt idx="262">
                  <c:v>0.13767799272975456</c:v>
                </c:pt>
                <c:pt idx="263">
                  <c:v>0.13767799272975456</c:v>
                </c:pt>
                <c:pt idx="264">
                  <c:v>0.13767799272975456</c:v>
                </c:pt>
                <c:pt idx="265">
                  <c:v>0.13767799272975456</c:v>
                </c:pt>
                <c:pt idx="266">
                  <c:v>0.13767799272975456</c:v>
                </c:pt>
                <c:pt idx="267">
                  <c:v>0.13767799272975456</c:v>
                </c:pt>
                <c:pt idx="268">
                  <c:v>0.13767799272975456</c:v>
                </c:pt>
                <c:pt idx="269">
                  <c:v>0.13767799272975456</c:v>
                </c:pt>
                <c:pt idx="270">
                  <c:v>0.13767799272975456</c:v>
                </c:pt>
                <c:pt idx="271">
                  <c:v>0.13767799272975456</c:v>
                </c:pt>
                <c:pt idx="272">
                  <c:v>0.13825991706360644</c:v>
                </c:pt>
                <c:pt idx="273">
                  <c:v>0.13869302504898143</c:v>
                </c:pt>
                <c:pt idx="274">
                  <c:v>0.14095465237268512</c:v>
                </c:pt>
                <c:pt idx="275">
                  <c:v>0.14484658899960642</c:v>
                </c:pt>
                <c:pt idx="276">
                  <c:v>0.14835084077419902</c:v>
                </c:pt>
                <c:pt idx="277">
                  <c:v>0.1524903811228657</c:v>
                </c:pt>
                <c:pt idx="278">
                  <c:v>0.15612026121298142</c:v>
                </c:pt>
                <c:pt idx="279">
                  <c:v>0.16095734841598142</c:v>
                </c:pt>
                <c:pt idx="280">
                  <c:v>0.16401133941369903</c:v>
                </c:pt>
                <c:pt idx="281">
                  <c:v>0.16480417955414348</c:v>
                </c:pt>
                <c:pt idx="282">
                  <c:v>0.16480417955414348</c:v>
                </c:pt>
                <c:pt idx="283">
                  <c:v>0.16480417955414348</c:v>
                </c:pt>
                <c:pt idx="284">
                  <c:v>0.16480417955414348</c:v>
                </c:pt>
                <c:pt idx="285">
                  <c:v>0.16480417955414348</c:v>
                </c:pt>
                <c:pt idx="286">
                  <c:v>0.16480417955414348</c:v>
                </c:pt>
                <c:pt idx="287">
                  <c:v>0.16480417955414348</c:v>
                </c:pt>
                <c:pt idx="288">
                  <c:v>0.16480417955414348</c:v>
                </c:pt>
                <c:pt idx="289">
                  <c:v>0.16480417955414348</c:v>
                </c:pt>
                <c:pt idx="290">
                  <c:v>0.16480417955414348</c:v>
                </c:pt>
                <c:pt idx="291">
                  <c:v>0.16480417955414348</c:v>
                </c:pt>
                <c:pt idx="292">
                  <c:v>0.16574758308664347</c:v>
                </c:pt>
                <c:pt idx="293">
                  <c:v>0.1674474564887222</c:v>
                </c:pt>
                <c:pt idx="294">
                  <c:v>0.16865958708805553</c:v>
                </c:pt>
                <c:pt idx="295">
                  <c:v>0.16940684527331018</c:v>
                </c:pt>
                <c:pt idx="296">
                  <c:v>0.16955534397749999</c:v>
                </c:pt>
                <c:pt idx="297">
                  <c:v>0.16955534397749999</c:v>
                </c:pt>
                <c:pt idx="298">
                  <c:v>0.16955534397749999</c:v>
                </c:pt>
                <c:pt idx="299">
                  <c:v>0.16955534397749999</c:v>
                </c:pt>
                <c:pt idx="300">
                  <c:v>0.16955534397749999</c:v>
                </c:pt>
                <c:pt idx="301">
                  <c:v>0.16985520018446296</c:v>
                </c:pt>
                <c:pt idx="302">
                  <c:v>0.17059928192684723</c:v>
                </c:pt>
                <c:pt idx="303">
                  <c:v>0.17177329521173612</c:v>
                </c:pt>
                <c:pt idx="304">
                  <c:v>0.1732122238320139</c:v>
                </c:pt>
                <c:pt idx="305">
                  <c:v>0.17531105845861111</c:v>
                </c:pt>
                <c:pt idx="306">
                  <c:v>0.17733842312062501</c:v>
                </c:pt>
                <c:pt idx="307">
                  <c:v>0.17865029402608795</c:v>
                </c:pt>
                <c:pt idx="308">
                  <c:v>0.17929431781805555</c:v>
                </c:pt>
                <c:pt idx="309">
                  <c:v>0.17954970382483332</c:v>
                </c:pt>
                <c:pt idx="310">
                  <c:v>0.18005666410694443</c:v>
                </c:pt>
                <c:pt idx="311">
                  <c:v>0.18068321746312496</c:v>
                </c:pt>
                <c:pt idx="312">
                  <c:v>0.1815470511017222</c:v>
                </c:pt>
                <c:pt idx="313">
                  <c:v>0.18287305717795832</c:v>
                </c:pt>
                <c:pt idx="314">
                  <c:v>0.18450511352475463</c:v>
                </c:pt>
                <c:pt idx="315">
                  <c:v>0.18629408614934723</c:v>
                </c:pt>
                <c:pt idx="316">
                  <c:v>0.18779273189558798</c:v>
                </c:pt>
                <c:pt idx="317">
                  <c:v>0.18912858494472223</c:v>
                </c:pt>
                <c:pt idx="318">
                  <c:v>0.19079447040808797</c:v>
                </c:pt>
                <c:pt idx="319">
                  <c:v>0.19263680727290278</c:v>
                </c:pt>
                <c:pt idx="320">
                  <c:v>0.19426934008612964</c:v>
                </c:pt>
                <c:pt idx="321">
                  <c:v>0.19467989532712501</c:v>
                </c:pt>
                <c:pt idx="322">
                  <c:v>0.19524133160446297</c:v>
                </c:pt>
                <c:pt idx="323">
                  <c:v>0.19524133160446297</c:v>
                </c:pt>
                <c:pt idx="324">
                  <c:v>0.19571017457212964</c:v>
                </c:pt>
                <c:pt idx="325">
                  <c:v>0.19601638366483334</c:v>
                </c:pt>
                <c:pt idx="326">
                  <c:v>0.19601638366483334</c:v>
                </c:pt>
                <c:pt idx="327">
                  <c:v>0.19624270521934722</c:v>
                </c:pt>
                <c:pt idx="328">
                  <c:v>0.19646616797527777</c:v>
                </c:pt>
                <c:pt idx="329">
                  <c:v>0.19841396274338888</c:v>
                </c:pt>
                <c:pt idx="330">
                  <c:v>0.20022453517949998</c:v>
                </c:pt>
                <c:pt idx="331">
                  <c:v>0.20055234408372222</c:v>
                </c:pt>
                <c:pt idx="332">
                  <c:v>0.20065907256416668</c:v>
                </c:pt>
                <c:pt idx="333">
                  <c:v>0.20107328071446295</c:v>
                </c:pt>
                <c:pt idx="334">
                  <c:v>0.20122336764008797</c:v>
                </c:pt>
                <c:pt idx="335">
                  <c:v>0.20151496509558797</c:v>
                </c:pt>
                <c:pt idx="336">
                  <c:v>0.20174922775727777</c:v>
                </c:pt>
                <c:pt idx="337">
                  <c:v>0.20184070931194445</c:v>
                </c:pt>
                <c:pt idx="338">
                  <c:v>0.20184070931194445</c:v>
                </c:pt>
                <c:pt idx="339">
                  <c:v>0.20184070931194445</c:v>
                </c:pt>
                <c:pt idx="340">
                  <c:v>0.20184070931194445</c:v>
                </c:pt>
                <c:pt idx="341">
                  <c:v>0.20184070931194445</c:v>
                </c:pt>
                <c:pt idx="342">
                  <c:v>0.20184070931194445</c:v>
                </c:pt>
                <c:pt idx="343">
                  <c:v>0.20184070931194445</c:v>
                </c:pt>
                <c:pt idx="344">
                  <c:v>0.20184070931194445</c:v>
                </c:pt>
                <c:pt idx="345">
                  <c:v>0.20184070931194445</c:v>
                </c:pt>
                <c:pt idx="346">
                  <c:v>0.20184070931194445</c:v>
                </c:pt>
                <c:pt idx="347">
                  <c:v>0.20184070931194445</c:v>
                </c:pt>
                <c:pt idx="348">
                  <c:v>0.20184070931194445</c:v>
                </c:pt>
                <c:pt idx="349">
                  <c:v>0.20184070931194445</c:v>
                </c:pt>
                <c:pt idx="350">
                  <c:v>0.20184070931194445</c:v>
                </c:pt>
                <c:pt idx="351">
                  <c:v>0.20184070931194445</c:v>
                </c:pt>
                <c:pt idx="352">
                  <c:v>0.20193012617874537</c:v>
                </c:pt>
                <c:pt idx="353">
                  <c:v>0.20201922540125927</c:v>
                </c:pt>
                <c:pt idx="354">
                  <c:v>0.20210800697948614</c:v>
                </c:pt>
                <c:pt idx="355">
                  <c:v>0.20210800697948614</c:v>
                </c:pt>
                <c:pt idx="356">
                  <c:v>0.20210800697948614</c:v>
                </c:pt>
                <c:pt idx="357">
                  <c:v>0.20210800697948614</c:v>
                </c:pt>
                <c:pt idx="358">
                  <c:v>0.20228652306880096</c:v>
                </c:pt>
                <c:pt idx="359">
                  <c:v>0.2032456499935093</c:v>
                </c:pt>
                <c:pt idx="360">
                  <c:v>0.20481179515074541</c:v>
                </c:pt>
                <c:pt idx="361">
                  <c:v>0.2061897360679121</c:v>
                </c:pt>
                <c:pt idx="362">
                  <c:v>0.20712091029536117</c:v>
                </c:pt>
                <c:pt idx="363">
                  <c:v>0.20766725846906486</c:v>
                </c:pt>
                <c:pt idx="364">
                  <c:v>0.20793280909302783</c:v>
                </c:pt>
                <c:pt idx="365">
                  <c:v>0.20793280909302783</c:v>
                </c:pt>
                <c:pt idx="366">
                  <c:v>0.20793280909302783</c:v>
                </c:pt>
                <c:pt idx="367">
                  <c:v>0.20793280909302783</c:v>
                </c:pt>
                <c:pt idx="368">
                  <c:v>0.20793280909302783</c:v>
                </c:pt>
                <c:pt idx="369">
                  <c:v>0.20793280909302783</c:v>
                </c:pt>
                <c:pt idx="370">
                  <c:v>0.20793280909302783</c:v>
                </c:pt>
                <c:pt idx="371">
                  <c:v>0.20793280909302783</c:v>
                </c:pt>
                <c:pt idx="372">
                  <c:v>0.20846978676026395</c:v>
                </c:pt>
                <c:pt idx="373">
                  <c:v>0.21026050642843525</c:v>
                </c:pt>
                <c:pt idx="374">
                  <c:v>0.21249036932343526</c:v>
                </c:pt>
                <c:pt idx="375">
                  <c:v>0.21417277228972692</c:v>
                </c:pt>
                <c:pt idx="376">
                  <c:v>0.21521702788336117</c:v>
                </c:pt>
                <c:pt idx="377">
                  <c:v>0.21581372267656024</c:v>
                </c:pt>
                <c:pt idx="378">
                  <c:v>0.21620807805891673</c:v>
                </c:pt>
                <c:pt idx="379">
                  <c:v>0.2164496465392084</c:v>
                </c:pt>
                <c:pt idx="380">
                  <c:v>0.21664277426572692</c:v>
                </c:pt>
                <c:pt idx="381">
                  <c:v>0.21687513106169451</c:v>
                </c:pt>
                <c:pt idx="382">
                  <c:v>0.21708477629113895</c:v>
                </c:pt>
                <c:pt idx="383">
                  <c:v>0.21724868074325004</c:v>
                </c:pt>
                <c:pt idx="384">
                  <c:v>0.21738209134380562</c:v>
                </c:pt>
                <c:pt idx="385">
                  <c:v>0.2174532436641019</c:v>
                </c:pt>
                <c:pt idx="386">
                  <c:v>0.21746610825772691</c:v>
                </c:pt>
                <c:pt idx="387">
                  <c:v>0.21746610825772691</c:v>
                </c:pt>
                <c:pt idx="388">
                  <c:v>0.21746610825772691</c:v>
                </c:pt>
                <c:pt idx="389">
                  <c:v>0.21746610825772691</c:v>
                </c:pt>
                <c:pt idx="390">
                  <c:v>0.21746610825772691</c:v>
                </c:pt>
                <c:pt idx="391">
                  <c:v>0.21746610825772691</c:v>
                </c:pt>
                <c:pt idx="392">
                  <c:v>0.21746610825772691</c:v>
                </c:pt>
                <c:pt idx="393">
                  <c:v>0.21746610825772691</c:v>
                </c:pt>
                <c:pt idx="394">
                  <c:v>0.21746610825772691</c:v>
                </c:pt>
                <c:pt idx="395">
                  <c:v>0.21746610825772691</c:v>
                </c:pt>
                <c:pt idx="396">
                  <c:v>0.21746610825772691</c:v>
                </c:pt>
                <c:pt idx="397">
                  <c:v>0.21746610825772691</c:v>
                </c:pt>
                <c:pt idx="398">
                  <c:v>0.21746610825772691</c:v>
                </c:pt>
                <c:pt idx="399">
                  <c:v>0.21746610825772691</c:v>
                </c:pt>
                <c:pt idx="400">
                  <c:v>0.21746610825772691</c:v>
                </c:pt>
                <c:pt idx="401">
                  <c:v>0.21746610825772691</c:v>
                </c:pt>
                <c:pt idx="402">
                  <c:v>0.21802754453506487</c:v>
                </c:pt>
                <c:pt idx="403">
                  <c:v>0.21925238090587967</c:v>
                </c:pt>
                <c:pt idx="404">
                  <c:v>0.22046467032735653</c:v>
                </c:pt>
                <c:pt idx="405">
                  <c:v>0.22139409751122691</c:v>
                </c:pt>
                <c:pt idx="406">
                  <c:v>0.22232082471865747</c:v>
                </c:pt>
                <c:pt idx="407">
                  <c:v>0.22328471630767135</c:v>
                </c:pt>
                <c:pt idx="408">
                  <c:v>0.22415680869773155</c:v>
                </c:pt>
                <c:pt idx="409">
                  <c:v>0.22467218655344914</c:v>
                </c:pt>
                <c:pt idx="410">
                  <c:v>0.22480607362043525</c:v>
                </c:pt>
                <c:pt idx="411">
                  <c:v>0.22480607362043525</c:v>
                </c:pt>
                <c:pt idx="412">
                  <c:v>0.22480607362043525</c:v>
                </c:pt>
                <c:pt idx="413">
                  <c:v>0.22480607362043525</c:v>
                </c:pt>
                <c:pt idx="414">
                  <c:v>0.22480607362043525</c:v>
                </c:pt>
                <c:pt idx="415">
                  <c:v>0.22480607362043525</c:v>
                </c:pt>
                <c:pt idx="416">
                  <c:v>0.22480607362043525</c:v>
                </c:pt>
                <c:pt idx="417">
                  <c:v>0.22480607362043525</c:v>
                </c:pt>
                <c:pt idx="418">
                  <c:v>0.22480607362043525</c:v>
                </c:pt>
                <c:pt idx="419">
                  <c:v>0.22498665439761581</c:v>
                </c:pt>
                <c:pt idx="420">
                  <c:v>0.2256803895205047</c:v>
                </c:pt>
                <c:pt idx="421">
                  <c:v>0.22622356125133802</c:v>
                </c:pt>
                <c:pt idx="422">
                  <c:v>0.22643193590363431</c:v>
                </c:pt>
                <c:pt idx="423">
                  <c:v>0.22643193590363431</c:v>
                </c:pt>
                <c:pt idx="424">
                  <c:v>0.22643193590363431</c:v>
                </c:pt>
                <c:pt idx="425">
                  <c:v>0.22643193590363431</c:v>
                </c:pt>
                <c:pt idx="426">
                  <c:v>0.22643193590363431</c:v>
                </c:pt>
                <c:pt idx="427">
                  <c:v>0.22643193590363431</c:v>
                </c:pt>
                <c:pt idx="428">
                  <c:v>0.22643193590363431</c:v>
                </c:pt>
                <c:pt idx="429">
                  <c:v>0.22643193590363431</c:v>
                </c:pt>
                <c:pt idx="430">
                  <c:v>0.22643193590363431</c:v>
                </c:pt>
                <c:pt idx="431">
                  <c:v>0.22716902947170375</c:v>
                </c:pt>
                <c:pt idx="432">
                  <c:v>0.22809385081341207</c:v>
                </c:pt>
                <c:pt idx="433">
                  <c:v>0.22869610438163432</c:v>
                </c:pt>
                <c:pt idx="434">
                  <c:v>0.22889431441674543</c:v>
                </c:pt>
                <c:pt idx="435">
                  <c:v>0.22938428072950007</c:v>
                </c:pt>
                <c:pt idx="436">
                  <c:v>0.23071393971503712</c:v>
                </c:pt>
                <c:pt idx="437">
                  <c:v>0.23293347917070842</c:v>
                </c:pt>
                <c:pt idx="438">
                  <c:v>0.23585405956787045</c:v>
                </c:pt>
                <c:pt idx="439">
                  <c:v>0.23899492627809266</c:v>
                </c:pt>
                <c:pt idx="440">
                  <c:v>0.24161279166970842</c:v>
                </c:pt>
                <c:pt idx="441">
                  <c:v>0.24331409447107877</c:v>
                </c:pt>
                <c:pt idx="442">
                  <c:v>0.24402641178475934</c:v>
                </c:pt>
                <c:pt idx="443">
                  <c:v>0.24422891001774544</c:v>
                </c:pt>
                <c:pt idx="444">
                  <c:v>0.24425511567142599</c:v>
                </c:pt>
                <c:pt idx="445">
                  <c:v>0.24425575096000005</c:v>
                </c:pt>
                <c:pt idx="446">
                  <c:v>0.24425575096000005</c:v>
                </c:pt>
                <c:pt idx="447">
                  <c:v>0.24425575096000005</c:v>
                </c:pt>
                <c:pt idx="448">
                  <c:v>0.24425575096000005</c:v>
                </c:pt>
                <c:pt idx="449">
                  <c:v>0.24425575096000005</c:v>
                </c:pt>
                <c:pt idx="450">
                  <c:v>0.24425575096000005</c:v>
                </c:pt>
                <c:pt idx="451">
                  <c:v>0.24425575096000005</c:v>
                </c:pt>
                <c:pt idx="452">
                  <c:v>0.24425575096000005</c:v>
                </c:pt>
                <c:pt idx="453">
                  <c:v>0.24425575096000005</c:v>
                </c:pt>
                <c:pt idx="454">
                  <c:v>0.24425575096000005</c:v>
                </c:pt>
                <c:pt idx="455">
                  <c:v>0.24425575096000005</c:v>
                </c:pt>
                <c:pt idx="456">
                  <c:v>0.24425575096000005</c:v>
                </c:pt>
                <c:pt idx="457">
                  <c:v>0.24425575096000005</c:v>
                </c:pt>
                <c:pt idx="458">
                  <c:v>0.24425575096000005</c:v>
                </c:pt>
                <c:pt idx="459">
                  <c:v>0.24425575096000005</c:v>
                </c:pt>
                <c:pt idx="460">
                  <c:v>0.24425575096000005</c:v>
                </c:pt>
                <c:pt idx="461">
                  <c:v>0.24425575096000005</c:v>
                </c:pt>
                <c:pt idx="462">
                  <c:v>0.24425575096000005</c:v>
                </c:pt>
                <c:pt idx="463">
                  <c:v>0.24425575096000005</c:v>
                </c:pt>
                <c:pt idx="464">
                  <c:v>0.24425575096000005</c:v>
                </c:pt>
                <c:pt idx="465">
                  <c:v>0.24425575096000005</c:v>
                </c:pt>
                <c:pt idx="466">
                  <c:v>0.24425575096000005</c:v>
                </c:pt>
                <c:pt idx="467">
                  <c:v>0.24425575096000005</c:v>
                </c:pt>
                <c:pt idx="468">
                  <c:v>0.24425575096000005</c:v>
                </c:pt>
                <c:pt idx="469">
                  <c:v>0.24425575096000005</c:v>
                </c:pt>
                <c:pt idx="470">
                  <c:v>0.24425575096000005</c:v>
                </c:pt>
                <c:pt idx="471">
                  <c:v>0.24425575096000005</c:v>
                </c:pt>
                <c:pt idx="472">
                  <c:v>0.24425575096000005</c:v>
                </c:pt>
                <c:pt idx="473">
                  <c:v>0.24425575096000005</c:v>
                </c:pt>
                <c:pt idx="474">
                  <c:v>0.24425575096000005</c:v>
                </c:pt>
                <c:pt idx="475">
                  <c:v>0.24425575096000005</c:v>
                </c:pt>
                <c:pt idx="476">
                  <c:v>0.24425575096000005</c:v>
                </c:pt>
                <c:pt idx="477">
                  <c:v>0.24425575096000005</c:v>
                </c:pt>
                <c:pt idx="478">
                  <c:v>0.24425575096000005</c:v>
                </c:pt>
                <c:pt idx="479">
                  <c:v>0.24425575096000005</c:v>
                </c:pt>
                <c:pt idx="480">
                  <c:v>0.24425575096000005</c:v>
                </c:pt>
                <c:pt idx="481">
                  <c:v>0.24425575096000005</c:v>
                </c:pt>
                <c:pt idx="482">
                  <c:v>0.24425575096000005</c:v>
                </c:pt>
                <c:pt idx="483">
                  <c:v>0.24425575096000005</c:v>
                </c:pt>
                <c:pt idx="484">
                  <c:v>0.24425575096000005</c:v>
                </c:pt>
                <c:pt idx="485">
                  <c:v>0.24425575096000005</c:v>
                </c:pt>
                <c:pt idx="486">
                  <c:v>0.24425575096000005</c:v>
                </c:pt>
                <c:pt idx="487">
                  <c:v>0.24425575096000005</c:v>
                </c:pt>
                <c:pt idx="488">
                  <c:v>0.24425575096000005</c:v>
                </c:pt>
                <c:pt idx="489">
                  <c:v>0.24425575096000005</c:v>
                </c:pt>
                <c:pt idx="490">
                  <c:v>0.24425575096000005</c:v>
                </c:pt>
                <c:pt idx="491">
                  <c:v>0.24425575096000005</c:v>
                </c:pt>
                <c:pt idx="492">
                  <c:v>0.24425575096000005</c:v>
                </c:pt>
                <c:pt idx="493">
                  <c:v>0.24425575096000005</c:v>
                </c:pt>
                <c:pt idx="494">
                  <c:v>0.24425575096000005</c:v>
                </c:pt>
                <c:pt idx="495">
                  <c:v>0.24425575096000005</c:v>
                </c:pt>
                <c:pt idx="496">
                  <c:v>0.24425575096000005</c:v>
                </c:pt>
                <c:pt idx="497">
                  <c:v>0.24425575096000005</c:v>
                </c:pt>
                <c:pt idx="498">
                  <c:v>0.24425575096000005</c:v>
                </c:pt>
                <c:pt idx="499">
                  <c:v>0.24425575096000005</c:v>
                </c:pt>
                <c:pt idx="500">
                  <c:v>0.24425575096000005</c:v>
                </c:pt>
                <c:pt idx="501">
                  <c:v>0.24425575096000005</c:v>
                </c:pt>
                <c:pt idx="502">
                  <c:v>0.24425575096000005</c:v>
                </c:pt>
                <c:pt idx="503">
                  <c:v>0.24425575096000005</c:v>
                </c:pt>
                <c:pt idx="504">
                  <c:v>0.24425575096000005</c:v>
                </c:pt>
                <c:pt idx="505">
                  <c:v>0.24425575096000005</c:v>
                </c:pt>
                <c:pt idx="506">
                  <c:v>0.24425575096000005</c:v>
                </c:pt>
                <c:pt idx="507">
                  <c:v>0.24425575096000005</c:v>
                </c:pt>
                <c:pt idx="508">
                  <c:v>0.24425575096000005</c:v>
                </c:pt>
                <c:pt idx="509">
                  <c:v>0.24425575096000005</c:v>
                </c:pt>
                <c:pt idx="510">
                  <c:v>0.24425575096000005</c:v>
                </c:pt>
                <c:pt idx="511">
                  <c:v>0.24425575096000005</c:v>
                </c:pt>
                <c:pt idx="512">
                  <c:v>0.24425575096000005</c:v>
                </c:pt>
                <c:pt idx="513">
                  <c:v>0.24425575096000005</c:v>
                </c:pt>
                <c:pt idx="514">
                  <c:v>0.24425575096000005</c:v>
                </c:pt>
                <c:pt idx="515">
                  <c:v>0.24425575096000005</c:v>
                </c:pt>
                <c:pt idx="516">
                  <c:v>0.24425575096000005</c:v>
                </c:pt>
                <c:pt idx="517">
                  <c:v>0.24425575096000005</c:v>
                </c:pt>
                <c:pt idx="518">
                  <c:v>0.24425575096000005</c:v>
                </c:pt>
                <c:pt idx="519">
                  <c:v>0.24425575096000005</c:v>
                </c:pt>
                <c:pt idx="520">
                  <c:v>0.24466741795600006</c:v>
                </c:pt>
                <c:pt idx="521">
                  <c:v>0.24532811807303709</c:v>
                </c:pt>
                <c:pt idx="522">
                  <c:v>0.24601820028662505</c:v>
                </c:pt>
                <c:pt idx="523">
                  <c:v>0.24684089899005096</c:v>
                </c:pt>
                <c:pt idx="524">
                  <c:v>0.24805731778725931</c:v>
                </c:pt>
                <c:pt idx="525">
                  <c:v>0.24962393941092595</c:v>
                </c:pt>
                <c:pt idx="526">
                  <c:v>0.25095566308432871</c:v>
                </c:pt>
                <c:pt idx="527">
                  <c:v>0.25161890435566203</c:v>
                </c:pt>
                <c:pt idx="528">
                  <c:v>0.25180949092788429</c:v>
                </c:pt>
                <c:pt idx="529">
                  <c:v>0.2518571375709398</c:v>
                </c:pt>
                <c:pt idx="530">
                  <c:v>0.2518730197852917</c:v>
                </c:pt>
                <c:pt idx="531">
                  <c:v>0.2518730197852917</c:v>
                </c:pt>
                <c:pt idx="532">
                  <c:v>0.2518730197852917</c:v>
                </c:pt>
                <c:pt idx="533">
                  <c:v>0.2518730197852917</c:v>
                </c:pt>
                <c:pt idx="534">
                  <c:v>0.2518730197852917</c:v>
                </c:pt>
                <c:pt idx="535">
                  <c:v>0.2518730197852917</c:v>
                </c:pt>
                <c:pt idx="536">
                  <c:v>0.2518730197852917</c:v>
                </c:pt>
                <c:pt idx="537">
                  <c:v>0.2518730197852917</c:v>
                </c:pt>
                <c:pt idx="538">
                  <c:v>0.2518730197852917</c:v>
                </c:pt>
                <c:pt idx="539">
                  <c:v>0.2518730197852917</c:v>
                </c:pt>
                <c:pt idx="540">
                  <c:v>0.2518730197852917</c:v>
                </c:pt>
                <c:pt idx="541">
                  <c:v>0.2518730197852917</c:v>
                </c:pt>
                <c:pt idx="542">
                  <c:v>0.2518730197852917</c:v>
                </c:pt>
                <c:pt idx="543">
                  <c:v>0.25202803019736575</c:v>
                </c:pt>
                <c:pt idx="544">
                  <c:v>0.25256056084458334</c:v>
                </c:pt>
                <c:pt idx="545">
                  <c:v>0.25350825257495829</c:v>
                </c:pt>
                <c:pt idx="546">
                  <c:v>0.25498974552969905</c:v>
                </c:pt>
                <c:pt idx="547">
                  <c:v>0.25597063108806944</c:v>
                </c:pt>
                <c:pt idx="548">
                  <c:v>0.25670772465613889</c:v>
                </c:pt>
                <c:pt idx="549">
                  <c:v>0.25718657341884726</c:v>
                </c:pt>
                <c:pt idx="550">
                  <c:v>0.25763969299430556</c:v>
                </c:pt>
                <c:pt idx="551">
                  <c:v>0.25797433125069907</c:v>
                </c:pt>
                <c:pt idx="552">
                  <c:v>0.25815856493718059</c:v>
                </c:pt>
                <c:pt idx="553">
                  <c:v>0.25842538613829169</c:v>
                </c:pt>
                <c:pt idx="554">
                  <c:v>0.25859691405329166</c:v>
                </c:pt>
                <c:pt idx="555">
                  <c:v>0.25868077214506946</c:v>
                </c:pt>
                <c:pt idx="556">
                  <c:v>0.25868077214506946</c:v>
                </c:pt>
                <c:pt idx="557">
                  <c:v>0.25868077214506946</c:v>
                </c:pt>
                <c:pt idx="558">
                  <c:v>0.25868077214506946</c:v>
                </c:pt>
                <c:pt idx="559">
                  <c:v>0.25868077214506946</c:v>
                </c:pt>
                <c:pt idx="560">
                  <c:v>0.25868077214506946</c:v>
                </c:pt>
                <c:pt idx="561">
                  <c:v>0.25868077214506946</c:v>
                </c:pt>
                <c:pt idx="562">
                  <c:v>0.25868077214506946</c:v>
                </c:pt>
                <c:pt idx="563">
                  <c:v>0.25868077214506946</c:v>
                </c:pt>
                <c:pt idx="564">
                  <c:v>0.25950410613706942</c:v>
                </c:pt>
                <c:pt idx="565">
                  <c:v>0.2616505874067222</c:v>
                </c:pt>
                <c:pt idx="566">
                  <c:v>0.26290480587408799</c:v>
                </c:pt>
                <c:pt idx="567">
                  <c:v>0.26327073209275464</c:v>
                </c:pt>
                <c:pt idx="568">
                  <c:v>0.26327073209275464</c:v>
                </c:pt>
                <c:pt idx="569">
                  <c:v>0.26327073209275464</c:v>
                </c:pt>
                <c:pt idx="570">
                  <c:v>0.26327073209275464</c:v>
                </c:pt>
                <c:pt idx="571">
                  <c:v>0.26327073209275464</c:v>
                </c:pt>
                <c:pt idx="572">
                  <c:v>0.26327073209275464</c:v>
                </c:pt>
                <c:pt idx="573">
                  <c:v>0.26327073209275464</c:v>
                </c:pt>
                <c:pt idx="574">
                  <c:v>0.26327073209275464</c:v>
                </c:pt>
                <c:pt idx="575">
                  <c:v>0.26327073209275464</c:v>
                </c:pt>
                <c:pt idx="576">
                  <c:v>0.26327073209275464</c:v>
                </c:pt>
                <c:pt idx="577">
                  <c:v>0.26327073209275464</c:v>
                </c:pt>
                <c:pt idx="578">
                  <c:v>0.26327073209275464</c:v>
                </c:pt>
                <c:pt idx="579">
                  <c:v>0.26327073209275464</c:v>
                </c:pt>
                <c:pt idx="580">
                  <c:v>0.26327073209275464</c:v>
                </c:pt>
                <c:pt idx="581">
                  <c:v>0.26327073209275464</c:v>
                </c:pt>
                <c:pt idx="582">
                  <c:v>0.26327073209275464</c:v>
                </c:pt>
                <c:pt idx="583">
                  <c:v>0.26327073209275464</c:v>
                </c:pt>
                <c:pt idx="584">
                  <c:v>0.26327073209275464</c:v>
                </c:pt>
                <c:pt idx="585">
                  <c:v>0.26327073209275464</c:v>
                </c:pt>
                <c:pt idx="586">
                  <c:v>0.26327073209275464</c:v>
                </c:pt>
                <c:pt idx="587">
                  <c:v>0.26327073209275464</c:v>
                </c:pt>
                <c:pt idx="588">
                  <c:v>0.26327073209275464</c:v>
                </c:pt>
                <c:pt idx="589">
                  <c:v>0.26327073209275464</c:v>
                </c:pt>
                <c:pt idx="590">
                  <c:v>0.26327073209275464</c:v>
                </c:pt>
                <c:pt idx="591">
                  <c:v>0.26327073209275464</c:v>
                </c:pt>
                <c:pt idx="592">
                  <c:v>0.26327073209275464</c:v>
                </c:pt>
                <c:pt idx="593">
                  <c:v>0.26327073209275464</c:v>
                </c:pt>
                <c:pt idx="594">
                  <c:v>0.26327073209275464</c:v>
                </c:pt>
                <c:pt idx="595">
                  <c:v>0.26327073209275464</c:v>
                </c:pt>
                <c:pt idx="596">
                  <c:v>0.26327073209275464</c:v>
                </c:pt>
                <c:pt idx="597">
                  <c:v>0.26327073209275464</c:v>
                </c:pt>
                <c:pt idx="598">
                  <c:v>0.26327073209275464</c:v>
                </c:pt>
                <c:pt idx="599">
                  <c:v>0.26327073209275464</c:v>
                </c:pt>
                <c:pt idx="600">
                  <c:v>0.26327073209275464</c:v>
                </c:pt>
                <c:pt idx="601">
                  <c:v>0.26327073209275464</c:v>
                </c:pt>
                <c:pt idx="602">
                  <c:v>0.26327073209275464</c:v>
                </c:pt>
                <c:pt idx="603">
                  <c:v>0.26327073209275464</c:v>
                </c:pt>
                <c:pt idx="604">
                  <c:v>0.26327073209275464</c:v>
                </c:pt>
                <c:pt idx="605">
                  <c:v>0.26327073209275464</c:v>
                </c:pt>
                <c:pt idx="606">
                  <c:v>0.26327073209275464</c:v>
                </c:pt>
                <c:pt idx="607">
                  <c:v>0.26327073209275464</c:v>
                </c:pt>
                <c:pt idx="608">
                  <c:v>0.26327073209275464</c:v>
                </c:pt>
                <c:pt idx="609">
                  <c:v>0.26327073209275464</c:v>
                </c:pt>
                <c:pt idx="610">
                  <c:v>0.26327073209275464</c:v>
                </c:pt>
                <c:pt idx="611">
                  <c:v>0.26327073209275464</c:v>
                </c:pt>
                <c:pt idx="612">
                  <c:v>0.26327073209275464</c:v>
                </c:pt>
                <c:pt idx="613">
                  <c:v>0.26327073209275464</c:v>
                </c:pt>
                <c:pt idx="614">
                  <c:v>0.26327073209275464</c:v>
                </c:pt>
                <c:pt idx="615">
                  <c:v>0.26357948233975464</c:v>
                </c:pt>
                <c:pt idx="616">
                  <c:v>0.26373338099682408</c:v>
                </c:pt>
                <c:pt idx="617">
                  <c:v>0.26404022537810184</c:v>
                </c:pt>
                <c:pt idx="618">
                  <c:v>0.264650102409213</c:v>
                </c:pt>
                <c:pt idx="619">
                  <c:v>0.26585460954565743</c:v>
                </c:pt>
                <c:pt idx="620">
                  <c:v>0.26747761303027318</c:v>
                </c:pt>
                <c:pt idx="621">
                  <c:v>0.2689197180934213</c:v>
                </c:pt>
                <c:pt idx="622">
                  <c:v>0.2696288589642315</c:v>
                </c:pt>
                <c:pt idx="623">
                  <c:v>0.26976973420553241</c:v>
                </c:pt>
                <c:pt idx="624">
                  <c:v>0.26976973420553241</c:v>
                </c:pt>
                <c:pt idx="625">
                  <c:v>0.26976973420553241</c:v>
                </c:pt>
                <c:pt idx="626">
                  <c:v>0.26976973420553241</c:v>
                </c:pt>
                <c:pt idx="627">
                  <c:v>0.26976973420553241</c:v>
                </c:pt>
                <c:pt idx="628">
                  <c:v>0.26976973420553241</c:v>
                </c:pt>
                <c:pt idx="629">
                  <c:v>0.26976973420553241</c:v>
                </c:pt>
                <c:pt idx="630">
                  <c:v>0.26976973420553241</c:v>
                </c:pt>
                <c:pt idx="631">
                  <c:v>0.26976973420553241</c:v>
                </c:pt>
                <c:pt idx="632">
                  <c:v>0.26976973420553241</c:v>
                </c:pt>
                <c:pt idx="633">
                  <c:v>0.26976973420553241</c:v>
                </c:pt>
                <c:pt idx="634">
                  <c:v>0.26976973420553241</c:v>
                </c:pt>
                <c:pt idx="635">
                  <c:v>0.26976973420553241</c:v>
                </c:pt>
                <c:pt idx="636">
                  <c:v>0.26976973420553241</c:v>
                </c:pt>
                <c:pt idx="637">
                  <c:v>0.26976973420553241</c:v>
                </c:pt>
                <c:pt idx="638">
                  <c:v>0.26976973420553241</c:v>
                </c:pt>
                <c:pt idx="639">
                  <c:v>0.26993792685551854</c:v>
                </c:pt>
                <c:pt idx="640">
                  <c:v>0.27027335922262963</c:v>
                </c:pt>
                <c:pt idx="641">
                  <c:v>0.27044059893975464</c:v>
                </c:pt>
                <c:pt idx="642">
                  <c:v>0.27044059893975464</c:v>
                </c:pt>
                <c:pt idx="643">
                  <c:v>0.27044059893975464</c:v>
                </c:pt>
                <c:pt idx="644">
                  <c:v>0.27044059893975464</c:v>
                </c:pt>
                <c:pt idx="645">
                  <c:v>0.27044059893975464</c:v>
                </c:pt>
                <c:pt idx="646">
                  <c:v>0.27044059893975464</c:v>
                </c:pt>
                <c:pt idx="647">
                  <c:v>0.27044059893975464</c:v>
                </c:pt>
                <c:pt idx="648">
                  <c:v>0.27044059893975464</c:v>
                </c:pt>
                <c:pt idx="649">
                  <c:v>0.27044059893975464</c:v>
                </c:pt>
                <c:pt idx="650">
                  <c:v>0.27062117971693522</c:v>
                </c:pt>
                <c:pt idx="651">
                  <c:v>0.27205439074004634</c:v>
                </c:pt>
                <c:pt idx="652">
                  <c:v>0.27520478677887966</c:v>
                </c:pt>
                <c:pt idx="653">
                  <c:v>0.2787501734886435</c:v>
                </c:pt>
                <c:pt idx="654">
                  <c:v>0.28199649810216204</c:v>
                </c:pt>
                <c:pt idx="655">
                  <c:v>0.28647798252582407</c:v>
                </c:pt>
                <c:pt idx="656">
                  <c:v>0.2922209912354537</c:v>
                </c:pt>
                <c:pt idx="657">
                  <c:v>0.297455769085824</c:v>
                </c:pt>
                <c:pt idx="658">
                  <c:v>0.30070193487719898</c:v>
                </c:pt>
                <c:pt idx="659">
                  <c:v>0.30317574858464347</c:v>
                </c:pt>
                <c:pt idx="660">
                  <c:v>0.30659820695532403</c:v>
                </c:pt>
                <c:pt idx="661">
                  <c:v>0.31112463804560181</c:v>
                </c:pt>
                <c:pt idx="662">
                  <c:v>0.31505564491982863</c:v>
                </c:pt>
                <c:pt idx="663">
                  <c:v>0.31809438899176845</c:v>
                </c:pt>
                <c:pt idx="664">
                  <c:v>0.31913546814253235</c:v>
                </c:pt>
                <c:pt idx="665">
                  <c:v>0.31957397608078703</c:v>
                </c:pt>
                <c:pt idx="666">
                  <c:v>0.31957397608078703</c:v>
                </c:pt>
                <c:pt idx="667">
                  <c:v>0.31957397608078703</c:v>
                </c:pt>
                <c:pt idx="668">
                  <c:v>0.31957397608078703</c:v>
                </c:pt>
                <c:pt idx="669">
                  <c:v>0.31957397608078703</c:v>
                </c:pt>
                <c:pt idx="670">
                  <c:v>0.31957397608078703</c:v>
                </c:pt>
                <c:pt idx="671">
                  <c:v>0.31957397608078703</c:v>
                </c:pt>
                <c:pt idx="672">
                  <c:v>0.31957397608078703</c:v>
                </c:pt>
                <c:pt idx="673">
                  <c:v>0.31957397608078703</c:v>
                </c:pt>
                <c:pt idx="674">
                  <c:v>0.31957397608078703</c:v>
                </c:pt>
                <c:pt idx="675">
                  <c:v>0.31957397608078703</c:v>
                </c:pt>
                <c:pt idx="676">
                  <c:v>0.31957397608078703</c:v>
                </c:pt>
                <c:pt idx="677">
                  <c:v>0.31957397608078703</c:v>
                </c:pt>
                <c:pt idx="678">
                  <c:v>0.32146793014224534</c:v>
                </c:pt>
                <c:pt idx="679">
                  <c:v>0.32538305480212032</c:v>
                </c:pt>
                <c:pt idx="680">
                  <c:v>0.32956404773024534</c:v>
                </c:pt>
                <c:pt idx="681">
                  <c:v>0.33396072112926845</c:v>
                </c:pt>
                <c:pt idx="682">
                  <c:v>0.33736856786274533</c:v>
                </c:pt>
                <c:pt idx="683">
                  <c:v>0.33855385751982403</c:v>
                </c:pt>
                <c:pt idx="684">
                  <c:v>0.33995149238278699</c:v>
                </c:pt>
                <c:pt idx="685">
                  <c:v>0.33995149238278699</c:v>
                </c:pt>
                <c:pt idx="686">
                  <c:v>0.33995149238278699</c:v>
                </c:pt>
                <c:pt idx="687">
                  <c:v>0.33995149238278699</c:v>
                </c:pt>
                <c:pt idx="688">
                  <c:v>0.33995149238278699</c:v>
                </c:pt>
                <c:pt idx="689">
                  <c:v>0.33995149238278699</c:v>
                </c:pt>
                <c:pt idx="690">
                  <c:v>0.33995149238278699</c:v>
                </c:pt>
                <c:pt idx="691">
                  <c:v>0.33995149238278699</c:v>
                </c:pt>
                <c:pt idx="692">
                  <c:v>0.33995149238278699</c:v>
                </c:pt>
                <c:pt idx="693">
                  <c:v>0.33995149238278699</c:v>
                </c:pt>
                <c:pt idx="694">
                  <c:v>0.33995149238278699</c:v>
                </c:pt>
                <c:pt idx="695">
                  <c:v>0.33995149238278699</c:v>
                </c:pt>
                <c:pt idx="696">
                  <c:v>0.34078499099197213</c:v>
                </c:pt>
                <c:pt idx="697">
                  <c:v>0.3447375976777175</c:v>
                </c:pt>
                <c:pt idx="698">
                  <c:v>0.34688566716880542</c:v>
                </c:pt>
                <c:pt idx="699">
                  <c:v>0.34898259592968039</c:v>
                </c:pt>
                <c:pt idx="700">
                  <c:v>0.34990964078139802</c:v>
                </c:pt>
                <c:pt idx="701">
                  <c:v>0.35031940191167582</c:v>
                </c:pt>
                <c:pt idx="702">
                  <c:v>0.35045344780080545</c:v>
                </c:pt>
                <c:pt idx="703">
                  <c:v>0.35045344780080545</c:v>
                </c:pt>
                <c:pt idx="704">
                  <c:v>0.35051999427893971</c:v>
                </c:pt>
                <c:pt idx="705">
                  <c:v>0.35116798862449533</c:v>
                </c:pt>
                <c:pt idx="706">
                  <c:v>0.35236868402949528</c:v>
                </c:pt>
                <c:pt idx="707">
                  <c:v>0.35383620063560645</c:v>
                </c:pt>
                <c:pt idx="708">
                  <c:v>0.35485536233056481</c:v>
                </c:pt>
                <c:pt idx="709">
                  <c:v>0.3551704654633055</c:v>
                </c:pt>
                <c:pt idx="710">
                  <c:v>0.3551704654633055</c:v>
                </c:pt>
                <c:pt idx="711">
                  <c:v>0.3551704654633055</c:v>
                </c:pt>
                <c:pt idx="712">
                  <c:v>0.3551704654633055</c:v>
                </c:pt>
                <c:pt idx="713">
                  <c:v>0.3551704654633055</c:v>
                </c:pt>
                <c:pt idx="714">
                  <c:v>0.35558022659358335</c:v>
                </c:pt>
                <c:pt idx="715">
                  <c:v>0.35728264114995834</c:v>
                </c:pt>
                <c:pt idx="716">
                  <c:v>0.35964972637695836</c:v>
                </c:pt>
                <c:pt idx="717">
                  <c:v>0.36043129014521297</c:v>
                </c:pt>
                <c:pt idx="718">
                  <c:v>0.36043129014521297</c:v>
                </c:pt>
                <c:pt idx="719">
                  <c:v>0.36043129014521297</c:v>
                </c:pt>
                <c:pt idx="720">
                  <c:v>0.36043129014521297</c:v>
                </c:pt>
                <c:pt idx="721">
                  <c:v>0.36043129014521297</c:v>
                </c:pt>
                <c:pt idx="722">
                  <c:v>0.36043129014521297</c:v>
                </c:pt>
                <c:pt idx="723">
                  <c:v>0.36043129014521297</c:v>
                </c:pt>
                <c:pt idx="724">
                  <c:v>0.36043129014521297</c:v>
                </c:pt>
                <c:pt idx="725">
                  <c:v>0.36043129014521297</c:v>
                </c:pt>
                <c:pt idx="726">
                  <c:v>0.36043129014521297</c:v>
                </c:pt>
                <c:pt idx="727">
                  <c:v>0.36043129014521297</c:v>
                </c:pt>
                <c:pt idx="728">
                  <c:v>0.36043129014521297</c:v>
                </c:pt>
                <c:pt idx="729">
                  <c:v>0.36043129014521297</c:v>
                </c:pt>
                <c:pt idx="730">
                  <c:v>0.36043129014521297</c:v>
                </c:pt>
                <c:pt idx="731">
                  <c:v>0.36043129014521297</c:v>
                </c:pt>
                <c:pt idx="732">
                  <c:v>0.36043129014521297</c:v>
                </c:pt>
                <c:pt idx="733">
                  <c:v>0.36043129014521297</c:v>
                </c:pt>
                <c:pt idx="734">
                  <c:v>0.36043129014521297</c:v>
                </c:pt>
                <c:pt idx="735">
                  <c:v>0.36043129014521297</c:v>
                </c:pt>
                <c:pt idx="736">
                  <c:v>0.36043129014521297</c:v>
                </c:pt>
                <c:pt idx="737">
                  <c:v>0.36043129014521297</c:v>
                </c:pt>
                <c:pt idx="738">
                  <c:v>0.36043129014521297</c:v>
                </c:pt>
                <c:pt idx="739">
                  <c:v>0.36043129014521297</c:v>
                </c:pt>
                <c:pt idx="740">
                  <c:v>0.36043129014521297</c:v>
                </c:pt>
                <c:pt idx="741">
                  <c:v>0.36043129014521297</c:v>
                </c:pt>
                <c:pt idx="742">
                  <c:v>0.36043129014521297</c:v>
                </c:pt>
                <c:pt idx="743">
                  <c:v>0.36043129014521297</c:v>
                </c:pt>
                <c:pt idx="744">
                  <c:v>0.36043129014521297</c:v>
                </c:pt>
                <c:pt idx="745">
                  <c:v>0.36043129014521297</c:v>
                </c:pt>
                <c:pt idx="746">
                  <c:v>0.36043129014521297</c:v>
                </c:pt>
                <c:pt idx="747">
                  <c:v>0.36043129014521297</c:v>
                </c:pt>
                <c:pt idx="748">
                  <c:v>0.36043129014521297</c:v>
                </c:pt>
                <c:pt idx="749">
                  <c:v>0.36043129014521297</c:v>
                </c:pt>
                <c:pt idx="750">
                  <c:v>0.36043129014521297</c:v>
                </c:pt>
                <c:pt idx="751">
                  <c:v>0.36043129014521297</c:v>
                </c:pt>
                <c:pt idx="752">
                  <c:v>0.36058931817801393</c:v>
                </c:pt>
                <c:pt idx="753">
                  <c:v>0.36121825386634726</c:v>
                </c:pt>
                <c:pt idx="754">
                  <c:v>0.36246087831723617</c:v>
                </c:pt>
                <c:pt idx="755">
                  <c:v>0.3638345310365278</c:v>
                </c:pt>
                <c:pt idx="756">
                  <c:v>0.36577327294245837</c:v>
                </c:pt>
                <c:pt idx="757">
                  <c:v>0.36948971110079171</c:v>
                </c:pt>
                <c:pt idx="758">
                  <c:v>0.37528989578208799</c:v>
                </c:pt>
                <c:pt idx="759">
                  <c:v>0.38135181935590279</c:v>
                </c:pt>
                <c:pt idx="760">
                  <c:v>0.38646287475647223</c:v>
                </c:pt>
                <c:pt idx="761">
                  <c:v>0.39089893604708797</c:v>
                </c:pt>
                <c:pt idx="762">
                  <c:v>0.39444273453541673</c:v>
                </c:pt>
                <c:pt idx="763">
                  <c:v>0.39657206301356951</c:v>
                </c:pt>
                <c:pt idx="764">
                  <c:v>0.397532778159713</c:v>
                </c:pt>
                <c:pt idx="765">
                  <c:v>0.397532778159713</c:v>
                </c:pt>
                <c:pt idx="766">
                  <c:v>0.397532778159713</c:v>
                </c:pt>
                <c:pt idx="767">
                  <c:v>0.397532778159713</c:v>
                </c:pt>
                <c:pt idx="768">
                  <c:v>0.397532778159713</c:v>
                </c:pt>
                <c:pt idx="769">
                  <c:v>0.397532778159713</c:v>
                </c:pt>
                <c:pt idx="770">
                  <c:v>0.397532778159713</c:v>
                </c:pt>
                <c:pt idx="771">
                  <c:v>0.397532778159713</c:v>
                </c:pt>
                <c:pt idx="772">
                  <c:v>0.397532778159713</c:v>
                </c:pt>
                <c:pt idx="773">
                  <c:v>0.397532778159713</c:v>
                </c:pt>
                <c:pt idx="774">
                  <c:v>0.397532778159713</c:v>
                </c:pt>
                <c:pt idx="775">
                  <c:v>0.397532778159713</c:v>
                </c:pt>
                <c:pt idx="776">
                  <c:v>0.397532778159713</c:v>
                </c:pt>
                <c:pt idx="777">
                  <c:v>0.397532778159713</c:v>
                </c:pt>
                <c:pt idx="778">
                  <c:v>0.397532778159713</c:v>
                </c:pt>
                <c:pt idx="779">
                  <c:v>0.397532778159713</c:v>
                </c:pt>
                <c:pt idx="780">
                  <c:v>0.397532778159713</c:v>
                </c:pt>
                <c:pt idx="781">
                  <c:v>0.397532778159713</c:v>
                </c:pt>
                <c:pt idx="782">
                  <c:v>0.397532778159713</c:v>
                </c:pt>
                <c:pt idx="783">
                  <c:v>0.397532778159713</c:v>
                </c:pt>
                <c:pt idx="784">
                  <c:v>0.397532778159713</c:v>
                </c:pt>
                <c:pt idx="785">
                  <c:v>0.397532778159713</c:v>
                </c:pt>
                <c:pt idx="786">
                  <c:v>0.397532778159713</c:v>
                </c:pt>
                <c:pt idx="787">
                  <c:v>0.397532778159713</c:v>
                </c:pt>
                <c:pt idx="788">
                  <c:v>0.397532778159713</c:v>
                </c:pt>
                <c:pt idx="789">
                  <c:v>0.397532778159713</c:v>
                </c:pt>
                <c:pt idx="790">
                  <c:v>0.397532778159713</c:v>
                </c:pt>
                <c:pt idx="791">
                  <c:v>0.397532778159713</c:v>
                </c:pt>
                <c:pt idx="792">
                  <c:v>0.397532778159713</c:v>
                </c:pt>
                <c:pt idx="793">
                  <c:v>0.39836881792319445</c:v>
                </c:pt>
                <c:pt idx="794">
                  <c:v>0.40267464505612505</c:v>
                </c:pt>
                <c:pt idx="795">
                  <c:v>0.41011006252708804</c:v>
                </c:pt>
                <c:pt idx="796">
                  <c:v>0.41936828173921303</c:v>
                </c:pt>
                <c:pt idx="797">
                  <c:v>0.42811414071634729</c:v>
                </c:pt>
                <c:pt idx="798">
                  <c:v>0.43469700092090285</c:v>
                </c:pt>
                <c:pt idx="799">
                  <c:v>0.43829781655875472</c:v>
                </c:pt>
                <c:pt idx="800">
                  <c:v>0.43949422376587971</c:v>
                </c:pt>
                <c:pt idx="801">
                  <c:v>0.43962556967856953</c:v>
                </c:pt>
                <c:pt idx="802">
                  <c:v>0.43962556967856953</c:v>
                </c:pt>
                <c:pt idx="803">
                  <c:v>0.43962556967856953</c:v>
                </c:pt>
                <c:pt idx="804">
                  <c:v>0.43962556967856953</c:v>
                </c:pt>
                <c:pt idx="805">
                  <c:v>0.43962556967856953</c:v>
                </c:pt>
                <c:pt idx="806">
                  <c:v>0.43962556967856953</c:v>
                </c:pt>
                <c:pt idx="807">
                  <c:v>0.43962556967856953</c:v>
                </c:pt>
                <c:pt idx="808">
                  <c:v>0.44046335648562973</c:v>
                </c:pt>
                <c:pt idx="809">
                  <c:v>0.44244164510529638</c:v>
                </c:pt>
                <c:pt idx="810">
                  <c:v>0.44500821094455567</c:v>
                </c:pt>
                <c:pt idx="811">
                  <c:v>0.44855518587575471</c:v>
                </c:pt>
                <c:pt idx="812">
                  <c:v>0.45390860386733345</c:v>
                </c:pt>
                <c:pt idx="813">
                  <c:v>0.4592069105751112</c:v>
                </c:pt>
                <c:pt idx="814">
                  <c:v>0.4642231491560001</c:v>
                </c:pt>
                <c:pt idx="815">
                  <c:v>0.46887727324966677</c:v>
                </c:pt>
                <c:pt idx="816">
                  <c:v>0.47325314094788901</c:v>
                </c:pt>
                <c:pt idx="817">
                  <c:v>0.47662144096762976</c:v>
                </c:pt>
                <c:pt idx="818">
                  <c:v>0.47909287234292142</c:v>
                </c:pt>
                <c:pt idx="819">
                  <c:v>0.4796487498452362</c:v>
                </c:pt>
                <c:pt idx="820">
                  <c:v>0.4796487498452362</c:v>
                </c:pt>
                <c:pt idx="821">
                  <c:v>0.4796487498452362</c:v>
                </c:pt>
                <c:pt idx="822">
                  <c:v>0.4796487498452362</c:v>
                </c:pt>
                <c:pt idx="823">
                  <c:v>0.4796487498452362</c:v>
                </c:pt>
                <c:pt idx="824">
                  <c:v>0.4796487498452362</c:v>
                </c:pt>
                <c:pt idx="825">
                  <c:v>0.4796487498452362</c:v>
                </c:pt>
                <c:pt idx="826">
                  <c:v>0.4796487498452362</c:v>
                </c:pt>
                <c:pt idx="827">
                  <c:v>0.4796487498452362</c:v>
                </c:pt>
                <c:pt idx="828">
                  <c:v>0.4796487498452362</c:v>
                </c:pt>
                <c:pt idx="829">
                  <c:v>0.4796487498452362</c:v>
                </c:pt>
                <c:pt idx="830">
                  <c:v>0.4796487498452362</c:v>
                </c:pt>
                <c:pt idx="831">
                  <c:v>0.4796487498452362</c:v>
                </c:pt>
                <c:pt idx="832">
                  <c:v>0.4796487498452362</c:v>
                </c:pt>
                <c:pt idx="833">
                  <c:v>0.4796487498452362</c:v>
                </c:pt>
                <c:pt idx="834">
                  <c:v>0.4796487498452362</c:v>
                </c:pt>
                <c:pt idx="835">
                  <c:v>0.4796487498452362</c:v>
                </c:pt>
                <c:pt idx="836">
                  <c:v>0.4796487498452362</c:v>
                </c:pt>
                <c:pt idx="837">
                  <c:v>0.4796487498452362</c:v>
                </c:pt>
                <c:pt idx="838">
                  <c:v>0.4796487498452362</c:v>
                </c:pt>
                <c:pt idx="839">
                  <c:v>0.4796487498452362</c:v>
                </c:pt>
                <c:pt idx="840">
                  <c:v>0.4796487498452362</c:v>
                </c:pt>
                <c:pt idx="841">
                  <c:v>0.4796487498452362</c:v>
                </c:pt>
                <c:pt idx="842">
                  <c:v>0.4796487498452362</c:v>
                </c:pt>
                <c:pt idx="843">
                  <c:v>0.4796487498452362</c:v>
                </c:pt>
                <c:pt idx="844">
                  <c:v>0.4796487498452362</c:v>
                </c:pt>
                <c:pt idx="845">
                  <c:v>0.4796487498452362</c:v>
                </c:pt>
                <c:pt idx="846">
                  <c:v>0.4796487498452362</c:v>
                </c:pt>
                <c:pt idx="847">
                  <c:v>0.4796487498452362</c:v>
                </c:pt>
                <c:pt idx="848">
                  <c:v>0.4796487498452362</c:v>
                </c:pt>
                <c:pt idx="849">
                  <c:v>0.4796487498452362</c:v>
                </c:pt>
                <c:pt idx="850">
                  <c:v>0.4796487498452362</c:v>
                </c:pt>
                <c:pt idx="851">
                  <c:v>0.4796487498452362</c:v>
                </c:pt>
                <c:pt idx="852">
                  <c:v>0.4796487498452362</c:v>
                </c:pt>
                <c:pt idx="853">
                  <c:v>0.4796487498452362</c:v>
                </c:pt>
                <c:pt idx="854">
                  <c:v>0.4796487498452362</c:v>
                </c:pt>
                <c:pt idx="855">
                  <c:v>0.4796487498452362</c:v>
                </c:pt>
                <c:pt idx="856">
                  <c:v>0.4796487498452362</c:v>
                </c:pt>
                <c:pt idx="857">
                  <c:v>0.4796487498452362</c:v>
                </c:pt>
                <c:pt idx="858">
                  <c:v>0.4796487498452362</c:v>
                </c:pt>
                <c:pt idx="859">
                  <c:v>0.4796487498452362</c:v>
                </c:pt>
                <c:pt idx="860">
                  <c:v>0.4796487498452362</c:v>
                </c:pt>
                <c:pt idx="861">
                  <c:v>0.4796487498452362</c:v>
                </c:pt>
                <c:pt idx="862">
                  <c:v>0.4796487498452362</c:v>
                </c:pt>
                <c:pt idx="863">
                  <c:v>0.4796487498452362</c:v>
                </c:pt>
                <c:pt idx="864">
                  <c:v>0.4796487498452362</c:v>
                </c:pt>
                <c:pt idx="865">
                  <c:v>0.4796487498452362</c:v>
                </c:pt>
                <c:pt idx="866">
                  <c:v>0.4796487498452362</c:v>
                </c:pt>
                <c:pt idx="867">
                  <c:v>0.4796487498452362</c:v>
                </c:pt>
                <c:pt idx="868">
                  <c:v>0.4796487498452362</c:v>
                </c:pt>
                <c:pt idx="869">
                  <c:v>0.4796487498452362</c:v>
                </c:pt>
                <c:pt idx="870">
                  <c:v>0.47989190654696301</c:v>
                </c:pt>
                <c:pt idx="871">
                  <c:v>0.48061947078642137</c:v>
                </c:pt>
                <c:pt idx="872">
                  <c:v>0.48158510941901395</c:v>
                </c:pt>
                <c:pt idx="873">
                  <c:v>0.48254566574301394</c:v>
                </c:pt>
                <c:pt idx="874">
                  <c:v>0.48397697090040287</c:v>
                </c:pt>
                <c:pt idx="875">
                  <c:v>0.48610248764711123</c:v>
                </c:pt>
                <c:pt idx="876">
                  <c:v>0.48889648679588898</c:v>
                </c:pt>
                <c:pt idx="877">
                  <c:v>0.49209834120922241</c:v>
                </c:pt>
                <c:pt idx="878">
                  <c:v>0.49412380000551404</c:v>
                </c:pt>
                <c:pt idx="879">
                  <c:v>0.49501574516351404</c:v>
                </c:pt>
                <c:pt idx="880">
                  <c:v>0.49501574516351404</c:v>
                </c:pt>
                <c:pt idx="881">
                  <c:v>0.49722337295842139</c:v>
                </c:pt>
                <c:pt idx="882">
                  <c:v>0.49939923632462513</c:v>
                </c:pt>
                <c:pt idx="883">
                  <c:v>0.49939923632462513</c:v>
                </c:pt>
                <c:pt idx="884">
                  <c:v>0.49939923632462513</c:v>
                </c:pt>
                <c:pt idx="885">
                  <c:v>0.49939923632462513</c:v>
                </c:pt>
                <c:pt idx="886">
                  <c:v>0.49939923632462513</c:v>
                </c:pt>
                <c:pt idx="887">
                  <c:v>0.49939923632462513</c:v>
                </c:pt>
                <c:pt idx="888">
                  <c:v>0.49939923632462513</c:v>
                </c:pt>
                <c:pt idx="889">
                  <c:v>0.49983504428643993</c:v>
                </c:pt>
                <c:pt idx="890">
                  <c:v>0.50070284847862512</c:v>
                </c:pt>
                <c:pt idx="891">
                  <c:v>0.50242320993721767</c:v>
                </c:pt>
                <c:pt idx="892">
                  <c:v>0.50475551311478717</c:v>
                </c:pt>
                <c:pt idx="893">
                  <c:v>0.5076683112269168</c:v>
                </c:pt>
                <c:pt idx="894">
                  <c:v>0.51011544281425003</c:v>
                </c:pt>
                <c:pt idx="895">
                  <c:v>0.51211977826545374</c:v>
                </c:pt>
                <c:pt idx="896">
                  <c:v>0.51311003433029168</c:v>
                </c:pt>
                <c:pt idx="897">
                  <c:v>0.51350391324621769</c:v>
                </c:pt>
                <c:pt idx="898">
                  <c:v>0.51350391324621769</c:v>
                </c:pt>
                <c:pt idx="899">
                  <c:v>0.51370037623775</c:v>
                </c:pt>
                <c:pt idx="900">
                  <c:v>0.51428785934662502</c:v>
                </c:pt>
                <c:pt idx="901">
                  <c:v>0.51545424916862503</c:v>
                </c:pt>
                <c:pt idx="902">
                  <c:v>0.51775272322962507</c:v>
                </c:pt>
                <c:pt idx="903">
                  <c:v>0.52701094244175006</c:v>
                </c:pt>
                <c:pt idx="904">
                  <c:v>0.53575680141888438</c:v>
                </c:pt>
                <c:pt idx="905">
                  <c:v>0.54233966162343994</c:v>
                </c:pt>
                <c:pt idx="906">
                  <c:v>0.5459404772612918</c:v>
                </c:pt>
                <c:pt idx="907">
                  <c:v>0.5471368844684168</c:v>
                </c:pt>
                <c:pt idx="908">
                  <c:v>0.5472682303811065</c:v>
                </c:pt>
                <c:pt idx="909">
                  <c:v>0.5472682303811065</c:v>
                </c:pt>
                <c:pt idx="910">
                  <c:v>0.5472682303811065</c:v>
                </c:pt>
                <c:pt idx="911">
                  <c:v>0.5472682303811065</c:v>
                </c:pt>
                <c:pt idx="912">
                  <c:v>0.5472682303811065</c:v>
                </c:pt>
                <c:pt idx="913">
                  <c:v>0.5472682303811065</c:v>
                </c:pt>
                <c:pt idx="914">
                  <c:v>0.5472682303811065</c:v>
                </c:pt>
                <c:pt idx="915">
                  <c:v>0.5472682303811065</c:v>
                </c:pt>
                <c:pt idx="916">
                  <c:v>0.5472682303811065</c:v>
                </c:pt>
                <c:pt idx="917">
                  <c:v>0.5472682303811065</c:v>
                </c:pt>
                <c:pt idx="918">
                  <c:v>0.54764368592838431</c:v>
                </c:pt>
                <c:pt idx="919">
                  <c:v>0.54764368592838431</c:v>
                </c:pt>
                <c:pt idx="920">
                  <c:v>0.54764368592838431</c:v>
                </c:pt>
                <c:pt idx="921">
                  <c:v>0.54764368592838431</c:v>
                </c:pt>
                <c:pt idx="922">
                  <c:v>0.54764368592838431</c:v>
                </c:pt>
                <c:pt idx="923">
                  <c:v>0.54764368592838431</c:v>
                </c:pt>
                <c:pt idx="924">
                  <c:v>0.54764368592838431</c:v>
                </c:pt>
                <c:pt idx="925">
                  <c:v>0.54969566802264358</c:v>
                </c:pt>
                <c:pt idx="926">
                  <c:v>0.55251507871438432</c:v>
                </c:pt>
                <c:pt idx="927">
                  <c:v>0.5539014372051575</c:v>
                </c:pt>
                <c:pt idx="928">
                  <c:v>0.55527223112586588</c:v>
                </c:pt>
                <c:pt idx="929">
                  <c:v>0.55604855376338447</c:v>
                </c:pt>
                <c:pt idx="930">
                  <c:v>0.55681979409231042</c:v>
                </c:pt>
                <c:pt idx="931">
                  <c:v>0.55739488907399093</c:v>
                </c:pt>
                <c:pt idx="932">
                  <c:v>0.55815723536287987</c:v>
                </c:pt>
                <c:pt idx="933">
                  <c:v>0.55891449934317616</c:v>
                </c:pt>
                <c:pt idx="934">
                  <c:v>0.56041378037799094</c:v>
                </c:pt>
                <c:pt idx="935">
                  <c:v>0.56244209797286593</c:v>
                </c:pt>
                <c:pt idx="936">
                  <c:v>0.56407304256465762</c:v>
                </c:pt>
                <c:pt idx="937">
                  <c:v>0.56514604496626875</c:v>
                </c:pt>
                <c:pt idx="938">
                  <c:v>0.56603147841638446</c:v>
                </c:pt>
                <c:pt idx="939">
                  <c:v>0.56690897075932423</c:v>
                </c:pt>
                <c:pt idx="940">
                  <c:v>0.56795147930937984</c:v>
                </c:pt>
                <c:pt idx="941">
                  <c:v>0.56846844538653263</c:v>
                </c:pt>
                <c:pt idx="942">
                  <c:v>0.56864013212367615</c:v>
                </c:pt>
                <c:pt idx="943">
                  <c:v>0.56881150121653257</c:v>
                </c:pt>
                <c:pt idx="944">
                  <c:v>0.56881150121653257</c:v>
                </c:pt>
                <c:pt idx="945">
                  <c:v>0.56881150121653257</c:v>
                </c:pt>
                <c:pt idx="946">
                  <c:v>0.56881150121653257</c:v>
                </c:pt>
                <c:pt idx="947">
                  <c:v>0.56881150121653257</c:v>
                </c:pt>
                <c:pt idx="948">
                  <c:v>0.56881150121653257</c:v>
                </c:pt>
                <c:pt idx="949">
                  <c:v>0.56881150121653257</c:v>
                </c:pt>
                <c:pt idx="950">
                  <c:v>0.56898985848370387</c:v>
                </c:pt>
                <c:pt idx="951">
                  <c:v>0.57075596071962986</c:v>
                </c:pt>
                <c:pt idx="952">
                  <c:v>0.57486500721674094</c:v>
                </c:pt>
                <c:pt idx="953">
                  <c:v>0.58176948226192149</c:v>
                </c:pt>
                <c:pt idx="954">
                  <c:v>0.58947156211185203</c:v>
                </c:pt>
                <c:pt idx="955">
                  <c:v>0.59628137915949553</c:v>
                </c:pt>
                <c:pt idx="956">
                  <c:v>0.60219893340485198</c:v>
                </c:pt>
                <c:pt idx="957">
                  <c:v>0.60722422484792138</c:v>
                </c:pt>
                <c:pt idx="958">
                  <c:v>0.60896856845018532</c:v>
                </c:pt>
                <c:pt idx="959">
                  <c:v>0.60896856845018532</c:v>
                </c:pt>
                <c:pt idx="960">
                  <c:v>0.60896856845018532</c:v>
                </c:pt>
                <c:pt idx="961">
                  <c:v>0.60896856845018532</c:v>
                </c:pt>
                <c:pt idx="962">
                  <c:v>0.60896856845018532</c:v>
                </c:pt>
                <c:pt idx="963">
                  <c:v>0.60896856845018532</c:v>
                </c:pt>
                <c:pt idx="964">
                  <c:v>0.60896856845018532</c:v>
                </c:pt>
                <c:pt idx="965">
                  <c:v>0.60896856845018532</c:v>
                </c:pt>
                <c:pt idx="966">
                  <c:v>0.60896856845018532</c:v>
                </c:pt>
                <c:pt idx="967">
                  <c:v>0.60896856845018532</c:v>
                </c:pt>
                <c:pt idx="968">
                  <c:v>0.60913421994587524</c:v>
                </c:pt>
                <c:pt idx="969">
                  <c:v>0.60979364948576409</c:v>
                </c:pt>
                <c:pt idx="970">
                  <c:v>0.61109726163976419</c:v>
                </c:pt>
                <c:pt idx="971">
                  <c:v>0.61379993805601885</c:v>
                </c:pt>
                <c:pt idx="972">
                  <c:v>0.61878425338606047</c:v>
                </c:pt>
                <c:pt idx="973">
                  <c:v>0.62606545455566698</c:v>
                </c:pt>
                <c:pt idx="974">
                  <c:v>0.63245439292298644</c:v>
                </c:pt>
                <c:pt idx="975">
                  <c:v>0.63795106848801886</c:v>
                </c:pt>
                <c:pt idx="976">
                  <c:v>0.64255548125076412</c:v>
                </c:pt>
                <c:pt idx="977">
                  <c:v>0.64632909538076411</c:v>
                </c:pt>
                <c:pt idx="978">
                  <c:v>0.64817921453061134</c:v>
                </c:pt>
                <c:pt idx="979">
                  <c:v>0.6494777443760188</c:v>
                </c:pt>
                <c:pt idx="980">
                  <c:v>0.65042670668354208</c:v>
                </c:pt>
                <c:pt idx="981">
                  <c:v>0.65101514272527816</c:v>
                </c:pt>
                <c:pt idx="982">
                  <c:v>0.65142172741268556</c:v>
                </c:pt>
                <c:pt idx="983">
                  <c:v>0.65176462442054206</c:v>
                </c:pt>
                <c:pt idx="984">
                  <c:v>0.65208242752972256</c:v>
                </c:pt>
                <c:pt idx="985">
                  <c:v>0.65222584392531979</c:v>
                </c:pt>
                <c:pt idx="986">
                  <c:v>0.65224506140468552</c:v>
                </c:pt>
                <c:pt idx="987">
                  <c:v>0.65224506140468552</c:v>
                </c:pt>
                <c:pt idx="988">
                  <c:v>0.65224506140468552</c:v>
                </c:pt>
                <c:pt idx="989">
                  <c:v>0.65224506140468552</c:v>
                </c:pt>
                <c:pt idx="990">
                  <c:v>0.65224506140468552</c:v>
                </c:pt>
                <c:pt idx="991">
                  <c:v>0.65224506140468552</c:v>
                </c:pt>
                <c:pt idx="992">
                  <c:v>0.65224506140468552</c:v>
                </c:pt>
                <c:pt idx="993">
                  <c:v>0.65224506140468552</c:v>
                </c:pt>
                <c:pt idx="994">
                  <c:v>0.65224506140468552</c:v>
                </c:pt>
                <c:pt idx="995">
                  <c:v>0.65224506140468552</c:v>
                </c:pt>
                <c:pt idx="996">
                  <c:v>0.65224506140468552</c:v>
                </c:pt>
                <c:pt idx="997">
                  <c:v>0.65224506140468552</c:v>
                </c:pt>
                <c:pt idx="998">
                  <c:v>0.65224506140468552</c:v>
                </c:pt>
                <c:pt idx="999">
                  <c:v>0.65224506140468552</c:v>
                </c:pt>
                <c:pt idx="1000">
                  <c:v>0.65224506140468552</c:v>
                </c:pt>
                <c:pt idx="1001">
                  <c:v>0.65224506140468552</c:v>
                </c:pt>
                <c:pt idx="1002">
                  <c:v>0.65224506140468552</c:v>
                </c:pt>
                <c:pt idx="1003">
                  <c:v>0.65224506140468552</c:v>
                </c:pt>
                <c:pt idx="1004">
                  <c:v>0.65224506140468552</c:v>
                </c:pt>
                <c:pt idx="1005">
                  <c:v>0.65224506140468552</c:v>
                </c:pt>
                <c:pt idx="1006">
                  <c:v>0.65224506140468552</c:v>
                </c:pt>
                <c:pt idx="1007">
                  <c:v>0.65224506140468552</c:v>
                </c:pt>
                <c:pt idx="1008">
                  <c:v>0.65224506140468552</c:v>
                </c:pt>
                <c:pt idx="1009">
                  <c:v>0.65224506140468552</c:v>
                </c:pt>
                <c:pt idx="1010">
                  <c:v>0.65224506140468552</c:v>
                </c:pt>
                <c:pt idx="1011">
                  <c:v>0.65224506140468552</c:v>
                </c:pt>
                <c:pt idx="1012">
                  <c:v>0.65224506140468552</c:v>
                </c:pt>
                <c:pt idx="1013">
                  <c:v>0.65224506140468552</c:v>
                </c:pt>
                <c:pt idx="1014">
                  <c:v>0.65224506140468552</c:v>
                </c:pt>
                <c:pt idx="1015">
                  <c:v>0.65224506140468552</c:v>
                </c:pt>
                <c:pt idx="1016">
                  <c:v>0.65224506140468552</c:v>
                </c:pt>
                <c:pt idx="1017">
                  <c:v>0.65224506140468552</c:v>
                </c:pt>
                <c:pt idx="1018">
                  <c:v>0.65224506140468552</c:v>
                </c:pt>
                <c:pt idx="1019">
                  <c:v>0.65224506140468552</c:v>
                </c:pt>
                <c:pt idx="1020">
                  <c:v>0.65224506140468552</c:v>
                </c:pt>
                <c:pt idx="1021">
                  <c:v>0.65224506140468552</c:v>
                </c:pt>
                <c:pt idx="1022">
                  <c:v>0.65224506140468552</c:v>
                </c:pt>
                <c:pt idx="1023">
                  <c:v>0.65224506140468552</c:v>
                </c:pt>
                <c:pt idx="1024">
                  <c:v>0.65224506140468552</c:v>
                </c:pt>
                <c:pt idx="1025">
                  <c:v>0.65224506140468552</c:v>
                </c:pt>
                <c:pt idx="1026">
                  <c:v>0.65224506140468552</c:v>
                </c:pt>
                <c:pt idx="1027">
                  <c:v>0.65224506140468552</c:v>
                </c:pt>
                <c:pt idx="1028">
                  <c:v>0.65224506140468552</c:v>
                </c:pt>
                <c:pt idx="1029">
                  <c:v>0.65224506140468552</c:v>
                </c:pt>
                <c:pt idx="1030">
                  <c:v>0.65224506140468552</c:v>
                </c:pt>
                <c:pt idx="1031">
                  <c:v>0.65224506140468552</c:v>
                </c:pt>
                <c:pt idx="1032">
                  <c:v>0.65224506140468552</c:v>
                </c:pt>
                <c:pt idx="1033">
                  <c:v>0.65224506140468552</c:v>
                </c:pt>
                <c:pt idx="1034">
                  <c:v>0.65224506140468552</c:v>
                </c:pt>
                <c:pt idx="1035">
                  <c:v>0.65224506140468552</c:v>
                </c:pt>
                <c:pt idx="1036">
                  <c:v>0.65224506140468552</c:v>
                </c:pt>
                <c:pt idx="1037">
                  <c:v>0.65224506140468552</c:v>
                </c:pt>
                <c:pt idx="1038">
                  <c:v>0.65224506140468552</c:v>
                </c:pt>
                <c:pt idx="1039">
                  <c:v>0.65224506140468552</c:v>
                </c:pt>
                <c:pt idx="1040">
                  <c:v>0.65224506140468552</c:v>
                </c:pt>
                <c:pt idx="1041">
                  <c:v>0.65224506140468552</c:v>
                </c:pt>
                <c:pt idx="1042">
                  <c:v>0.65224506140468552</c:v>
                </c:pt>
                <c:pt idx="1043">
                  <c:v>0.65224506140468552</c:v>
                </c:pt>
                <c:pt idx="1044">
                  <c:v>0.65224506140468552</c:v>
                </c:pt>
                <c:pt idx="1045">
                  <c:v>0.65224506140468552</c:v>
                </c:pt>
                <c:pt idx="1046">
                  <c:v>0.65224506140468552</c:v>
                </c:pt>
                <c:pt idx="1047">
                  <c:v>0.65224506140468552</c:v>
                </c:pt>
                <c:pt idx="1048">
                  <c:v>0.65224506140468552</c:v>
                </c:pt>
                <c:pt idx="1049">
                  <c:v>0.65258303492609293</c:v>
                </c:pt>
                <c:pt idx="1050">
                  <c:v>0.65392222324024118</c:v>
                </c:pt>
                <c:pt idx="1051">
                  <c:v>0.65653961216542633</c:v>
                </c:pt>
                <c:pt idx="1052">
                  <c:v>0.65954214478864392</c:v>
                </c:pt>
                <c:pt idx="1053">
                  <c:v>0.66302336735242628</c:v>
                </c:pt>
                <c:pt idx="1054">
                  <c:v>0.66689561003355124</c:v>
                </c:pt>
                <c:pt idx="1055">
                  <c:v>0.67157053982801884</c:v>
                </c:pt>
                <c:pt idx="1056">
                  <c:v>0.67678133553471786</c:v>
                </c:pt>
                <c:pt idx="1057">
                  <c:v>0.68239585713024109</c:v>
                </c:pt>
                <c:pt idx="1058">
                  <c:v>0.68711811592347716</c:v>
                </c:pt>
                <c:pt idx="1059">
                  <c:v>0.69036062880555116</c:v>
                </c:pt>
                <c:pt idx="1060">
                  <c:v>0.69293529457412995</c:v>
                </c:pt>
                <c:pt idx="1061">
                  <c:v>0.69451287492569935</c:v>
                </c:pt>
                <c:pt idx="1062">
                  <c:v>0.69507764646805126</c:v>
                </c:pt>
                <c:pt idx="1063">
                  <c:v>0.69507764646805126</c:v>
                </c:pt>
                <c:pt idx="1064">
                  <c:v>0.69507764646805126</c:v>
                </c:pt>
                <c:pt idx="1065">
                  <c:v>0.69507764646805126</c:v>
                </c:pt>
                <c:pt idx="1066">
                  <c:v>0.69507764646805126</c:v>
                </c:pt>
                <c:pt idx="1067">
                  <c:v>0.69507764646805126</c:v>
                </c:pt>
                <c:pt idx="1068">
                  <c:v>0.69507764646805126</c:v>
                </c:pt>
                <c:pt idx="1069">
                  <c:v>0.69507764646805126</c:v>
                </c:pt>
                <c:pt idx="1070">
                  <c:v>0.69507764646805126</c:v>
                </c:pt>
                <c:pt idx="1071">
                  <c:v>0.69507764646805126</c:v>
                </c:pt>
                <c:pt idx="1072">
                  <c:v>0.69507764646805126</c:v>
                </c:pt>
                <c:pt idx="1073">
                  <c:v>0.69507764646805126</c:v>
                </c:pt>
                <c:pt idx="1074">
                  <c:v>0.69507764646805126</c:v>
                </c:pt>
                <c:pt idx="1075">
                  <c:v>0.69507764646805126</c:v>
                </c:pt>
                <c:pt idx="1076">
                  <c:v>0.69507764646805126</c:v>
                </c:pt>
                <c:pt idx="1077">
                  <c:v>0.69507764646805126</c:v>
                </c:pt>
                <c:pt idx="1078">
                  <c:v>0.69507764646805126</c:v>
                </c:pt>
                <c:pt idx="1079">
                  <c:v>0.69507764646805126</c:v>
                </c:pt>
                <c:pt idx="1080">
                  <c:v>0.69507764646805126</c:v>
                </c:pt>
                <c:pt idx="1081">
                  <c:v>0.69507764646805126</c:v>
                </c:pt>
                <c:pt idx="1082">
                  <c:v>0.69507764646805126</c:v>
                </c:pt>
                <c:pt idx="1083">
                  <c:v>0.69607425541862999</c:v>
                </c:pt>
                <c:pt idx="1084">
                  <c:v>0.69921003982025964</c:v>
                </c:pt>
                <c:pt idx="1085">
                  <c:v>0.7022645072844077</c:v>
                </c:pt>
                <c:pt idx="1086">
                  <c:v>0.70357526643486601</c:v>
                </c:pt>
                <c:pt idx="1087">
                  <c:v>0.70357526643486601</c:v>
                </c:pt>
                <c:pt idx="1088">
                  <c:v>0.70357526643486601</c:v>
                </c:pt>
                <c:pt idx="1089">
                  <c:v>0.70357526643486601</c:v>
                </c:pt>
                <c:pt idx="1090">
                  <c:v>0.70357526643486601</c:v>
                </c:pt>
                <c:pt idx="1091">
                  <c:v>0.70357526643486601</c:v>
                </c:pt>
                <c:pt idx="1092">
                  <c:v>0.70357526643486601</c:v>
                </c:pt>
                <c:pt idx="1093">
                  <c:v>0.70357526643486601</c:v>
                </c:pt>
                <c:pt idx="1094">
                  <c:v>0.70357526643486601</c:v>
                </c:pt>
                <c:pt idx="1095">
                  <c:v>0.70357526643486601</c:v>
                </c:pt>
                <c:pt idx="1096">
                  <c:v>0.70357526643486601</c:v>
                </c:pt>
                <c:pt idx="1097">
                  <c:v>0.70357526643486601</c:v>
                </c:pt>
                <c:pt idx="1098">
                  <c:v>0.70438462407823643</c:v>
                </c:pt>
                <c:pt idx="1099">
                  <c:v>0.70678220315679208</c:v>
                </c:pt>
                <c:pt idx="1100">
                  <c:v>0.71067652211586618</c:v>
                </c:pt>
                <c:pt idx="1101">
                  <c:v>0.71332694604690317</c:v>
                </c:pt>
                <c:pt idx="1102">
                  <c:v>0.7142584379186393</c:v>
                </c:pt>
                <c:pt idx="1103">
                  <c:v>0.7142584379186393</c:v>
                </c:pt>
                <c:pt idx="1104">
                  <c:v>0.7142584379186393</c:v>
                </c:pt>
                <c:pt idx="1105">
                  <c:v>0.7142584379186393</c:v>
                </c:pt>
                <c:pt idx="1106">
                  <c:v>0.7142584379186393</c:v>
                </c:pt>
                <c:pt idx="1107">
                  <c:v>0.7142584379186393</c:v>
                </c:pt>
                <c:pt idx="1108">
                  <c:v>0.71446315966163465</c:v>
                </c:pt>
                <c:pt idx="1109">
                  <c:v>0.71629136135567628</c:v>
                </c:pt>
                <c:pt idx="1110">
                  <c:v>0.71928118820741238</c:v>
                </c:pt>
                <c:pt idx="1111">
                  <c:v>0.72084653925393094</c:v>
                </c:pt>
                <c:pt idx="1112">
                  <c:v>0.72084653925393094</c:v>
                </c:pt>
                <c:pt idx="1113">
                  <c:v>0.72084653925393094</c:v>
                </c:pt>
                <c:pt idx="1114">
                  <c:v>0.72084653925393094</c:v>
                </c:pt>
                <c:pt idx="1115">
                  <c:v>0.72084653925393094</c:v>
                </c:pt>
                <c:pt idx="1116">
                  <c:v>0.72084653925393094</c:v>
                </c:pt>
                <c:pt idx="1117">
                  <c:v>0.72084653925393094</c:v>
                </c:pt>
                <c:pt idx="1118">
                  <c:v>0.72172959037189388</c:v>
                </c:pt>
                <c:pt idx="1119">
                  <c:v>0.7243482498742273</c:v>
                </c:pt>
                <c:pt idx="1120">
                  <c:v>0.72692116859922717</c:v>
                </c:pt>
                <c:pt idx="1121">
                  <c:v>0.72840091451038924</c:v>
                </c:pt>
                <c:pt idx="1122">
                  <c:v>0.72944834654689383</c:v>
                </c:pt>
                <c:pt idx="1123">
                  <c:v>0.73110772030237525</c:v>
                </c:pt>
                <c:pt idx="1124">
                  <c:v>0.73456639012177805</c:v>
                </c:pt>
                <c:pt idx="1125">
                  <c:v>0.74025460519189379</c:v>
                </c:pt>
                <c:pt idx="1126">
                  <c:v>0.74855226808001873</c:v>
                </c:pt>
                <c:pt idx="1127">
                  <c:v>0.75750014882370853</c:v>
                </c:pt>
                <c:pt idx="1128">
                  <c:v>0.76555576676511139</c:v>
                </c:pt>
                <c:pt idx="1129">
                  <c:v>0.77246500647459748</c:v>
                </c:pt>
                <c:pt idx="1130">
                  <c:v>0.77719107699927803</c:v>
                </c:pt>
                <c:pt idx="1131">
                  <c:v>0.78081269833793077</c:v>
                </c:pt>
                <c:pt idx="1132">
                  <c:v>0.78389972434150024</c:v>
                </c:pt>
                <c:pt idx="1133">
                  <c:v>0.78676614638772235</c:v>
                </c:pt>
                <c:pt idx="1134">
                  <c:v>0.78960207458238907</c:v>
                </c:pt>
                <c:pt idx="1135">
                  <c:v>0.79202633578105563</c:v>
                </c:pt>
                <c:pt idx="1136">
                  <c:v>0.79378402044337504</c:v>
                </c:pt>
                <c:pt idx="1137">
                  <c:v>0.79461831316327791</c:v>
                </c:pt>
                <c:pt idx="1138">
                  <c:v>0.79480127627261121</c:v>
                </c:pt>
                <c:pt idx="1139">
                  <c:v>0.79480127627261121</c:v>
                </c:pt>
                <c:pt idx="1140">
                  <c:v>0.79480127627261121</c:v>
                </c:pt>
                <c:pt idx="1141">
                  <c:v>0.79480127627261121</c:v>
                </c:pt>
                <c:pt idx="1142">
                  <c:v>0.79480127627261121</c:v>
                </c:pt>
                <c:pt idx="1143">
                  <c:v>0.79480127627261121</c:v>
                </c:pt>
                <c:pt idx="1144">
                  <c:v>0.79480127627261121</c:v>
                </c:pt>
                <c:pt idx="1145">
                  <c:v>0.79480127627261121</c:v>
                </c:pt>
                <c:pt idx="1146">
                  <c:v>0.79480127627261121</c:v>
                </c:pt>
                <c:pt idx="1147">
                  <c:v>0.79638552715420852</c:v>
                </c:pt>
                <c:pt idx="1148">
                  <c:v>0.79976097417040748</c:v>
                </c:pt>
                <c:pt idx="1149">
                  <c:v>0.80154486448640749</c:v>
                </c:pt>
                <c:pt idx="1150">
                  <c:v>0.80228243452090742</c:v>
                </c:pt>
                <c:pt idx="1151">
                  <c:v>0.80228243452090742</c:v>
                </c:pt>
                <c:pt idx="1152">
                  <c:v>0.80228243452090742</c:v>
                </c:pt>
                <c:pt idx="1153">
                  <c:v>0.80228243452090742</c:v>
                </c:pt>
                <c:pt idx="1154">
                  <c:v>0.80228243452090742</c:v>
                </c:pt>
                <c:pt idx="1155">
                  <c:v>0.80228243452090742</c:v>
                </c:pt>
                <c:pt idx="1156">
                  <c:v>0.80228243452090742</c:v>
                </c:pt>
                <c:pt idx="1157">
                  <c:v>0.80228243452090742</c:v>
                </c:pt>
                <c:pt idx="1158">
                  <c:v>0.80228243452090742</c:v>
                </c:pt>
                <c:pt idx="1159">
                  <c:v>0.80228243452090742</c:v>
                </c:pt>
                <c:pt idx="1160">
                  <c:v>0.80228243452090742</c:v>
                </c:pt>
                <c:pt idx="1161">
                  <c:v>0.80228243452090742</c:v>
                </c:pt>
                <c:pt idx="1162">
                  <c:v>0.80228243452090742</c:v>
                </c:pt>
                <c:pt idx="1163">
                  <c:v>0.80228243452090742</c:v>
                </c:pt>
                <c:pt idx="1164">
                  <c:v>0.80228243452090742</c:v>
                </c:pt>
                <c:pt idx="1165">
                  <c:v>0.80228243452090742</c:v>
                </c:pt>
                <c:pt idx="1166">
                  <c:v>0.80228243452090742</c:v>
                </c:pt>
                <c:pt idx="1167">
                  <c:v>0.80228243452090742</c:v>
                </c:pt>
                <c:pt idx="1168">
                  <c:v>0.80228243452090742</c:v>
                </c:pt>
                <c:pt idx="1169">
                  <c:v>0.80228243452090742</c:v>
                </c:pt>
                <c:pt idx="1170">
                  <c:v>0.80228243452090742</c:v>
                </c:pt>
                <c:pt idx="1171">
                  <c:v>0.80228243452090742</c:v>
                </c:pt>
                <c:pt idx="1172">
                  <c:v>0.80228243452090742</c:v>
                </c:pt>
                <c:pt idx="1173">
                  <c:v>0.80228243452090742</c:v>
                </c:pt>
                <c:pt idx="1174">
                  <c:v>0.80228243452090742</c:v>
                </c:pt>
                <c:pt idx="1175">
                  <c:v>0.80228243452090742</c:v>
                </c:pt>
                <c:pt idx="1176">
                  <c:v>0.80228243452090742</c:v>
                </c:pt>
                <c:pt idx="1177">
                  <c:v>0.80228243452090742</c:v>
                </c:pt>
                <c:pt idx="1178">
                  <c:v>0.80228243452090742</c:v>
                </c:pt>
                <c:pt idx="1179">
                  <c:v>0.80228243452090742</c:v>
                </c:pt>
                <c:pt idx="1180">
                  <c:v>0.80228243452090742</c:v>
                </c:pt>
                <c:pt idx="1181">
                  <c:v>0.80228243452090742</c:v>
                </c:pt>
                <c:pt idx="1182">
                  <c:v>0.80228243452090742</c:v>
                </c:pt>
                <c:pt idx="1183">
                  <c:v>0.80228243452090742</c:v>
                </c:pt>
                <c:pt idx="1184">
                  <c:v>0.80228243452090742</c:v>
                </c:pt>
                <c:pt idx="1185">
                  <c:v>0.80228243452090742</c:v>
                </c:pt>
                <c:pt idx="1186">
                  <c:v>0.80228243452090742</c:v>
                </c:pt>
                <c:pt idx="1187">
                  <c:v>0.80228243452090742</c:v>
                </c:pt>
                <c:pt idx="1188">
                  <c:v>0.80228243452090742</c:v>
                </c:pt>
                <c:pt idx="1189">
                  <c:v>0.80228243452090742</c:v>
                </c:pt>
                <c:pt idx="1190">
                  <c:v>0.80228243452090742</c:v>
                </c:pt>
                <c:pt idx="1191">
                  <c:v>0.80228243452090742</c:v>
                </c:pt>
                <c:pt idx="1192">
                  <c:v>0.80228243452090742</c:v>
                </c:pt>
                <c:pt idx="1193">
                  <c:v>0.80228243452090742</c:v>
                </c:pt>
                <c:pt idx="1194">
                  <c:v>0.80228243452090742</c:v>
                </c:pt>
                <c:pt idx="1195">
                  <c:v>0.80228243452090742</c:v>
                </c:pt>
                <c:pt idx="1196">
                  <c:v>0.80228243452090742</c:v>
                </c:pt>
                <c:pt idx="1197">
                  <c:v>0.80228243452090742</c:v>
                </c:pt>
                <c:pt idx="1198">
                  <c:v>0.80228243452090742</c:v>
                </c:pt>
                <c:pt idx="1199">
                  <c:v>0.80228243452090742</c:v>
                </c:pt>
                <c:pt idx="1200">
                  <c:v>0.80228243452090742</c:v>
                </c:pt>
                <c:pt idx="1201">
                  <c:v>0.80228243452090742</c:v>
                </c:pt>
                <c:pt idx="1202">
                  <c:v>0.80228243452090742</c:v>
                </c:pt>
                <c:pt idx="1203">
                  <c:v>0.80228243452090742</c:v>
                </c:pt>
                <c:pt idx="1204">
                  <c:v>0.80228243452090742</c:v>
                </c:pt>
                <c:pt idx="1205">
                  <c:v>0.80228243452090742</c:v>
                </c:pt>
                <c:pt idx="1206">
                  <c:v>0.80228243452090742</c:v>
                </c:pt>
                <c:pt idx="1207">
                  <c:v>0.80228243452090742</c:v>
                </c:pt>
                <c:pt idx="1208">
                  <c:v>0.80228243452090742</c:v>
                </c:pt>
                <c:pt idx="1209">
                  <c:v>0.80228243452090742</c:v>
                </c:pt>
                <c:pt idx="1210">
                  <c:v>0.80228243452090742</c:v>
                </c:pt>
                <c:pt idx="1211">
                  <c:v>0.80228243452090742</c:v>
                </c:pt>
                <c:pt idx="1212">
                  <c:v>0.80228243452090742</c:v>
                </c:pt>
                <c:pt idx="1213">
                  <c:v>0.80259166123433812</c:v>
                </c:pt>
                <c:pt idx="1214">
                  <c:v>0.80259166123433812</c:v>
                </c:pt>
                <c:pt idx="1215">
                  <c:v>0.80259166123433812</c:v>
                </c:pt>
                <c:pt idx="1216">
                  <c:v>0.80259166123433812</c:v>
                </c:pt>
                <c:pt idx="1217">
                  <c:v>0.80290057030348172</c:v>
                </c:pt>
                <c:pt idx="1218">
                  <c:v>0.80320916172833812</c:v>
                </c:pt>
                <c:pt idx="1219">
                  <c:v>0.80351743550890753</c:v>
                </c:pt>
                <c:pt idx="1220">
                  <c:v>0.80382539164518996</c:v>
                </c:pt>
                <c:pt idx="1221">
                  <c:v>0.80444035098489364</c:v>
                </c:pt>
                <c:pt idx="1222">
                  <c:v>0.80536040766229633</c:v>
                </c:pt>
                <c:pt idx="1223">
                  <c:v>0.80627760554111583</c:v>
                </c:pt>
                <c:pt idx="1224">
                  <c:v>0.80749608902618997</c:v>
                </c:pt>
                <c:pt idx="1225">
                  <c:v>0.80810342490300469</c:v>
                </c:pt>
                <c:pt idx="1226">
                  <c:v>0.80870949020267135</c:v>
                </c:pt>
                <c:pt idx="1227">
                  <c:v>0.80901204638607405</c:v>
                </c:pt>
                <c:pt idx="1228">
                  <c:v>0.80961620582001848</c:v>
                </c:pt>
                <c:pt idx="1229">
                  <c:v>0.8099178090705601</c:v>
                </c:pt>
                <c:pt idx="1230">
                  <c:v>0.8105200626387824</c:v>
                </c:pt>
                <c:pt idx="1231">
                  <c:v>0.81112104562985654</c:v>
                </c:pt>
                <c:pt idx="1232">
                  <c:v>0.81142106065896291</c:v>
                </c:pt>
                <c:pt idx="1233">
                  <c:v>0.81142106065896291</c:v>
                </c:pt>
                <c:pt idx="1234">
                  <c:v>0.81172075804378241</c:v>
                </c:pt>
                <c:pt idx="1235">
                  <c:v>0.81172075804378241</c:v>
                </c:pt>
                <c:pt idx="1236">
                  <c:v>0.81231919988056023</c:v>
                </c:pt>
                <c:pt idx="1237">
                  <c:v>0.81291637114018989</c:v>
                </c:pt>
                <c:pt idx="1238">
                  <c:v>0.8144037405142408</c:v>
                </c:pt>
                <c:pt idx="1239">
                  <c:v>0.81617810150162973</c:v>
                </c:pt>
                <c:pt idx="1240">
                  <c:v>0.81852612807140745</c:v>
                </c:pt>
                <c:pt idx="1241">
                  <c:v>0.82056397499489364</c:v>
                </c:pt>
                <c:pt idx="1242">
                  <c:v>0.82258625734831492</c:v>
                </c:pt>
                <c:pt idx="1243">
                  <c:v>0.82430725409548156</c:v>
                </c:pt>
                <c:pt idx="1244">
                  <c:v>0.82630063081878247</c:v>
                </c:pt>
                <c:pt idx="1245">
                  <c:v>0.8279968513115602</c:v>
                </c:pt>
                <c:pt idx="1246">
                  <c:v>0.8296816366100046</c:v>
                </c:pt>
                <c:pt idx="1247">
                  <c:v>0.83163276664312968</c:v>
                </c:pt>
                <c:pt idx="1248">
                  <c:v>0.83356833210618986</c:v>
                </c:pt>
                <c:pt idx="1249">
                  <c:v>0.83548833299918523</c:v>
                </c:pt>
                <c:pt idx="1250">
                  <c:v>0.83739276932211582</c:v>
                </c:pt>
                <c:pt idx="1251">
                  <c:v>0.83901275518600471</c:v>
                </c:pt>
                <c:pt idx="1252">
                  <c:v>0.84062130585556016</c:v>
                </c:pt>
                <c:pt idx="1253">
                  <c:v>0.84221842133078251</c:v>
                </c:pt>
                <c:pt idx="1254">
                  <c:v>0.84380410161167141</c:v>
                </c:pt>
                <c:pt idx="1255">
                  <c:v>0.84537834669822687</c:v>
                </c:pt>
                <c:pt idx="1256">
                  <c:v>0.84694115659044911</c:v>
                </c:pt>
                <c:pt idx="1257">
                  <c:v>0.84849253128833813</c:v>
                </c:pt>
                <c:pt idx="1258">
                  <c:v>0.8500324707918937</c:v>
                </c:pt>
                <c:pt idx="1259">
                  <c:v>0.85156097510111595</c:v>
                </c:pt>
                <c:pt idx="1260">
                  <c:v>0.85282599347424093</c:v>
                </c:pt>
                <c:pt idx="1261">
                  <c:v>0.85383229057557419</c:v>
                </c:pt>
                <c:pt idx="1262">
                  <c:v>0.85458367813656033</c:v>
                </c:pt>
                <c:pt idx="1263">
                  <c:v>0.85458367813656033</c:v>
                </c:pt>
                <c:pt idx="1264">
                  <c:v>0.85458367813656033</c:v>
                </c:pt>
                <c:pt idx="1265">
                  <c:v>0.85458367813656033</c:v>
                </c:pt>
                <c:pt idx="1266">
                  <c:v>0.85458367813656033</c:v>
                </c:pt>
                <c:pt idx="1267">
                  <c:v>0.85458367813656033</c:v>
                </c:pt>
                <c:pt idx="1268">
                  <c:v>0.85458367813656033</c:v>
                </c:pt>
                <c:pt idx="1269">
                  <c:v>0.85458367813656033</c:v>
                </c:pt>
                <c:pt idx="1270">
                  <c:v>0.85509000313009731</c:v>
                </c:pt>
                <c:pt idx="1271">
                  <c:v>0.85584710828825006</c:v>
                </c:pt>
                <c:pt idx="1272">
                  <c:v>0.85685213481243516</c:v>
                </c:pt>
                <c:pt idx="1273">
                  <c:v>0.85785207902802785</c:v>
                </c:pt>
                <c:pt idx="1274">
                  <c:v>0.85859870192470844</c:v>
                </c:pt>
                <c:pt idx="1275">
                  <c:v>0.85934246602280562</c:v>
                </c:pt>
                <c:pt idx="1276">
                  <c:v>0.85983672053343518</c:v>
                </c:pt>
                <c:pt idx="1277">
                  <c:v>0.85983672053343518</c:v>
                </c:pt>
                <c:pt idx="1278">
                  <c:v>0.85983672053343518</c:v>
                </c:pt>
                <c:pt idx="1279">
                  <c:v>0.85983672053343518</c:v>
                </c:pt>
                <c:pt idx="1280">
                  <c:v>0.85983672053343518</c:v>
                </c:pt>
                <c:pt idx="1281">
                  <c:v>0.85983672053343518</c:v>
                </c:pt>
                <c:pt idx="1282">
                  <c:v>0.85983672053343518</c:v>
                </c:pt>
                <c:pt idx="1283">
                  <c:v>0.85983672053343518</c:v>
                </c:pt>
                <c:pt idx="1284">
                  <c:v>0.85983672053343518</c:v>
                </c:pt>
                <c:pt idx="1285">
                  <c:v>0.85983672053343518</c:v>
                </c:pt>
                <c:pt idx="1286">
                  <c:v>0.86033415148693526</c:v>
                </c:pt>
                <c:pt idx="1287">
                  <c:v>0.86083031186328707</c:v>
                </c:pt>
                <c:pt idx="1288">
                  <c:v>0.86157217009566212</c:v>
                </c:pt>
                <c:pt idx="1289">
                  <c:v>0.86255686738547688</c:v>
                </c:pt>
                <c:pt idx="1290">
                  <c:v>0.863536482366699</c:v>
                </c:pt>
                <c:pt idx="1291">
                  <c:v>0.86426785833760189</c:v>
                </c:pt>
                <c:pt idx="1292">
                  <c:v>0.865238579278787</c:v>
                </c:pt>
                <c:pt idx="1293">
                  <c:v>0.86644483345881018</c:v>
                </c:pt>
                <c:pt idx="1294">
                  <c:v>0.86764314653165742</c:v>
                </c:pt>
                <c:pt idx="1295">
                  <c:v>0.86883351849732871</c:v>
                </c:pt>
                <c:pt idx="1296">
                  <c:v>0.86954392994528718</c:v>
                </c:pt>
                <c:pt idx="1297">
                  <c:v>0.86978009847269921</c:v>
                </c:pt>
                <c:pt idx="1298">
                  <c:v>0.86978009847269921</c:v>
                </c:pt>
                <c:pt idx="1299">
                  <c:v>0.86978009847269921</c:v>
                </c:pt>
                <c:pt idx="1300">
                  <c:v>0.86978009847269921</c:v>
                </c:pt>
                <c:pt idx="1301">
                  <c:v>0.86978009847269921</c:v>
                </c:pt>
                <c:pt idx="1302">
                  <c:v>0.86978009847269921</c:v>
                </c:pt>
                <c:pt idx="1303">
                  <c:v>0.86978009847269921</c:v>
                </c:pt>
                <c:pt idx="1304">
                  <c:v>0.86978009847269921</c:v>
                </c:pt>
                <c:pt idx="1305">
                  <c:v>0.86978009847269921</c:v>
                </c:pt>
                <c:pt idx="1306">
                  <c:v>0.86978009847269921</c:v>
                </c:pt>
                <c:pt idx="1307">
                  <c:v>0.86978009847269921</c:v>
                </c:pt>
                <c:pt idx="1308">
                  <c:v>0.86978009847269921</c:v>
                </c:pt>
                <c:pt idx="1309">
                  <c:v>0.87002134930870378</c:v>
                </c:pt>
                <c:pt idx="1310">
                  <c:v>0.87002134930870378</c:v>
                </c:pt>
                <c:pt idx="1311">
                  <c:v>0.87026228250042148</c:v>
                </c:pt>
                <c:pt idx="1312">
                  <c:v>0.87050289804785208</c:v>
                </c:pt>
                <c:pt idx="1313">
                  <c:v>0.87098317620985199</c:v>
                </c:pt>
                <c:pt idx="1314">
                  <c:v>0.87170121112069932</c:v>
                </c:pt>
                <c:pt idx="1315">
                  <c:v>0.87217831283982894</c:v>
                </c:pt>
                <c:pt idx="1316">
                  <c:v>0.8728915830863706</c:v>
                </c:pt>
                <c:pt idx="1317">
                  <c:v>0.87430954718370391</c:v>
                </c:pt>
                <c:pt idx="1318">
                  <c:v>0.87524850369618534</c:v>
                </c:pt>
                <c:pt idx="1319">
                  <c:v>0.87618237790007425</c:v>
                </c:pt>
                <c:pt idx="1320">
                  <c:v>0.87618237790007425</c:v>
                </c:pt>
                <c:pt idx="1321">
                  <c:v>0.87618237790007425</c:v>
                </c:pt>
                <c:pt idx="1322">
                  <c:v>0.87618237790007425</c:v>
                </c:pt>
                <c:pt idx="1323">
                  <c:v>0.87618237790007425</c:v>
                </c:pt>
                <c:pt idx="1324">
                  <c:v>0.87618237790007425</c:v>
                </c:pt>
                <c:pt idx="1325">
                  <c:v>0.87618237790007425</c:v>
                </c:pt>
                <c:pt idx="1326">
                  <c:v>0.87618237790007425</c:v>
                </c:pt>
                <c:pt idx="1327">
                  <c:v>0.87618237790007425</c:v>
                </c:pt>
                <c:pt idx="1328">
                  <c:v>0.87618237790007425</c:v>
                </c:pt>
                <c:pt idx="1329">
                  <c:v>0.87618237790007425</c:v>
                </c:pt>
                <c:pt idx="1330">
                  <c:v>0.87618237790007425</c:v>
                </c:pt>
                <c:pt idx="1331">
                  <c:v>0.87618237790007425</c:v>
                </c:pt>
                <c:pt idx="1332">
                  <c:v>0.87618237790007425</c:v>
                </c:pt>
                <c:pt idx="1333">
                  <c:v>0.87643951095043071</c:v>
                </c:pt>
                <c:pt idx="1334">
                  <c:v>0.87720900423577797</c:v>
                </c:pt>
                <c:pt idx="1335">
                  <c:v>0.87797563872254181</c:v>
                </c:pt>
                <c:pt idx="1336">
                  <c:v>0.87873941441072234</c:v>
                </c:pt>
                <c:pt idx="1337">
                  <c:v>0.87899337101820829</c:v>
                </c:pt>
                <c:pt idx="1338">
                  <c:v>0.87924700998140748</c:v>
                </c:pt>
                <c:pt idx="1339">
                  <c:v>0.87924700998140748</c:v>
                </c:pt>
                <c:pt idx="1340">
                  <c:v>0.87924700998140748</c:v>
                </c:pt>
                <c:pt idx="1341">
                  <c:v>0.87924700998140748</c:v>
                </c:pt>
                <c:pt idx="1342">
                  <c:v>0.87924700998140748</c:v>
                </c:pt>
                <c:pt idx="1343">
                  <c:v>0.87924700998140748</c:v>
                </c:pt>
                <c:pt idx="1344">
                  <c:v>0.87924700998140748</c:v>
                </c:pt>
                <c:pt idx="1345">
                  <c:v>0.87924700998140748</c:v>
                </c:pt>
                <c:pt idx="1346">
                  <c:v>0.87924700998140748</c:v>
                </c:pt>
                <c:pt idx="1347">
                  <c:v>0.87924700998140748</c:v>
                </c:pt>
                <c:pt idx="1348">
                  <c:v>0.87924700998140748</c:v>
                </c:pt>
                <c:pt idx="1349">
                  <c:v>0.8797647701692779</c:v>
                </c:pt>
                <c:pt idx="1350">
                  <c:v>0.88156692503178258</c:v>
                </c:pt>
                <c:pt idx="1351">
                  <c:v>0.88436743588844458</c:v>
                </c:pt>
                <c:pt idx="1352">
                  <c:v>0.88787613468305571</c:v>
                </c:pt>
                <c:pt idx="1353">
                  <c:v>0.89132257519740754</c:v>
                </c:pt>
                <c:pt idx="1354">
                  <c:v>0.89494610240178263</c:v>
                </c:pt>
                <c:pt idx="1355">
                  <c:v>0.8984981596415742</c:v>
                </c:pt>
                <c:pt idx="1356">
                  <c:v>0.902437425267264</c:v>
                </c:pt>
                <c:pt idx="1357">
                  <c:v>0.90673149956157417</c:v>
                </c:pt>
                <c:pt idx="1358">
                  <c:v>0.91112769649416681</c:v>
                </c:pt>
                <c:pt idx="1359">
                  <c:v>0.9156069574078195</c:v>
                </c:pt>
                <c:pt idx="1360">
                  <c:v>0.92035208658972234</c:v>
                </c:pt>
                <c:pt idx="1361">
                  <c:v>0.92473367188511124</c:v>
                </c:pt>
                <c:pt idx="1362">
                  <c:v>0.92744190707638907</c:v>
                </c:pt>
                <c:pt idx="1363">
                  <c:v>0.9282042533652779</c:v>
                </c:pt>
                <c:pt idx="1364">
                  <c:v>0.9282042533652779</c:v>
                </c:pt>
                <c:pt idx="1365">
                  <c:v>0.9282042533652779</c:v>
                </c:pt>
                <c:pt idx="1366">
                  <c:v>0.9282042533652779</c:v>
                </c:pt>
                <c:pt idx="1367">
                  <c:v>0.9282042533652779</c:v>
                </c:pt>
                <c:pt idx="1368">
                  <c:v>0.92978739249187048</c:v>
                </c:pt>
                <c:pt idx="1369">
                  <c:v>0.93346587215790289</c:v>
                </c:pt>
                <c:pt idx="1370">
                  <c:v>0.93647459884471762</c:v>
                </c:pt>
                <c:pt idx="1371">
                  <c:v>0.93758190682932885</c:v>
                </c:pt>
                <c:pt idx="1372">
                  <c:v>0.93758190682932885</c:v>
                </c:pt>
                <c:pt idx="1373">
                  <c:v>0.93758190682932885</c:v>
                </c:pt>
                <c:pt idx="1374">
                  <c:v>0.93849592826527783</c:v>
                </c:pt>
                <c:pt idx="1375">
                  <c:v>0.94047882272710648</c:v>
                </c:pt>
                <c:pt idx="1376">
                  <c:v>0.94381329363027788</c:v>
                </c:pt>
                <c:pt idx="1377">
                  <c:v>0.94965556617960656</c:v>
                </c:pt>
                <c:pt idx="1378">
                  <c:v>0.95776168956264818</c:v>
                </c:pt>
                <c:pt idx="1379">
                  <c:v>0.96497555014340286</c:v>
                </c:pt>
                <c:pt idx="1380">
                  <c:v>0.97129714792187039</c:v>
                </c:pt>
                <c:pt idx="1381">
                  <c:v>0.97672648289805086</c:v>
                </c:pt>
                <c:pt idx="1382">
                  <c:v>0.97880498829027773</c:v>
                </c:pt>
                <c:pt idx="1383">
                  <c:v>0.97880498829027773</c:v>
                </c:pt>
                <c:pt idx="1384">
                  <c:v>0.97880498829027773</c:v>
                </c:pt>
                <c:pt idx="1385">
                  <c:v>0.97880498829027773</c:v>
                </c:pt>
                <c:pt idx="1386">
                  <c:v>0.97880498829027773</c:v>
                </c:pt>
                <c:pt idx="1387">
                  <c:v>0.97880498829027773</c:v>
                </c:pt>
                <c:pt idx="1388">
                  <c:v>0.97880498829027773</c:v>
                </c:pt>
                <c:pt idx="1389">
                  <c:v>0.97880498829027773</c:v>
                </c:pt>
                <c:pt idx="1390">
                  <c:v>0.97880498829027773</c:v>
                </c:pt>
                <c:pt idx="1391">
                  <c:v>0.97880498829027773</c:v>
                </c:pt>
                <c:pt idx="1392">
                  <c:v>0.97880498829027773</c:v>
                </c:pt>
                <c:pt idx="1393">
                  <c:v>0.97880498829027773</c:v>
                </c:pt>
                <c:pt idx="1394">
                  <c:v>0.97880498829027773</c:v>
                </c:pt>
                <c:pt idx="1395">
                  <c:v>0.97880498829027773</c:v>
                </c:pt>
                <c:pt idx="1396">
                  <c:v>0.97915312642887042</c:v>
                </c:pt>
                <c:pt idx="1397">
                  <c:v>0.98018991738175931</c:v>
                </c:pt>
                <c:pt idx="1398">
                  <c:v>0.98172366282171764</c:v>
                </c:pt>
                <c:pt idx="1399">
                  <c:v>0.98356329971009271</c:v>
                </c:pt>
                <c:pt idx="1400">
                  <c:v>0.98584906799961125</c:v>
                </c:pt>
                <c:pt idx="1401">
                  <c:v>0.98838513998731492</c:v>
                </c:pt>
                <c:pt idx="1402">
                  <c:v>0.99099061725173632</c:v>
                </c:pt>
                <c:pt idx="1403">
                  <c:v>0.99422614195949555</c:v>
                </c:pt>
                <c:pt idx="1404">
                  <c:v>0.99892410096477335</c:v>
                </c:pt>
                <c:pt idx="1405">
                  <c:v>1.0055150610986485</c:v>
                </c:pt>
                <c:pt idx="1406">
                  <c:v>1.0112137584302363</c:v>
                </c:pt>
                <c:pt idx="1407">
                  <c:v>1.0145757055642364</c:v>
                </c:pt>
                <c:pt idx="1408">
                  <c:v>1.0151816120417596</c:v>
                </c:pt>
                <c:pt idx="1409">
                  <c:v>1.0151816120417596</c:v>
                </c:pt>
                <c:pt idx="1410">
                  <c:v>1.0151816120417596</c:v>
                </c:pt>
                <c:pt idx="1411">
                  <c:v>1.0152688053985512</c:v>
                </c:pt>
                <c:pt idx="1412">
                  <c:v>1.015528479603204</c:v>
                </c:pt>
                <c:pt idx="1413">
                  <c:v>1.0158702648560558</c:v>
                </c:pt>
                <c:pt idx="1414">
                  <c:v>1.0158702648560558</c:v>
                </c:pt>
                <c:pt idx="1415">
                  <c:v>1.0158702648560558</c:v>
                </c:pt>
                <c:pt idx="1416">
                  <c:v>1.0158702648560558</c:v>
                </c:pt>
                <c:pt idx="1417">
                  <c:v>1.0158702648560558</c:v>
                </c:pt>
                <c:pt idx="1418">
                  <c:v>1.0158702648560558</c:v>
                </c:pt>
                <c:pt idx="1419">
                  <c:v>1.0158702648560558</c:v>
                </c:pt>
                <c:pt idx="1420">
                  <c:v>1.0158702648560558</c:v>
                </c:pt>
                <c:pt idx="1421">
                  <c:v>1.0169197615804262</c:v>
                </c:pt>
                <c:pt idx="1422">
                  <c:v>1.0201902271597594</c:v>
                </c:pt>
                <c:pt idx="1423">
                  <c:v>1.0236970200886484</c:v>
                </c:pt>
                <c:pt idx="1424">
                  <c:v>1.0248024222075374</c:v>
                </c:pt>
                <c:pt idx="1425">
                  <c:v>1.0248024222075374</c:v>
                </c:pt>
                <c:pt idx="1426">
                  <c:v>1.0248024222075374</c:v>
                </c:pt>
                <c:pt idx="1427">
                  <c:v>1.0248024222075374</c:v>
                </c:pt>
                <c:pt idx="1428">
                  <c:v>1.0248024222075374</c:v>
                </c:pt>
                <c:pt idx="1429">
                  <c:v>1.0248024222075374</c:v>
                </c:pt>
                <c:pt idx="1430">
                  <c:v>1.0256066975423153</c:v>
                </c:pt>
                <c:pt idx="1431">
                  <c:v>1.0279509123806485</c:v>
                </c:pt>
                <c:pt idx="1432">
                  <c:v>1.0322144928234032</c:v>
                </c:pt>
                <c:pt idx="1433">
                  <c:v>1.0379300253022041</c:v>
                </c:pt>
                <c:pt idx="1434">
                  <c:v>1.0427532949787179</c:v>
                </c:pt>
                <c:pt idx="1435">
                  <c:v>1.0467498953982179</c:v>
                </c:pt>
                <c:pt idx="1436">
                  <c:v>1.0476956812628706</c:v>
                </c:pt>
                <c:pt idx="1437">
                  <c:v>1.0476956812628706</c:v>
                </c:pt>
                <c:pt idx="1438">
                  <c:v>1.0476956812628706</c:v>
                </c:pt>
                <c:pt idx="1439">
                  <c:v>1.0476956812628706</c:v>
                </c:pt>
                <c:pt idx="1440">
                  <c:v>1.0476956812628706</c:v>
                </c:pt>
                <c:pt idx="1441">
                  <c:v>1.0481792946898847</c:v>
                </c:pt>
                <c:pt idx="1442">
                  <c:v>1.0493514021090513</c:v>
                </c:pt>
                <c:pt idx="1443">
                  <c:v>1.050133918810167</c:v>
                </c:pt>
                <c:pt idx="1444">
                  <c:v>1.0503068761244587</c:v>
                </c:pt>
                <c:pt idx="1445">
                  <c:v>1.0503068761244587</c:v>
                </c:pt>
                <c:pt idx="1446">
                  <c:v>1.0503068761244587</c:v>
                </c:pt>
                <c:pt idx="1447">
                  <c:v>1.0506537436859031</c:v>
                </c:pt>
                <c:pt idx="1448">
                  <c:v>1.0521690657572134</c:v>
                </c:pt>
                <c:pt idx="1449">
                  <c:v>1.0541859481577551</c:v>
                </c:pt>
                <c:pt idx="1450">
                  <c:v>1.0554064963306948</c:v>
                </c:pt>
                <c:pt idx="1451">
                  <c:v>1.0557196935977133</c:v>
                </c:pt>
                <c:pt idx="1452">
                  <c:v>1.05574256398638</c:v>
                </c:pt>
                <c:pt idx="1453">
                  <c:v>1.05574256398638</c:v>
                </c:pt>
                <c:pt idx="1454">
                  <c:v>1.05574256398638</c:v>
                </c:pt>
                <c:pt idx="1455">
                  <c:v>1.05574256398638</c:v>
                </c:pt>
                <c:pt idx="1456">
                  <c:v>1.05574256398638</c:v>
                </c:pt>
                <c:pt idx="1457">
                  <c:v>1.05574256398638</c:v>
                </c:pt>
                <c:pt idx="1458">
                  <c:v>1.05574256398638</c:v>
                </c:pt>
                <c:pt idx="1459">
                  <c:v>1.05574256398638</c:v>
                </c:pt>
                <c:pt idx="1460">
                  <c:v>1.05574256398638</c:v>
                </c:pt>
                <c:pt idx="1461">
                  <c:v>1.05574256398638</c:v>
                </c:pt>
                <c:pt idx="1462">
                  <c:v>1.05574256398638</c:v>
                </c:pt>
                <c:pt idx="1463">
                  <c:v>1.05574256398638</c:v>
                </c:pt>
                <c:pt idx="1464">
                  <c:v>1.05574256398638</c:v>
                </c:pt>
                <c:pt idx="1465">
                  <c:v>1.05574256398638</c:v>
                </c:pt>
                <c:pt idx="1466">
                  <c:v>1.05574256398638</c:v>
                </c:pt>
                <c:pt idx="1467">
                  <c:v>1.05574256398638</c:v>
                </c:pt>
                <c:pt idx="1468">
                  <c:v>1.05574256398638</c:v>
                </c:pt>
                <c:pt idx="1469">
                  <c:v>1.05574256398638</c:v>
                </c:pt>
                <c:pt idx="1470">
                  <c:v>1.05574256398638</c:v>
                </c:pt>
                <c:pt idx="1471">
                  <c:v>1.05574256398638</c:v>
                </c:pt>
                <c:pt idx="1472">
                  <c:v>1.05574256398638</c:v>
                </c:pt>
                <c:pt idx="1473">
                  <c:v>1.05574256398638</c:v>
                </c:pt>
                <c:pt idx="1474">
                  <c:v>1.05574256398638</c:v>
                </c:pt>
                <c:pt idx="1475">
                  <c:v>1.05574256398638</c:v>
                </c:pt>
                <c:pt idx="1476">
                  <c:v>1.05574256398638</c:v>
                </c:pt>
                <c:pt idx="1477">
                  <c:v>1.05574256398638</c:v>
                </c:pt>
                <c:pt idx="1478">
                  <c:v>1.05574256398638</c:v>
                </c:pt>
                <c:pt idx="1479">
                  <c:v>1.05574256398638</c:v>
                </c:pt>
                <c:pt idx="1480">
                  <c:v>1.05574256398638</c:v>
                </c:pt>
                <c:pt idx="1481">
                  <c:v>1.05574256398638</c:v>
                </c:pt>
                <c:pt idx="1482">
                  <c:v>1.05574256398638</c:v>
                </c:pt>
                <c:pt idx="1483">
                  <c:v>1.05574256398638</c:v>
                </c:pt>
                <c:pt idx="1484">
                  <c:v>1.05574256398638</c:v>
                </c:pt>
                <c:pt idx="1485">
                  <c:v>1.05574256398638</c:v>
                </c:pt>
                <c:pt idx="1486">
                  <c:v>1.05574256398638</c:v>
                </c:pt>
                <c:pt idx="1487">
                  <c:v>1.05574256398638</c:v>
                </c:pt>
                <c:pt idx="1488">
                  <c:v>1.05574256398638</c:v>
                </c:pt>
                <c:pt idx="1489">
                  <c:v>1.05574256398638</c:v>
                </c:pt>
                <c:pt idx="1490">
                  <c:v>1.05574256398638</c:v>
                </c:pt>
                <c:pt idx="1491">
                  <c:v>1.05574256398638</c:v>
                </c:pt>
                <c:pt idx="1492">
                  <c:v>1.05574256398638</c:v>
                </c:pt>
                <c:pt idx="1493">
                  <c:v>1.05574256398638</c:v>
                </c:pt>
                <c:pt idx="1494">
                  <c:v>1.05574256398638</c:v>
                </c:pt>
                <c:pt idx="1495">
                  <c:v>1.05574256398638</c:v>
                </c:pt>
                <c:pt idx="1496">
                  <c:v>1.05574256398638</c:v>
                </c:pt>
                <c:pt idx="1497">
                  <c:v>1.05574256398638</c:v>
                </c:pt>
                <c:pt idx="1498">
                  <c:v>1.05574256398638</c:v>
                </c:pt>
                <c:pt idx="1499">
                  <c:v>1.05574256398638</c:v>
                </c:pt>
                <c:pt idx="1500">
                  <c:v>1.05574256398638</c:v>
                </c:pt>
                <c:pt idx="1501">
                  <c:v>1.05574256398638</c:v>
                </c:pt>
                <c:pt idx="1502">
                  <c:v>1.05574256398638</c:v>
                </c:pt>
                <c:pt idx="1503">
                  <c:v>1.05574256398638</c:v>
                </c:pt>
                <c:pt idx="1504">
                  <c:v>1.05574256398638</c:v>
                </c:pt>
                <c:pt idx="1505">
                  <c:v>1.05574256398638</c:v>
                </c:pt>
                <c:pt idx="1506">
                  <c:v>1.05574256398638</c:v>
                </c:pt>
                <c:pt idx="1507">
                  <c:v>1.05574256398638</c:v>
                </c:pt>
                <c:pt idx="1508">
                  <c:v>1.05574256398638</c:v>
                </c:pt>
                <c:pt idx="1509">
                  <c:v>1.05574256398638</c:v>
                </c:pt>
                <c:pt idx="1510">
                  <c:v>1.05574256398638</c:v>
                </c:pt>
                <c:pt idx="1511">
                  <c:v>1.05574256398638</c:v>
                </c:pt>
                <c:pt idx="1512">
                  <c:v>1.05574256398638</c:v>
                </c:pt>
                <c:pt idx="1513">
                  <c:v>1.05574256398638</c:v>
                </c:pt>
                <c:pt idx="1514">
                  <c:v>1.05574256398638</c:v>
                </c:pt>
                <c:pt idx="1515">
                  <c:v>1.05574256398638</c:v>
                </c:pt>
                <c:pt idx="1516">
                  <c:v>1.05574256398638</c:v>
                </c:pt>
                <c:pt idx="1517">
                  <c:v>1.05574256398638</c:v>
                </c:pt>
                <c:pt idx="1518">
                  <c:v>1.05574256398638</c:v>
                </c:pt>
                <c:pt idx="1519">
                  <c:v>1.05574256398638</c:v>
                </c:pt>
                <c:pt idx="1520">
                  <c:v>1.05574256398638</c:v>
                </c:pt>
                <c:pt idx="1521">
                  <c:v>1.05574256398638</c:v>
                </c:pt>
                <c:pt idx="1522">
                  <c:v>1.05574256398638</c:v>
                </c:pt>
                <c:pt idx="1523">
                  <c:v>1.0559777795809311</c:v>
                </c:pt>
                <c:pt idx="1524">
                  <c:v>1.0569154655162645</c:v>
                </c:pt>
                <c:pt idx="1525">
                  <c:v>1.0594678961847506</c:v>
                </c:pt>
                <c:pt idx="1526">
                  <c:v>1.0633369624230051</c:v>
                </c:pt>
                <c:pt idx="1527">
                  <c:v>1.0682077199204312</c:v>
                </c:pt>
                <c:pt idx="1528">
                  <c:v>1.0733459339075422</c:v>
                </c:pt>
                <c:pt idx="1529">
                  <c:v>1.0778952353864868</c:v>
                </c:pt>
                <c:pt idx="1530">
                  <c:v>1.0815030391986533</c:v>
                </c:pt>
                <c:pt idx="1531">
                  <c:v>1.0840446699613802</c:v>
                </c:pt>
                <c:pt idx="1532">
                  <c:v>1.0853910052719868</c:v>
                </c:pt>
                <c:pt idx="1533">
                  <c:v>1.0857728137050053</c:v>
                </c:pt>
                <c:pt idx="1534">
                  <c:v>1.0857728137050053</c:v>
                </c:pt>
                <c:pt idx="1535">
                  <c:v>1.0857728137050053</c:v>
                </c:pt>
                <c:pt idx="1536">
                  <c:v>1.0857728137050053</c:v>
                </c:pt>
                <c:pt idx="1537">
                  <c:v>1.0857728137050053</c:v>
                </c:pt>
                <c:pt idx="1538">
                  <c:v>1.0857728137050053</c:v>
                </c:pt>
                <c:pt idx="1539">
                  <c:v>1.0857728137050053</c:v>
                </c:pt>
                <c:pt idx="1540">
                  <c:v>1.0857728137050053</c:v>
                </c:pt>
                <c:pt idx="1541">
                  <c:v>1.0857728137050053</c:v>
                </c:pt>
                <c:pt idx="1542">
                  <c:v>1.0857728137050053</c:v>
                </c:pt>
                <c:pt idx="1543">
                  <c:v>1.0857728137050053</c:v>
                </c:pt>
                <c:pt idx="1544">
                  <c:v>1.0857728137050053</c:v>
                </c:pt>
                <c:pt idx="1545">
                  <c:v>1.0857728137050053</c:v>
                </c:pt>
                <c:pt idx="1546">
                  <c:v>1.0857728137050053</c:v>
                </c:pt>
                <c:pt idx="1547">
                  <c:v>1.0857728137050053</c:v>
                </c:pt>
                <c:pt idx="1548">
                  <c:v>1.0857728137050053</c:v>
                </c:pt>
                <c:pt idx="1549">
                  <c:v>1.0857728137050053</c:v>
                </c:pt>
                <c:pt idx="1550">
                  <c:v>1.0857728137050053</c:v>
                </c:pt>
                <c:pt idx="1551">
                  <c:v>1.0857728137050053</c:v>
                </c:pt>
                <c:pt idx="1552">
                  <c:v>1.0857728137050053</c:v>
                </c:pt>
                <c:pt idx="1553">
                  <c:v>1.0857728137050053</c:v>
                </c:pt>
                <c:pt idx="1554">
                  <c:v>1.0857728137050053</c:v>
                </c:pt>
                <c:pt idx="1555">
                  <c:v>1.0857728137050053</c:v>
                </c:pt>
                <c:pt idx="1556">
                  <c:v>1.0857728137050053</c:v>
                </c:pt>
                <c:pt idx="1557">
                  <c:v>1.0857728137050053</c:v>
                </c:pt>
                <c:pt idx="1558">
                  <c:v>1.0857728137050053</c:v>
                </c:pt>
                <c:pt idx="1559">
                  <c:v>1.0857728137050053</c:v>
                </c:pt>
                <c:pt idx="1560">
                  <c:v>1.0857728137050053</c:v>
                </c:pt>
                <c:pt idx="1561">
                  <c:v>1.0857728137050053</c:v>
                </c:pt>
                <c:pt idx="1562">
                  <c:v>1.0857728137050053</c:v>
                </c:pt>
                <c:pt idx="1563">
                  <c:v>1.0857728137050053</c:v>
                </c:pt>
                <c:pt idx="1564">
                  <c:v>1.0857728137050053</c:v>
                </c:pt>
                <c:pt idx="1565">
                  <c:v>1.0857728137050053</c:v>
                </c:pt>
                <c:pt idx="1566">
                  <c:v>1.0857728137050053</c:v>
                </c:pt>
                <c:pt idx="1567">
                  <c:v>1.0857728137050053</c:v>
                </c:pt>
                <c:pt idx="1568">
                  <c:v>1.0857728137050053</c:v>
                </c:pt>
                <c:pt idx="1569">
                  <c:v>1.0857728137050053</c:v>
                </c:pt>
                <c:pt idx="1570">
                  <c:v>1.0857728137050053</c:v>
                </c:pt>
                <c:pt idx="1571">
                  <c:v>1.0857728137050053</c:v>
                </c:pt>
                <c:pt idx="1572">
                  <c:v>1.0857728137050053</c:v>
                </c:pt>
                <c:pt idx="1573">
                  <c:v>1.0857728137050053</c:v>
                </c:pt>
                <c:pt idx="1574">
                  <c:v>1.0857728137050053</c:v>
                </c:pt>
                <c:pt idx="1575">
                  <c:v>1.0857728137050053</c:v>
                </c:pt>
                <c:pt idx="1576">
                  <c:v>1.0857728137050053</c:v>
                </c:pt>
                <c:pt idx="1577">
                  <c:v>1.0857728137050053</c:v>
                </c:pt>
                <c:pt idx="1578">
                  <c:v>1.0861655808659267</c:v>
                </c:pt>
                <c:pt idx="1579">
                  <c:v>1.0873419764829682</c:v>
                </c:pt>
                <c:pt idx="1580">
                  <c:v>1.0885155133014266</c:v>
                </c:pt>
                <c:pt idx="1581">
                  <c:v>1.0904650551131163</c:v>
                </c:pt>
                <c:pt idx="1582">
                  <c:v>1.0920189709653014</c:v>
                </c:pt>
                <c:pt idx="1583">
                  <c:v>1.0943403154149682</c:v>
                </c:pt>
                <c:pt idx="1584">
                  <c:v>1.0970340977911857</c:v>
                </c:pt>
                <c:pt idx="1585">
                  <c:v>1.1000936475639265</c:v>
                </c:pt>
                <c:pt idx="1586">
                  <c:v>1.1035113412703015</c:v>
                </c:pt>
                <c:pt idx="1587">
                  <c:v>1.1072786025145609</c:v>
                </c:pt>
                <c:pt idx="1588">
                  <c:v>1.1110140993301163</c:v>
                </c:pt>
                <c:pt idx="1589">
                  <c:v>1.1143488878775745</c:v>
                </c:pt>
                <c:pt idx="1590">
                  <c:v>1.1169248242233014</c:v>
                </c:pt>
                <c:pt idx="1591">
                  <c:v>1.1191203815353015</c:v>
                </c:pt>
                <c:pt idx="1592">
                  <c:v>1.1205777335242275</c:v>
                </c:pt>
                <c:pt idx="1593">
                  <c:v>1.1220300032045607</c:v>
                </c:pt>
                <c:pt idx="1594">
                  <c:v>1.1227542321790049</c:v>
                </c:pt>
                <c:pt idx="1595">
                  <c:v>1.1234771905763012</c:v>
                </c:pt>
                <c:pt idx="1596">
                  <c:v>1.1249192956394496</c:v>
                </c:pt>
                <c:pt idx="1597">
                  <c:v>1.1263563183940051</c:v>
                </c:pt>
                <c:pt idx="1598">
                  <c:v>1.1288588789094263</c:v>
                </c:pt>
                <c:pt idx="1599">
                  <c:v>1.1316998894126855</c:v>
                </c:pt>
                <c:pt idx="1600">
                  <c:v>1.1348717264408938</c:v>
                </c:pt>
                <c:pt idx="1601">
                  <c:v>1.1383658135983012</c:v>
                </c:pt>
                <c:pt idx="1602">
                  <c:v>1.1418281363270049</c:v>
                </c:pt>
                <c:pt idx="1603">
                  <c:v>1.1445751241213011</c:v>
                </c:pt>
                <c:pt idx="1604">
                  <c:v>1.1466220239069678</c:v>
                </c:pt>
                <c:pt idx="1605">
                  <c:v>1.1483190385104634</c:v>
                </c:pt>
                <c:pt idx="1606">
                  <c:v>1.1489956208418521</c:v>
                </c:pt>
                <c:pt idx="1607">
                  <c:v>1.1496709325960928</c:v>
                </c:pt>
                <c:pt idx="1608">
                  <c:v>1.1496709325960928</c:v>
                </c:pt>
                <c:pt idx="1609">
                  <c:v>1.1496709325960928</c:v>
                </c:pt>
                <c:pt idx="1610">
                  <c:v>1.1496709325960928</c:v>
                </c:pt>
                <c:pt idx="1611">
                  <c:v>1.1496709325960928</c:v>
                </c:pt>
                <c:pt idx="1612">
                  <c:v>1.1496709325960928</c:v>
                </c:pt>
                <c:pt idx="1613">
                  <c:v>1.1496709325960928</c:v>
                </c:pt>
                <c:pt idx="1614">
                  <c:v>1.1496709325960928</c:v>
                </c:pt>
                <c:pt idx="1615">
                  <c:v>1.1496709325960928</c:v>
                </c:pt>
                <c:pt idx="1616">
                  <c:v>1.1496709325960928</c:v>
                </c:pt>
                <c:pt idx="1617">
                  <c:v>1.1496709325960928</c:v>
                </c:pt>
                <c:pt idx="1618">
                  <c:v>1.1496709325960928</c:v>
                </c:pt>
                <c:pt idx="1619">
                  <c:v>1.1496709325960928</c:v>
                </c:pt>
                <c:pt idx="1620">
                  <c:v>1.1496709325960928</c:v>
                </c:pt>
                <c:pt idx="1621">
                  <c:v>1.1496709325960928</c:v>
                </c:pt>
                <c:pt idx="1622">
                  <c:v>1.1496709325960928</c:v>
                </c:pt>
                <c:pt idx="1623">
                  <c:v>1.1496709325960928</c:v>
                </c:pt>
                <c:pt idx="1624">
                  <c:v>1.1496709325960928</c:v>
                </c:pt>
                <c:pt idx="1625">
                  <c:v>1.1500414646569217</c:v>
                </c:pt>
                <c:pt idx="1626">
                  <c:v>1.151520416457366</c:v>
                </c:pt>
                <c:pt idx="1627">
                  <c:v>1.1551955608583846</c:v>
                </c:pt>
                <c:pt idx="1628">
                  <c:v>1.1602873987795881</c:v>
                </c:pt>
                <c:pt idx="1629">
                  <c:v>1.1667425659807549</c:v>
                </c:pt>
                <c:pt idx="1630">
                  <c:v>1.1734447016150928</c:v>
                </c:pt>
                <c:pt idx="1631">
                  <c:v>1.1796883177210928</c:v>
                </c:pt>
                <c:pt idx="1632">
                  <c:v>1.1841335906960326</c:v>
                </c:pt>
                <c:pt idx="1633">
                  <c:v>1.1871796405865744</c:v>
                </c:pt>
                <c:pt idx="1634">
                  <c:v>1.1881892729529215</c:v>
                </c:pt>
                <c:pt idx="1635">
                  <c:v>1.188525181786463</c:v>
                </c:pt>
                <c:pt idx="1636">
                  <c:v>1.188525181786463</c:v>
                </c:pt>
                <c:pt idx="1637">
                  <c:v>1.1888607729757179</c:v>
                </c:pt>
                <c:pt idx="1638">
                  <c:v>1.1898656406777595</c:v>
                </c:pt>
                <c:pt idx="1639">
                  <c:v>1.1912010172604632</c:v>
                </c:pt>
                <c:pt idx="1640">
                  <c:v>1.1928630909923845</c:v>
                </c:pt>
                <c:pt idx="1641">
                  <c:v>1.1941870323807551</c:v>
                </c:pt>
                <c:pt idx="1642">
                  <c:v>1.194847097209218</c:v>
                </c:pt>
                <c:pt idx="1643">
                  <c:v>1.194847097209218</c:v>
                </c:pt>
                <c:pt idx="1644">
                  <c:v>1.194847097209218</c:v>
                </c:pt>
                <c:pt idx="1645">
                  <c:v>1.194847097209218</c:v>
                </c:pt>
                <c:pt idx="1646">
                  <c:v>1.194847097209218</c:v>
                </c:pt>
                <c:pt idx="1647">
                  <c:v>1.194847097209218</c:v>
                </c:pt>
                <c:pt idx="1648">
                  <c:v>1.194847097209218</c:v>
                </c:pt>
                <c:pt idx="1649">
                  <c:v>1.194847097209218</c:v>
                </c:pt>
                <c:pt idx="1650">
                  <c:v>1.194847097209218</c:v>
                </c:pt>
                <c:pt idx="1651">
                  <c:v>1.194847097209218</c:v>
                </c:pt>
                <c:pt idx="1652">
                  <c:v>1.194847097209218</c:v>
                </c:pt>
                <c:pt idx="1653">
                  <c:v>1.194847097209218</c:v>
                </c:pt>
                <c:pt idx="1654">
                  <c:v>1.194847097209218</c:v>
                </c:pt>
                <c:pt idx="1655">
                  <c:v>1.194847097209218</c:v>
                </c:pt>
                <c:pt idx="1656">
                  <c:v>1.194847097209218</c:v>
                </c:pt>
                <c:pt idx="1657">
                  <c:v>1.194847097209218</c:v>
                </c:pt>
                <c:pt idx="1658">
                  <c:v>1.194847097209218</c:v>
                </c:pt>
                <c:pt idx="1659">
                  <c:v>1.194847097209218</c:v>
                </c:pt>
                <c:pt idx="1660">
                  <c:v>1.194847097209218</c:v>
                </c:pt>
                <c:pt idx="1661">
                  <c:v>1.194847097209218</c:v>
                </c:pt>
                <c:pt idx="1662">
                  <c:v>1.194847097209218</c:v>
                </c:pt>
                <c:pt idx="1663">
                  <c:v>1.194847097209218</c:v>
                </c:pt>
                <c:pt idx="1664">
                  <c:v>1.194847097209218</c:v>
                </c:pt>
                <c:pt idx="1665">
                  <c:v>1.194847097209218</c:v>
                </c:pt>
                <c:pt idx="1666">
                  <c:v>1.194847097209218</c:v>
                </c:pt>
                <c:pt idx="1667">
                  <c:v>1.194847097209218</c:v>
                </c:pt>
                <c:pt idx="1668">
                  <c:v>1.194847097209218</c:v>
                </c:pt>
                <c:pt idx="1669">
                  <c:v>1.194847097209218</c:v>
                </c:pt>
                <c:pt idx="1670">
                  <c:v>1.194847097209218</c:v>
                </c:pt>
                <c:pt idx="1671">
                  <c:v>1.194847097209218</c:v>
                </c:pt>
                <c:pt idx="1672">
                  <c:v>1.194847097209218</c:v>
                </c:pt>
                <c:pt idx="1673">
                  <c:v>1.194847097209218</c:v>
                </c:pt>
                <c:pt idx="1674">
                  <c:v>1.194847097209218</c:v>
                </c:pt>
                <c:pt idx="1675">
                  <c:v>1.194847097209218</c:v>
                </c:pt>
                <c:pt idx="1676">
                  <c:v>1.194847097209218</c:v>
                </c:pt>
                <c:pt idx="1677">
                  <c:v>1.1952500289873245</c:v>
                </c:pt>
                <c:pt idx="1678">
                  <c:v>1.1960549396106763</c:v>
                </c:pt>
                <c:pt idx="1679">
                  <c:v>1.1972599232135515</c:v>
                </c:pt>
                <c:pt idx="1680">
                  <c:v>1.198462048017843</c:v>
                </c:pt>
                <c:pt idx="1681">
                  <c:v>1.1996613140235513</c:v>
                </c:pt>
                <c:pt idx="1682">
                  <c:v>1.2000604340702132</c:v>
                </c:pt>
                <c:pt idx="1683">
                  <c:v>1.2000604340702132</c:v>
                </c:pt>
                <c:pt idx="1684">
                  <c:v>1.2000604340702132</c:v>
                </c:pt>
                <c:pt idx="1685">
                  <c:v>1.2000604340702132</c:v>
                </c:pt>
                <c:pt idx="1686">
                  <c:v>1.2000604340702132</c:v>
                </c:pt>
                <c:pt idx="1687">
                  <c:v>1.2000604340702132</c:v>
                </c:pt>
                <c:pt idx="1688">
                  <c:v>1.2000604340702132</c:v>
                </c:pt>
                <c:pt idx="1689">
                  <c:v>1.2000604340702132</c:v>
                </c:pt>
                <c:pt idx="1690">
                  <c:v>1.2000604340702132</c:v>
                </c:pt>
                <c:pt idx="1691">
                  <c:v>1.2000604340702132</c:v>
                </c:pt>
                <c:pt idx="1692">
                  <c:v>1.2000604340702132</c:v>
                </c:pt>
                <c:pt idx="1693">
                  <c:v>1.2000604340702132</c:v>
                </c:pt>
                <c:pt idx="1694">
                  <c:v>1.2000604340702132</c:v>
                </c:pt>
                <c:pt idx="1695">
                  <c:v>1.2000604340702132</c:v>
                </c:pt>
                <c:pt idx="1696">
                  <c:v>1.2000604340702132</c:v>
                </c:pt>
                <c:pt idx="1697">
                  <c:v>1.2000604340702132</c:v>
                </c:pt>
                <c:pt idx="1698">
                  <c:v>1.2000604340702132</c:v>
                </c:pt>
                <c:pt idx="1699">
                  <c:v>1.2000604340702132</c:v>
                </c:pt>
                <c:pt idx="1700">
                  <c:v>1.2004687658011992</c:v>
                </c:pt>
                <c:pt idx="1701">
                  <c:v>1.2012844763303103</c:v>
                </c:pt>
                <c:pt idx="1702">
                  <c:v>1.2020989162822733</c:v>
                </c:pt>
                <c:pt idx="1703">
                  <c:v>1.2029120856570881</c:v>
                </c:pt>
                <c:pt idx="1704">
                  <c:v>1.2041294573871577</c:v>
                </c:pt>
                <c:pt idx="1705">
                  <c:v>1.204939450319102</c:v>
                </c:pt>
                <c:pt idx="1706">
                  <c:v>1.2057481726738986</c:v>
                </c:pt>
                <c:pt idx="1707">
                  <c:v>1.2065556244515467</c:v>
                </c:pt>
                <c:pt idx="1708">
                  <c:v>1.2069588738739403</c:v>
                </c:pt>
                <c:pt idx="1709">
                  <c:v>1.2073618056520468</c:v>
                </c:pt>
                <c:pt idx="1710">
                  <c:v>1.2077644197858661</c:v>
                </c:pt>
                <c:pt idx="1711">
                  <c:v>1.2077644197858661</c:v>
                </c:pt>
                <c:pt idx="1712">
                  <c:v>1.2077644197858661</c:v>
                </c:pt>
                <c:pt idx="1713">
                  <c:v>1.2077644197858661</c:v>
                </c:pt>
                <c:pt idx="1714">
                  <c:v>1.2077644197858661</c:v>
                </c:pt>
                <c:pt idx="1715">
                  <c:v>1.2077644197858661</c:v>
                </c:pt>
                <c:pt idx="1716">
                  <c:v>1.2077644197858661</c:v>
                </c:pt>
                <c:pt idx="1717">
                  <c:v>1.2077644197858661</c:v>
                </c:pt>
                <c:pt idx="1718">
                  <c:v>1.2077644197858661</c:v>
                </c:pt>
                <c:pt idx="1719">
                  <c:v>1.2077644197858661</c:v>
                </c:pt>
                <c:pt idx="1720">
                  <c:v>1.2077644197858661</c:v>
                </c:pt>
                <c:pt idx="1721">
                  <c:v>1.2077644197858661</c:v>
                </c:pt>
                <c:pt idx="1722">
                  <c:v>1.2077644197858661</c:v>
                </c:pt>
                <c:pt idx="1723">
                  <c:v>1.2077644197858661</c:v>
                </c:pt>
                <c:pt idx="1724">
                  <c:v>1.2077644197858661</c:v>
                </c:pt>
                <c:pt idx="1725">
                  <c:v>1.2081813279126024</c:v>
                </c:pt>
                <c:pt idx="1726">
                  <c:v>1.2102611038819773</c:v>
                </c:pt>
                <c:pt idx="1727">
                  <c:v>1.2139846890367689</c:v>
                </c:pt>
                <c:pt idx="1728">
                  <c:v>1.2197257918806765</c:v>
                </c:pt>
                <c:pt idx="1729">
                  <c:v>1.227417707113422</c:v>
                </c:pt>
                <c:pt idx="1730">
                  <c:v>1.2369699061131996</c:v>
                </c:pt>
                <c:pt idx="1731">
                  <c:v>1.2467255562788246</c:v>
                </c:pt>
                <c:pt idx="1732">
                  <c:v>1.2566608342887693</c:v>
                </c:pt>
                <c:pt idx="1733">
                  <c:v>1.2660114879884219</c:v>
                </c:pt>
                <c:pt idx="1734">
                  <c:v>1.2748013406993108</c:v>
                </c:pt>
                <c:pt idx="1735">
                  <c:v>1.2830532628101023</c:v>
                </c:pt>
                <c:pt idx="1736">
                  <c:v>1.2911371510930514</c:v>
                </c:pt>
                <c:pt idx="1737">
                  <c:v>1.2993933614017179</c:v>
                </c:pt>
                <c:pt idx="1738">
                  <c:v>1.3071338762103799</c:v>
                </c:pt>
                <c:pt idx="1739">
                  <c:v>1.3147063571911992</c:v>
                </c:pt>
                <c:pt idx="1740">
                  <c:v>1.3214736099043798</c:v>
                </c:pt>
                <c:pt idx="1741">
                  <c:v>1.3271626190852133</c:v>
                </c:pt>
                <c:pt idx="1742">
                  <c:v>1.331516251683343</c:v>
                </c:pt>
                <c:pt idx="1743">
                  <c:v>1.3355031639520885</c:v>
                </c:pt>
                <c:pt idx="1744">
                  <c:v>1.3388347760566766</c:v>
                </c:pt>
                <c:pt idx="1745">
                  <c:v>1.3418301616834358</c:v>
                </c:pt>
                <c:pt idx="1746">
                  <c:v>1.3447937828814913</c:v>
                </c:pt>
                <c:pt idx="1747">
                  <c:v>1.3477256396508432</c:v>
                </c:pt>
                <c:pt idx="1748">
                  <c:v>1.3500482546776582</c:v>
                </c:pt>
                <c:pt idx="1749">
                  <c:v>1.3523505404701026</c:v>
                </c:pt>
                <c:pt idx="1750">
                  <c:v>1.3540639137543804</c:v>
                </c:pt>
                <c:pt idx="1751">
                  <c:v>1.3554829896067184</c:v>
                </c:pt>
                <c:pt idx="1752">
                  <c:v>1.3568941243518804</c:v>
                </c:pt>
                <c:pt idx="1753">
                  <c:v>1.3582973179898663</c:v>
                </c:pt>
                <c:pt idx="1754">
                  <c:v>1.3596925705206766</c:v>
                </c:pt>
                <c:pt idx="1755">
                  <c:v>1.3610798819443111</c:v>
                </c:pt>
                <c:pt idx="1756">
                  <c:v>1.3624592522607692</c:v>
                </c:pt>
                <c:pt idx="1757">
                  <c:v>1.3638306814700516</c:v>
                </c:pt>
                <c:pt idx="1758">
                  <c:v>1.3654659142597181</c:v>
                </c:pt>
                <c:pt idx="1759">
                  <c:v>1.3668198730332135</c:v>
                </c:pt>
                <c:pt idx="1760">
                  <c:v>1.3684341412999357</c:v>
                </c:pt>
                <c:pt idx="1761">
                  <c:v>1.3700369743723244</c:v>
                </c:pt>
                <c:pt idx="1762">
                  <c:v>1.3716283722503799</c:v>
                </c:pt>
                <c:pt idx="1763">
                  <c:v>1.3732083349341022</c:v>
                </c:pt>
                <c:pt idx="1764">
                  <c:v>1.3747768624234913</c:v>
                </c:pt>
                <c:pt idx="1765">
                  <c:v>1.3765923583460515</c:v>
                </c:pt>
                <c:pt idx="1766">
                  <c:v>1.3789036970006765</c:v>
                </c:pt>
                <c:pt idx="1767">
                  <c:v>1.3821968741465331</c:v>
                </c:pt>
                <c:pt idx="1768">
                  <c:v>1.3864223372748434</c:v>
                </c:pt>
                <c:pt idx="1769">
                  <c:v>1.3919930239587557</c:v>
                </c:pt>
                <c:pt idx="1770">
                  <c:v>1.3985479314660521</c:v>
                </c:pt>
                <c:pt idx="1771">
                  <c:v>1.4057343158159781</c:v>
                </c:pt>
                <c:pt idx="1772">
                  <c:v>1.412595432415978</c:v>
                </c:pt>
                <c:pt idx="1773">
                  <c:v>1.4191312812660519</c:v>
                </c:pt>
                <c:pt idx="1774">
                  <c:v>1.4249632303760518</c:v>
                </c:pt>
                <c:pt idx="1775">
                  <c:v>1.4299675572961768</c:v>
                </c:pt>
                <c:pt idx="1776">
                  <c:v>1.4342214495881769</c:v>
                </c:pt>
                <c:pt idx="1777">
                  <c:v>1.4382923787708435</c:v>
                </c:pt>
                <c:pt idx="1778">
                  <c:v>1.4423383728769779</c:v>
                </c:pt>
                <c:pt idx="1779">
                  <c:v>1.4467830105633437</c:v>
                </c:pt>
                <c:pt idx="1780">
                  <c:v>1.4515157516180521</c:v>
                </c:pt>
                <c:pt idx="1781">
                  <c:v>1.4562842276550523</c:v>
                </c:pt>
                <c:pt idx="1782">
                  <c:v>1.4605255729977142</c:v>
                </c:pt>
                <c:pt idx="1783">
                  <c:v>1.4640628597781586</c:v>
                </c:pt>
                <c:pt idx="1784">
                  <c:v>1.4667944418245338</c:v>
                </c:pt>
                <c:pt idx="1785">
                  <c:v>1.4688489650730894</c:v>
                </c:pt>
                <c:pt idx="1786">
                  <c:v>1.4705833028803117</c:v>
                </c:pt>
                <c:pt idx="1787">
                  <c:v>1.4721132365888256</c:v>
                </c:pt>
                <c:pt idx="1788">
                  <c:v>1.473528500709719</c:v>
                </c:pt>
                <c:pt idx="1789">
                  <c:v>1.4748943711439784</c:v>
                </c:pt>
                <c:pt idx="1790">
                  <c:v>1.4763080470434369</c:v>
                </c:pt>
                <c:pt idx="1791">
                  <c:v>1.4777531697273119</c:v>
                </c:pt>
                <c:pt idx="1792">
                  <c:v>1.4791660515160527</c:v>
                </c:pt>
                <c:pt idx="1793">
                  <c:v>1.4803667469210526</c:v>
                </c:pt>
                <c:pt idx="1794">
                  <c:v>1.4811394166492704</c:v>
                </c:pt>
                <c:pt idx="1795">
                  <c:v>1.4815688717253446</c:v>
                </c:pt>
                <c:pt idx="1796">
                  <c:v>1.4815688717253446</c:v>
                </c:pt>
                <c:pt idx="1797">
                  <c:v>1.4815688717253446</c:v>
                </c:pt>
                <c:pt idx="1798">
                  <c:v>1.4815688717253446</c:v>
                </c:pt>
                <c:pt idx="1799">
                  <c:v>1.4815688717253446</c:v>
                </c:pt>
                <c:pt idx="1800">
                  <c:v>1.4815688717253446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9C-4E51-83A8-FFEC6314D8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6066224"/>
        <c:axId val="1086066640"/>
      </c:lineChart>
      <c:catAx>
        <c:axId val="10860662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066640"/>
        <c:crosses val="autoZero"/>
        <c:auto val="1"/>
        <c:lblAlgn val="ctr"/>
        <c:lblOffset val="100"/>
        <c:tickLblSkip val="100"/>
        <c:noMultiLvlLbl val="0"/>
      </c:catAx>
      <c:valAx>
        <c:axId val="1086066640"/>
        <c:scaling>
          <c:orientation val="minMax"/>
          <c:max val="3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066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727897502145316"/>
          <c:y val="0.12447008787386567"/>
          <c:w val="0.19766478042087535"/>
          <c:h val="0.7079798194309722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 Energy,</a:t>
            </a:r>
            <a:r>
              <a:rPr lang="en-GB" baseline="0"/>
              <a:t> Maximum Aerodynamic Drag and Lost Due to Friction for Each Phase</a:t>
            </a:r>
            <a:endParaRPr lang="en-GB"/>
          </a:p>
        </c:rich>
      </c:tx>
      <c:layout>
        <c:manualLayout>
          <c:xMode val="edge"/>
          <c:yMode val="edge"/>
          <c:x val="0.1125067947757356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158454085722501E-2"/>
          <c:y val="0.17185707841879327"/>
          <c:w val="0.83877194022319779"/>
          <c:h val="0.58775562695072314"/>
        </c:manualLayout>
      </c:layout>
      <c:scatterChart>
        <c:scatterStyle val="smoothMarker"/>
        <c:varyColors val="0"/>
        <c:ser>
          <c:idx val="1"/>
          <c:order val="0"/>
          <c:tx>
            <c:strRef>
              <c:f>'WLTP Class 3'!$AC$3</c:f>
              <c:strCache>
                <c:ptCount val="1"/>
                <c:pt idx="0">
                  <c:v>Energy Lost Due To Friction (kWh)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'WLTP Class 3'!$G$4:$G$7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xVal>
          <c:yVal>
            <c:numRef>
              <c:f>'WLTP Class 3'!$AC$4:$AC$7</c:f>
              <c:numCache>
                <c:formatCode>0.00</c:formatCode>
                <c:ptCount val="4"/>
                <c:pt idx="0">
                  <c:v>0.22112129990749682</c:v>
                </c:pt>
                <c:pt idx="1">
                  <c:v>0.63359904452150162</c:v>
                </c:pt>
                <c:pt idx="2">
                  <c:v>1.4327448141614876</c:v>
                </c:pt>
                <c:pt idx="3">
                  <c:v>2.8333595826304974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42E-4B84-B254-084616E54E95}"/>
            </c:ext>
          </c:extLst>
        </c:ser>
        <c:ser>
          <c:idx val="3"/>
          <c:order val="2"/>
          <c:tx>
            <c:strRef>
              <c:f>'WLTP Class 3'!$AN$3</c:f>
              <c:strCache>
                <c:ptCount val="1"/>
                <c:pt idx="0">
                  <c:v>Braking Energy For Phase (kWh)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yVal>
            <c:numRef>
              <c:f>'WLTP Class 3'!$AN$4:$AN$7</c:f>
              <c:numCache>
                <c:formatCode>0.00</c:formatCode>
                <c:ptCount val="4"/>
                <c:pt idx="0">
                  <c:v>0.1642861998869076</c:v>
                </c:pt>
                <c:pt idx="1">
                  <c:v>0.25338717816555489</c:v>
                </c:pt>
                <c:pt idx="2">
                  <c:v>0.20523061607437126</c:v>
                </c:pt>
                <c:pt idx="3">
                  <c:v>0.1209782518861704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744-48BC-8A2A-1348525D0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6202848"/>
        <c:axId val="1086203264"/>
      </c:scatterChart>
      <c:scatterChart>
        <c:scatterStyle val="smoothMarker"/>
        <c:varyColors val="0"/>
        <c:ser>
          <c:idx val="2"/>
          <c:order val="1"/>
          <c:tx>
            <c:strRef>
              <c:f>'WLTP Class 3'!$AD$3</c:f>
              <c:strCache>
                <c:ptCount val="1"/>
                <c:pt idx="0">
                  <c:v>Max Aerodynamic Drag (N)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strRef>
              <c:f>'WLTP Class 3'!$G$4:$G$7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xVal>
          <c:yVal>
            <c:numRef>
              <c:f>'WLTP Class 3'!$AD$4:$AD$7</c:f>
              <c:numCache>
                <c:formatCode>0.00</c:formatCode>
                <c:ptCount val="4"/>
                <c:pt idx="0">
                  <c:v>105.91750106480033</c:v>
                </c:pt>
                <c:pt idx="1">
                  <c:v>194.68315218036798</c:v>
                </c:pt>
                <c:pt idx="2">
                  <c:v>314.76667316203475</c:v>
                </c:pt>
                <c:pt idx="3">
                  <c:v>572.00560229675864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42E-4B84-B254-084616E54E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8299648"/>
        <c:axId val="618300480"/>
      </c:scatterChart>
      <c:valAx>
        <c:axId val="1086202848"/>
        <c:scaling>
          <c:orientation val="minMax"/>
          <c:max val="4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</a:t>
                </a:r>
              </a:p>
            </c:rich>
          </c:tx>
          <c:layout>
            <c:manualLayout>
              <c:xMode val="edge"/>
              <c:yMode val="edge"/>
              <c:x val="0.45641163289084968"/>
              <c:y val="0.766544128474651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203264"/>
        <c:crosses val="autoZero"/>
        <c:crossBetween val="midCat"/>
        <c:majorUnit val="1"/>
      </c:valAx>
      <c:valAx>
        <c:axId val="1086203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1446076879288478E-3"/>
              <c:y val="0.340396572779687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202848"/>
        <c:crosses val="autoZero"/>
        <c:crossBetween val="midCat"/>
      </c:valAx>
      <c:valAx>
        <c:axId val="618300480"/>
        <c:scaling>
          <c:orientation val="minMax"/>
          <c:max val="600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6310194029581053"/>
              <c:y val="0.393908363738896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299648"/>
        <c:crosses val="max"/>
        <c:crossBetween val="midCat"/>
      </c:valAx>
      <c:valAx>
        <c:axId val="618299648"/>
        <c:scaling>
          <c:orientation val="minMax"/>
        </c:scaling>
        <c:delete val="1"/>
        <c:axPos val="b"/>
        <c:majorTickMark val="out"/>
        <c:minorTickMark val="none"/>
        <c:tickLblPos val="nextTo"/>
        <c:crossAx val="618300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0425248138378548E-2"/>
          <c:y val="0.89148619923914263"/>
          <c:w val="0.940724342542684"/>
          <c:h val="0.108513800760857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Traction</a:t>
            </a:r>
            <a:r>
              <a:rPr lang="en-GB" baseline="0"/>
              <a:t>, Braking, Lost and Recoverable Energy For Each Phase</a:t>
            </a:r>
            <a:endParaRPr lang="en-GB"/>
          </a:p>
        </c:rich>
      </c:tx>
      <c:layout>
        <c:manualLayout>
          <c:xMode val="edge"/>
          <c:yMode val="edge"/>
          <c:x val="0.13606747185381821"/>
          <c:y val="4.7619083328896382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353014287580361E-2"/>
          <c:y val="0.19609538514839533"/>
          <c:w val="0.81203801226311234"/>
          <c:h val="0.60653063856815792"/>
        </c:manualLayout>
      </c:layout>
      <c:lineChart>
        <c:grouping val="standard"/>
        <c:varyColors val="0"/>
        <c:ser>
          <c:idx val="0"/>
          <c:order val="0"/>
          <c:tx>
            <c:strRef>
              <c:f>'WLTP Class 3'!$AL$3</c:f>
              <c:strCache>
                <c:ptCount val="1"/>
                <c:pt idx="0">
                  <c:v>Traction Energy For Phase (kWh)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'WLTP Class 3'!$T$4:$T$7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cat>
          <c:val>
            <c:numRef>
              <c:f>'WLTP Class 3'!$AL$4:$AL$7</c:f>
              <c:numCache>
                <c:formatCode>0.00</c:formatCode>
                <c:ptCount val="4"/>
                <c:pt idx="0">
                  <c:v>0.38540749979440442</c:v>
                </c:pt>
                <c:pt idx="1">
                  <c:v>0.66586492277955966</c:v>
                </c:pt>
                <c:pt idx="2">
                  <c:v>1.0043763857143573</c:v>
                </c:pt>
                <c:pt idx="3">
                  <c:v>1.5215930203551804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C8-4AE9-ADF7-B21DDBA605C0}"/>
            </c:ext>
          </c:extLst>
        </c:ser>
        <c:ser>
          <c:idx val="1"/>
          <c:order val="1"/>
          <c:tx>
            <c:strRef>
              <c:f>'WLTP Class 3'!$AN$3</c:f>
              <c:strCache>
                <c:ptCount val="1"/>
                <c:pt idx="0">
                  <c:v>Braking Energy For Phase (kWh)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'WLTP Class 3'!$T$4:$T$7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cat>
          <c:val>
            <c:numRef>
              <c:f>'WLTP Class 3'!$AN$4:$AN$7</c:f>
              <c:numCache>
                <c:formatCode>0.00</c:formatCode>
                <c:ptCount val="4"/>
                <c:pt idx="0">
                  <c:v>0.1642861998869076</c:v>
                </c:pt>
                <c:pt idx="1">
                  <c:v>0.25338717816555489</c:v>
                </c:pt>
                <c:pt idx="2">
                  <c:v>0.20523061607437126</c:v>
                </c:pt>
                <c:pt idx="3">
                  <c:v>0.1209782518861704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C8-4AE9-ADF7-B21DDBA605C0}"/>
            </c:ext>
          </c:extLst>
        </c:ser>
        <c:ser>
          <c:idx val="3"/>
          <c:order val="3"/>
          <c:tx>
            <c:strRef>
              <c:f>'WLTP Class 3'!$AC$3</c:f>
              <c:strCache>
                <c:ptCount val="1"/>
                <c:pt idx="0">
                  <c:v>Energy Lost Due To Friction (kWh)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'WLTP Class 3'!$AC$4:$AC$7</c:f>
              <c:numCache>
                <c:formatCode>0.00</c:formatCode>
                <c:ptCount val="4"/>
                <c:pt idx="0">
                  <c:v>0.22112129990749682</c:v>
                </c:pt>
                <c:pt idx="1">
                  <c:v>0.63359904452150162</c:v>
                </c:pt>
                <c:pt idx="2">
                  <c:v>1.4327448141614876</c:v>
                </c:pt>
                <c:pt idx="3">
                  <c:v>2.8333595826304974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4C8-4AE9-ADF7-B21DDBA605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3613647"/>
        <c:axId val="1103620303"/>
      </c:lineChart>
      <c:lineChart>
        <c:grouping val="standard"/>
        <c:varyColors val="0"/>
        <c:ser>
          <c:idx val="2"/>
          <c:order val="2"/>
          <c:tx>
            <c:strRef>
              <c:f>'WLTP Class 3'!$AO$3</c:f>
              <c:strCache>
                <c:ptCount val="1"/>
                <c:pt idx="0">
                  <c:v>Energy Available (%)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val>
            <c:numRef>
              <c:f>'WLTP Class 3'!$AO$4:$AO$7</c:f>
              <c:numCache>
                <c:formatCode>0.00</c:formatCode>
                <c:ptCount val="4"/>
                <c:pt idx="0">
                  <c:v>42.626622464416506</c:v>
                </c:pt>
                <c:pt idx="1">
                  <c:v>38.05384087628849</c:v>
                </c:pt>
                <c:pt idx="2">
                  <c:v>20.433636134167184</c:v>
                </c:pt>
                <c:pt idx="3">
                  <c:v>7.9507628037049516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4C8-4AE9-ADF7-B21DDBA605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8011903"/>
        <c:axId val="1178013983"/>
      </c:lineChart>
      <c:catAx>
        <c:axId val="1103613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3620303"/>
        <c:crosses val="autoZero"/>
        <c:auto val="1"/>
        <c:lblAlgn val="ctr"/>
        <c:lblOffset val="100"/>
        <c:noMultiLvlLbl val="0"/>
      </c:catAx>
      <c:valAx>
        <c:axId val="11036203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3613647"/>
        <c:crosses val="autoZero"/>
        <c:crossBetween val="between"/>
      </c:valAx>
      <c:valAx>
        <c:axId val="1178013983"/>
        <c:scaling>
          <c:orientation val="minMax"/>
          <c:max val="7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8011903"/>
        <c:crosses val="max"/>
        <c:crossBetween val="between"/>
      </c:valAx>
      <c:catAx>
        <c:axId val="1178011903"/>
        <c:scaling>
          <c:orientation val="minMax"/>
        </c:scaling>
        <c:delete val="1"/>
        <c:axPos val="b"/>
        <c:majorTickMark val="out"/>
        <c:minorTickMark val="none"/>
        <c:tickLblPos val="nextTo"/>
        <c:crossAx val="117801398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9915497444136188E-2"/>
          <c:y val="0.88928450640007961"/>
          <c:w val="0.85788364320930932"/>
          <c:h val="0.10595358526703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 Speed and Aerodynamic</a:t>
            </a:r>
            <a:r>
              <a:rPr lang="en-GB" baseline="0"/>
              <a:t> Drag Against Test Duration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8999681728643559E-2"/>
          <c:y val="0.23650170134943391"/>
          <c:w val="0.80796263322236828"/>
          <c:h val="0.59525460615864578"/>
        </c:manualLayout>
      </c:layout>
      <c:lineChart>
        <c:grouping val="standard"/>
        <c:varyColors val="0"/>
        <c:ser>
          <c:idx val="1"/>
          <c:order val="1"/>
          <c:tx>
            <c:strRef>
              <c:f>'WLTP Class 3'!$K$15</c:f>
              <c:strCache>
                <c:ptCount val="1"/>
                <c:pt idx="0">
                  <c:v>Aerodynamic Drag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Class 3'!$C$16:$C$1816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Class 3'!$K$16:$K$1816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1.3271830347222223E-3</c:v>
                </c:pt>
                <c:pt idx="13">
                  <c:v>9.5888974258680551E-2</c:v>
                </c:pt>
                <c:pt idx="14">
                  <c:v>0.96751643231249995</c:v>
                </c:pt>
                <c:pt idx="15">
                  <c:v>3.2519302308281248</c:v>
                </c:pt>
                <c:pt idx="16">
                  <c:v>5.6939470147170139</c:v>
                </c:pt>
                <c:pt idx="17">
                  <c:v>9.4764186636753447</c:v>
                </c:pt>
                <c:pt idx="18">
                  <c:v>15.623930480508678</c:v>
                </c:pt>
                <c:pt idx="19">
                  <c:v>22.429393286805553</c:v>
                </c:pt>
                <c:pt idx="20">
                  <c:v>25.092054250217007</c:v>
                </c:pt>
                <c:pt idx="21">
                  <c:v>26.198924901175346</c:v>
                </c:pt>
                <c:pt idx="22">
                  <c:v>26.57319051696701</c:v>
                </c:pt>
                <c:pt idx="23">
                  <c:v>27.520467407999998</c:v>
                </c:pt>
                <c:pt idx="24">
                  <c:v>28.096796640828128</c:v>
                </c:pt>
                <c:pt idx="25">
                  <c:v>31.475472851472222</c:v>
                </c:pt>
                <c:pt idx="26">
                  <c:v>33.763868199092009</c:v>
                </c:pt>
                <c:pt idx="27">
                  <c:v>38.581542615133685</c:v>
                </c:pt>
                <c:pt idx="28">
                  <c:v>44.446032649812487</c:v>
                </c:pt>
                <c:pt idx="29">
                  <c:v>50.725267382842006</c:v>
                </c:pt>
                <c:pt idx="30">
                  <c:v>56.594070762383673</c:v>
                </c:pt>
                <c:pt idx="31">
                  <c:v>59.930608911675343</c:v>
                </c:pt>
                <c:pt idx="32">
                  <c:v>62.208054999258664</c:v>
                </c:pt>
                <c:pt idx="33">
                  <c:v>63.944010408675332</c:v>
                </c:pt>
                <c:pt idx="34">
                  <c:v>65.408888683249984</c:v>
                </c:pt>
                <c:pt idx="35">
                  <c:v>65.703855112717008</c:v>
                </c:pt>
                <c:pt idx="36">
                  <c:v>64.820946598868062</c:v>
                </c:pt>
                <c:pt idx="37">
                  <c:v>60.495988884467025</c:v>
                </c:pt>
                <c:pt idx="38">
                  <c:v>52.822216577703117</c:v>
                </c:pt>
                <c:pt idx="39">
                  <c:v>45.422839363368041</c:v>
                </c:pt>
                <c:pt idx="40">
                  <c:v>39.721261046201384</c:v>
                </c:pt>
                <c:pt idx="41">
                  <c:v>34.615919707383668</c:v>
                </c:pt>
                <c:pt idx="42">
                  <c:v>27.90402330503472</c:v>
                </c:pt>
                <c:pt idx="43">
                  <c:v>20.903464592633682</c:v>
                </c:pt>
                <c:pt idx="44">
                  <c:v>16.352222170812496</c:v>
                </c:pt>
                <c:pt idx="45">
                  <c:v>14.493170534925348</c:v>
                </c:pt>
                <c:pt idx="46">
                  <c:v>13.808012293249998</c:v>
                </c:pt>
                <c:pt idx="47">
                  <c:v>12.616533723828125</c:v>
                </c:pt>
                <c:pt idx="48">
                  <c:v>11.233277205888887</c:v>
                </c:pt>
                <c:pt idx="49">
                  <c:v>10.512616818034722</c:v>
                </c:pt>
                <c:pt idx="50">
                  <c:v>10.512616818034722</c:v>
                </c:pt>
                <c:pt idx="51">
                  <c:v>10.045448389812499</c:v>
                </c:pt>
                <c:pt idx="52">
                  <c:v>8.1784336557170132</c:v>
                </c:pt>
                <c:pt idx="53">
                  <c:v>5.6939470147170139</c:v>
                </c:pt>
                <c:pt idx="54">
                  <c:v>4.8578217028420125</c:v>
                </c:pt>
                <c:pt idx="55">
                  <c:v>4.7778589249999985</c:v>
                </c:pt>
                <c:pt idx="56">
                  <c:v>4.7778589249999985</c:v>
                </c:pt>
                <c:pt idx="57">
                  <c:v>4.7778589249999985</c:v>
                </c:pt>
                <c:pt idx="58">
                  <c:v>5.0197380330781245</c:v>
                </c:pt>
                <c:pt idx="59">
                  <c:v>5.2675894648124997</c:v>
                </c:pt>
                <c:pt idx="60">
                  <c:v>7.1697745493281229</c:v>
                </c:pt>
                <c:pt idx="61">
                  <c:v>7.7670069149531242</c:v>
                </c:pt>
                <c:pt idx="62">
                  <c:v>8.388128575203126</c:v>
                </c:pt>
                <c:pt idx="63">
                  <c:v>8.707647890812499</c:v>
                </c:pt>
                <c:pt idx="64">
                  <c:v>9.7020397795781239</c:v>
                </c:pt>
                <c:pt idx="65">
                  <c:v>10.512616818034722</c:v>
                </c:pt>
                <c:pt idx="66">
                  <c:v>10.86996085013368</c:v>
                </c:pt>
                <c:pt idx="67">
                  <c:v>11.233277205888887</c:v>
                </c:pt>
                <c:pt idx="68">
                  <c:v>13.672971419467014</c:v>
                </c:pt>
                <c:pt idx="69">
                  <c:v>17.858574915222217</c:v>
                </c:pt>
                <c:pt idx="70">
                  <c:v>23.300357153342009</c:v>
                </c:pt>
                <c:pt idx="71">
                  <c:v>29.46479055386806</c:v>
                </c:pt>
                <c:pt idx="72">
                  <c:v>35.261926049534722</c:v>
                </c:pt>
                <c:pt idx="73">
                  <c:v>39.263382899222215</c:v>
                </c:pt>
                <c:pt idx="74">
                  <c:v>41.814560487717003</c:v>
                </c:pt>
                <c:pt idx="75">
                  <c:v>43.961610842138874</c:v>
                </c:pt>
                <c:pt idx="76">
                  <c:v>46.410263541201381</c:v>
                </c:pt>
                <c:pt idx="77">
                  <c:v>49.180426330425341</c:v>
                </c:pt>
                <c:pt idx="78">
                  <c:v>51.245523132453123</c:v>
                </c:pt>
                <c:pt idx="79">
                  <c:v>51.768433248133668</c:v>
                </c:pt>
                <c:pt idx="80">
                  <c:v>50.4661348953125</c:v>
                </c:pt>
                <c:pt idx="81">
                  <c:v>49.180426330425341</c:v>
                </c:pt>
                <c:pt idx="82">
                  <c:v>46.162412109467006</c:v>
                </c:pt>
                <c:pt idx="83">
                  <c:v>45.422839363368041</c:v>
                </c:pt>
                <c:pt idx="84">
                  <c:v>44.689238940925343</c:v>
                </c:pt>
                <c:pt idx="85">
                  <c:v>42.762169174508671</c:v>
                </c:pt>
                <c:pt idx="86">
                  <c:v>41.344737693425344</c:v>
                </c:pt>
                <c:pt idx="87">
                  <c:v>39.721261046201384</c:v>
                </c:pt>
                <c:pt idx="88">
                  <c:v>38.808159118312496</c:v>
                </c:pt>
                <c:pt idx="89">
                  <c:v>33.763868199092009</c:v>
                </c:pt>
                <c:pt idx="90">
                  <c:v>24.728406098703122</c:v>
                </c:pt>
                <c:pt idx="91">
                  <c:v>16.058914720138887</c:v>
                </c:pt>
                <c:pt idx="92">
                  <c:v>9.5888974258680566</c:v>
                </c:pt>
                <c:pt idx="93">
                  <c:v>6.6903296780347219</c:v>
                </c:pt>
                <c:pt idx="94">
                  <c:v>4.7778589249999985</c:v>
                </c:pt>
                <c:pt idx="95">
                  <c:v>2.7476006776336797</c:v>
                </c:pt>
                <c:pt idx="96">
                  <c:v>1.1161609322013886</c:v>
                </c:pt>
                <c:pt idx="97">
                  <c:v>0.43000730324999997</c:v>
                </c:pt>
                <c:pt idx="98">
                  <c:v>0.16058914720138889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1.3271830347222223E-3</c:v>
                </c:pt>
                <c:pt idx="139">
                  <c:v>0.11977826888368057</c:v>
                </c:pt>
                <c:pt idx="140">
                  <c:v>1.2346120180503468</c:v>
                </c:pt>
                <c:pt idx="141">
                  <c:v>4.5419521405781236</c:v>
                </c:pt>
                <c:pt idx="142">
                  <c:v>8.9239787254722209</c:v>
                </c:pt>
                <c:pt idx="143">
                  <c:v>11.85207629582812</c:v>
                </c:pt>
                <c:pt idx="144">
                  <c:v>13.139443839508679</c:v>
                </c:pt>
                <c:pt idx="145">
                  <c:v>14.354811703555555</c:v>
                </c:pt>
                <c:pt idx="146">
                  <c:v>17.248070719249995</c:v>
                </c:pt>
                <c:pt idx="147">
                  <c:v>21.406135167034719</c:v>
                </c:pt>
                <c:pt idx="148">
                  <c:v>25.458356767800343</c:v>
                </c:pt>
                <c:pt idx="149">
                  <c:v>28.290233568138884</c:v>
                </c:pt>
                <c:pt idx="150">
                  <c:v>29.46479055386806</c:v>
                </c:pt>
                <c:pt idx="151">
                  <c:v>28.679098197312491</c:v>
                </c:pt>
                <c:pt idx="152">
                  <c:v>24.547577410222221</c:v>
                </c:pt>
                <c:pt idx="153">
                  <c:v>16.946800170368054</c:v>
                </c:pt>
                <c:pt idx="154">
                  <c:v>9.9303152615503461</c:v>
                </c:pt>
                <c:pt idx="155">
                  <c:v>5.8691351753003476</c:v>
                </c:pt>
                <c:pt idx="156">
                  <c:v>4.7778589249999985</c:v>
                </c:pt>
                <c:pt idx="157">
                  <c:v>5.2675894648124997</c:v>
                </c:pt>
                <c:pt idx="158">
                  <c:v>6.5964314783281237</c:v>
                </c:pt>
                <c:pt idx="159">
                  <c:v>9.8158457248055537</c:v>
                </c:pt>
                <c:pt idx="160">
                  <c:v>13.404880446453127</c:v>
                </c:pt>
                <c:pt idx="161">
                  <c:v>18.167808562312494</c:v>
                </c:pt>
                <c:pt idx="162">
                  <c:v>21.575019208203123</c:v>
                </c:pt>
                <c:pt idx="163">
                  <c:v>25.274873713250003</c:v>
                </c:pt>
                <c:pt idx="164">
                  <c:v>28.874525899175346</c:v>
                </c:pt>
                <c:pt idx="165">
                  <c:v>32.091617575342013</c:v>
                </c:pt>
                <c:pt idx="166">
                  <c:v>34.188566770203117</c:v>
                </c:pt>
                <c:pt idx="167">
                  <c:v>36.571855704805564</c:v>
                </c:pt>
                <c:pt idx="168">
                  <c:v>41.110821683555557</c:v>
                </c:pt>
                <c:pt idx="169">
                  <c:v>45.915224269249997</c:v>
                </c:pt>
                <c:pt idx="170">
                  <c:v>47.911307553472213</c:v>
                </c:pt>
                <c:pt idx="171">
                  <c:v>46.410263541201381</c:v>
                </c:pt>
                <c:pt idx="172">
                  <c:v>40.877569265203121</c:v>
                </c:pt>
                <c:pt idx="173">
                  <c:v>31.885572409201384</c:v>
                </c:pt>
                <c:pt idx="174">
                  <c:v>24.367412313258679</c:v>
                </c:pt>
                <c:pt idx="175">
                  <c:v>21.237914717383678</c:v>
                </c:pt>
                <c:pt idx="176">
                  <c:v>20.903464592633682</c:v>
                </c:pt>
                <c:pt idx="177">
                  <c:v>22.257191288050343</c:v>
                </c:pt>
                <c:pt idx="178">
                  <c:v>25.642503413868052</c:v>
                </c:pt>
                <c:pt idx="179">
                  <c:v>28.290233568138884</c:v>
                </c:pt>
                <c:pt idx="180">
                  <c:v>29.070617192555559</c:v>
                </c:pt>
                <c:pt idx="181">
                  <c:v>28.874525899175346</c:v>
                </c:pt>
                <c:pt idx="182">
                  <c:v>28.290233568138884</c:v>
                </c:pt>
                <c:pt idx="183">
                  <c:v>26.57319051696701</c:v>
                </c:pt>
                <c:pt idx="184">
                  <c:v>22.602258877078125</c:v>
                </c:pt>
                <c:pt idx="185">
                  <c:v>18.479696575472218</c:v>
                </c:pt>
                <c:pt idx="186">
                  <c:v>14.632192957812496</c:v>
                </c:pt>
                <c:pt idx="187">
                  <c:v>11.85207629582812</c:v>
                </c:pt>
                <c:pt idx="188">
                  <c:v>9.7020397795781239</c:v>
                </c:pt>
                <c:pt idx="189">
                  <c:v>8.1784336557170132</c:v>
                </c:pt>
                <c:pt idx="190">
                  <c:v>6.9760058262586799</c:v>
                </c:pt>
                <c:pt idx="191">
                  <c:v>6.2274745946753454</c:v>
                </c:pt>
                <c:pt idx="192">
                  <c:v>5.521413220203125</c:v>
                </c:pt>
                <c:pt idx="193">
                  <c:v>5.1843087293836811</c:v>
                </c:pt>
                <c:pt idx="194">
                  <c:v>4.9384480722013873</c:v>
                </c:pt>
                <c:pt idx="195">
                  <c:v>4.7778589249999985</c:v>
                </c:pt>
                <c:pt idx="196">
                  <c:v>4.7778589249999985</c:v>
                </c:pt>
                <c:pt idx="197">
                  <c:v>4.7778589249999985</c:v>
                </c:pt>
                <c:pt idx="198">
                  <c:v>4.7778589249999985</c:v>
                </c:pt>
                <c:pt idx="199">
                  <c:v>5.1843087293836811</c:v>
                </c:pt>
                <c:pt idx="200">
                  <c:v>5.6073483217013882</c:v>
                </c:pt>
                <c:pt idx="201">
                  <c:v>6.5031968701388889</c:v>
                </c:pt>
                <c:pt idx="202">
                  <c:v>7.4654045703125016</c:v>
                </c:pt>
                <c:pt idx="203">
                  <c:v>9.0331395300781239</c:v>
                </c:pt>
                <c:pt idx="204">
                  <c:v>11.977826888368053</c:v>
                </c:pt>
                <c:pt idx="205">
                  <c:v>14.912228578138885</c:v>
                </c:pt>
                <c:pt idx="206">
                  <c:v>18.794238954701385</c:v>
                </c:pt>
                <c:pt idx="207">
                  <c:v>24.009072893883673</c:v>
                </c:pt>
                <c:pt idx="208">
                  <c:v>29.070617192555559</c:v>
                </c:pt>
                <c:pt idx="209">
                  <c:v>33.975885688888894</c:v>
                </c:pt>
                <c:pt idx="210">
                  <c:v>41.110821683555557</c:v>
                </c:pt>
                <c:pt idx="211">
                  <c:v>46.658778564453115</c:v>
                </c:pt>
                <c:pt idx="212">
                  <c:v>50.985063461888892</c:v>
                </c:pt>
                <c:pt idx="213">
                  <c:v>54.422799317578125</c:v>
                </c:pt>
                <c:pt idx="214">
                  <c:v>57.41924681422222</c:v>
                </c:pt>
                <c:pt idx="215">
                  <c:v>61.634711928258682</c:v>
                </c:pt>
                <c:pt idx="216">
                  <c:v>67.188641132812492</c:v>
                </c:pt>
                <c:pt idx="217">
                  <c:v>73.605902901453121</c:v>
                </c:pt>
                <c:pt idx="218">
                  <c:v>79.664161659201369</c:v>
                </c:pt>
                <c:pt idx="219">
                  <c:v>84.951658869534711</c:v>
                </c:pt>
                <c:pt idx="220">
                  <c:v>89.028765152201373</c:v>
                </c:pt>
                <c:pt idx="221">
                  <c:v>92.149304262592011</c:v>
                </c:pt>
                <c:pt idx="222">
                  <c:v>93.553463913328116</c:v>
                </c:pt>
                <c:pt idx="223">
                  <c:v>94.968241028342007</c:v>
                </c:pt>
                <c:pt idx="224">
                  <c:v>96.03629157553469</c:v>
                </c:pt>
                <c:pt idx="225">
                  <c:v>97.469649253034717</c:v>
                </c:pt>
                <c:pt idx="226">
                  <c:v>99.639593514805526</c:v>
                </c:pt>
                <c:pt idx="227">
                  <c:v>101.466129166342</c:v>
                </c:pt>
                <c:pt idx="228">
                  <c:v>103.30925460581247</c:v>
                </c:pt>
                <c:pt idx="229">
                  <c:v>104.79569960470138</c:v>
                </c:pt>
                <c:pt idx="230">
                  <c:v>105.91750106480033</c:v>
                </c:pt>
                <c:pt idx="231">
                  <c:v>105.91750106480033</c:v>
                </c:pt>
                <c:pt idx="232">
                  <c:v>104.79569960470138</c:v>
                </c:pt>
                <c:pt idx="233">
                  <c:v>100.00357346207812</c:v>
                </c:pt>
                <c:pt idx="234">
                  <c:v>92.85005690492531</c:v>
                </c:pt>
                <c:pt idx="235">
                  <c:v>86.300076832812493</c:v>
                </c:pt>
                <c:pt idx="236">
                  <c:v>82.28667533581249</c:v>
                </c:pt>
                <c:pt idx="237">
                  <c:v>80.315808529249992</c:v>
                </c:pt>
                <c:pt idx="238">
                  <c:v>77.725147245472201</c:v>
                </c:pt>
                <c:pt idx="239">
                  <c:v>72.982126875133673</c:v>
                </c:pt>
                <c:pt idx="240">
                  <c:v>65.114585845300326</c:v>
                </c:pt>
                <c:pt idx="241">
                  <c:v>57.143524538758669</c:v>
                </c:pt>
                <c:pt idx="242">
                  <c:v>51.768433248133668</c:v>
                </c:pt>
                <c:pt idx="243">
                  <c:v>45.422839363368041</c:v>
                </c:pt>
                <c:pt idx="244">
                  <c:v>39.721261046201384</c:v>
                </c:pt>
                <c:pt idx="245">
                  <c:v>34.615919707383668</c:v>
                </c:pt>
                <c:pt idx="246">
                  <c:v>27.90402330503472</c:v>
                </c:pt>
                <c:pt idx="247">
                  <c:v>20.903464592633682</c:v>
                </c:pt>
                <c:pt idx="248">
                  <c:v>16.352222170812496</c:v>
                </c:pt>
                <c:pt idx="249">
                  <c:v>14.493170534925348</c:v>
                </c:pt>
                <c:pt idx="250">
                  <c:v>13.808012293249998</c:v>
                </c:pt>
                <c:pt idx="251">
                  <c:v>12.616533723828125</c:v>
                </c:pt>
                <c:pt idx="252">
                  <c:v>11.233277205888887</c:v>
                </c:pt>
                <c:pt idx="253">
                  <c:v>10.512616818034722</c:v>
                </c:pt>
                <c:pt idx="254">
                  <c:v>10.512616818034722</c:v>
                </c:pt>
                <c:pt idx="255">
                  <c:v>10.045448389812499</c:v>
                </c:pt>
                <c:pt idx="256">
                  <c:v>8.1784336557170132</c:v>
                </c:pt>
                <c:pt idx="257">
                  <c:v>6.9760058262586799</c:v>
                </c:pt>
                <c:pt idx="258">
                  <c:v>7.8688682128680556</c:v>
                </c:pt>
                <c:pt idx="259">
                  <c:v>10.631067903883677</c:v>
                </c:pt>
                <c:pt idx="260">
                  <c:v>14.080084815368055</c:v>
                </c:pt>
                <c:pt idx="261">
                  <c:v>17.858574915222217</c:v>
                </c:pt>
                <c:pt idx="262">
                  <c:v>21.914778065092008</c:v>
                </c:pt>
                <c:pt idx="263">
                  <c:v>27.329684846758674</c:v>
                </c:pt>
                <c:pt idx="264">
                  <c:v>35.045927010633669</c:v>
                </c:pt>
                <c:pt idx="265">
                  <c:v>43.239955067008687</c:v>
                </c:pt>
                <c:pt idx="266">
                  <c:v>50.4661348953125</c:v>
                </c:pt>
                <c:pt idx="267">
                  <c:v>55.232049172999993</c:v>
                </c:pt>
                <c:pt idx="268">
                  <c:v>61.064023223328121</c:v>
                </c:pt>
                <c:pt idx="269">
                  <c:v>65.408888683249984</c:v>
                </c:pt>
                <c:pt idx="270">
                  <c:v>69.903062234578115</c:v>
                </c:pt>
                <c:pt idx="271">
                  <c:v>70.207982536805545</c:v>
                </c:pt>
                <c:pt idx="272">
                  <c:v>68.99228287699998</c:v>
                </c:pt>
                <c:pt idx="273">
                  <c:v>68.08747584307811</c:v>
                </c:pt>
                <c:pt idx="274">
                  <c:v>63.362704239467014</c:v>
                </c:pt>
                <c:pt idx="275">
                  <c:v>55.232049172999993</c:v>
                </c:pt>
                <c:pt idx="276">
                  <c:v>47.911307553472213</c:v>
                </c:pt>
                <c:pt idx="277">
                  <c:v>39.263382899222215</c:v>
                </c:pt>
                <c:pt idx="278">
                  <c:v>31.680190834578109</c:v>
                </c:pt>
                <c:pt idx="279">
                  <c:v>21.575019208203123</c:v>
                </c:pt>
                <c:pt idx="280">
                  <c:v>15.194918564534717</c:v>
                </c:pt>
                <c:pt idx="281">
                  <c:v>13.538594137201384</c:v>
                </c:pt>
                <c:pt idx="282">
                  <c:v>17.399701380967009</c:v>
                </c:pt>
                <c:pt idx="283">
                  <c:v>23.47654070120139</c:v>
                </c:pt>
                <c:pt idx="284">
                  <c:v>30.261100374701392</c:v>
                </c:pt>
                <c:pt idx="285">
                  <c:v>38.581542615133685</c:v>
                </c:pt>
                <c:pt idx="286">
                  <c:v>46.410263541201381</c:v>
                </c:pt>
                <c:pt idx="287">
                  <c:v>54.961635629675349</c:v>
                </c:pt>
                <c:pt idx="288">
                  <c:v>64.235658880555548</c:v>
                </c:pt>
                <c:pt idx="289">
                  <c:v>74.23233329384199</c:v>
                </c:pt>
                <c:pt idx="290">
                  <c:v>80.315808529249992</c:v>
                </c:pt>
                <c:pt idx="291">
                  <c:v>82.28667533581249</c:v>
                </c:pt>
                <c:pt idx="292">
                  <c:v>80.315808529249992</c:v>
                </c:pt>
                <c:pt idx="293">
                  <c:v>76.764598524092008</c:v>
                </c:pt>
                <c:pt idx="294">
                  <c:v>74.23233329384199</c:v>
                </c:pt>
                <c:pt idx="295">
                  <c:v>72.671234249249977</c:v>
                </c:pt>
                <c:pt idx="296">
                  <c:v>72.36100521488369</c:v>
                </c:pt>
                <c:pt idx="297">
                  <c:v>72.671234249249977</c:v>
                </c:pt>
                <c:pt idx="298">
                  <c:v>73.605902901453121</c:v>
                </c:pt>
                <c:pt idx="299">
                  <c:v>74.23233329384199</c:v>
                </c:pt>
                <c:pt idx="300">
                  <c:v>74.23233329384199</c:v>
                </c:pt>
                <c:pt idx="301">
                  <c:v>73.605902901453121</c:v>
                </c:pt>
                <c:pt idx="302">
                  <c:v>72.051439772034726</c:v>
                </c:pt>
                <c:pt idx="303">
                  <c:v>69.598805523868037</c:v>
                </c:pt>
                <c:pt idx="304">
                  <c:v>66.592735950222192</c:v>
                </c:pt>
                <c:pt idx="305">
                  <c:v>62.208054999258664</c:v>
                </c:pt>
                <c:pt idx="306">
                  <c:v>57.972682139701391</c:v>
                </c:pt>
                <c:pt idx="307">
                  <c:v>55.232049172999993</c:v>
                </c:pt>
                <c:pt idx="308">
                  <c:v>53.886617371550329</c:v>
                </c:pt>
                <c:pt idx="309">
                  <c:v>53.353089791592012</c:v>
                </c:pt>
                <c:pt idx="310">
                  <c:v>52.293997729883685</c:v>
                </c:pt>
                <c:pt idx="311">
                  <c:v>50.985063461888892</c:v>
                </c:pt>
                <c:pt idx="312">
                  <c:v>49.180426330425341</c:v>
                </c:pt>
                <c:pt idx="313">
                  <c:v>46.410263541201381</c:v>
                </c:pt>
                <c:pt idx="314">
                  <c:v>43.000730324999999</c:v>
                </c:pt>
                <c:pt idx="315">
                  <c:v>39.263382899222215</c:v>
                </c:pt>
                <c:pt idx="316">
                  <c:v>36.132558120312495</c:v>
                </c:pt>
                <c:pt idx="317">
                  <c:v>33.341823994050344</c:v>
                </c:pt>
                <c:pt idx="318">
                  <c:v>29.861618281250006</c:v>
                </c:pt>
                <c:pt idx="319">
                  <c:v>26.012787480555556</c:v>
                </c:pt>
                <c:pt idx="320">
                  <c:v>22.602258877078125</c:v>
                </c:pt>
                <c:pt idx="321">
                  <c:v>21.74456684088889</c:v>
                </c:pt>
                <c:pt idx="322">
                  <c:v>20.571668833953122</c:v>
                </c:pt>
                <c:pt idx="323">
                  <c:v>20.571668833953122</c:v>
                </c:pt>
                <c:pt idx="324">
                  <c:v>19.592207754328122</c:v>
                </c:pt>
                <c:pt idx="325">
                  <c:v>18.95250553159201</c:v>
                </c:pt>
                <c:pt idx="326">
                  <c:v>18.95250553159201</c:v>
                </c:pt>
                <c:pt idx="327">
                  <c:v>18.479696575472218</c:v>
                </c:pt>
                <c:pt idx="328">
                  <c:v>18.012859943008682</c:v>
                </c:pt>
                <c:pt idx="329">
                  <c:v>13.94371675855035</c:v>
                </c:pt>
                <c:pt idx="330">
                  <c:v>10.161245109592011</c:v>
                </c:pt>
                <c:pt idx="331">
                  <c:v>9.4764186636753447</c:v>
                </c:pt>
                <c:pt idx="332">
                  <c:v>9.2534519138420102</c:v>
                </c:pt>
                <c:pt idx="333">
                  <c:v>8.388128575203126</c:v>
                </c:pt>
                <c:pt idx="334">
                  <c:v>8.0745815832499979</c:v>
                </c:pt>
                <c:pt idx="335">
                  <c:v>7.4654045703125016</c:v>
                </c:pt>
                <c:pt idx="336">
                  <c:v>6.9760058262586799</c:v>
                </c:pt>
                <c:pt idx="337">
                  <c:v>6.7848914692586808</c:v>
                </c:pt>
                <c:pt idx="338">
                  <c:v>6.9760058262586799</c:v>
                </c:pt>
                <c:pt idx="339">
                  <c:v>7.8688682128680556</c:v>
                </c:pt>
                <c:pt idx="340">
                  <c:v>10.512616818034722</c:v>
                </c:pt>
                <c:pt idx="341">
                  <c:v>14.771878972217015</c:v>
                </c:pt>
                <c:pt idx="342">
                  <c:v>19.271029459925348</c:v>
                </c:pt>
                <c:pt idx="343">
                  <c:v>20.737234917534725</c:v>
                </c:pt>
                <c:pt idx="344">
                  <c:v>21.237914717383678</c:v>
                </c:pt>
                <c:pt idx="345">
                  <c:v>21.575019208203123</c:v>
                </c:pt>
                <c:pt idx="346">
                  <c:v>23.124837196999998</c:v>
                </c:pt>
                <c:pt idx="347">
                  <c:v>23.47654070120139</c:v>
                </c:pt>
                <c:pt idx="348">
                  <c:v>24.367412313258679</c:v>
                </c:pt>
                <c:pt idx="349">
                  <c:v>25.458356767800343</c:v>
                </c:pt>
                <c:pt idx="350">
                  <c:v>26.198924901175346</c:v>
                </c:pt>
                <c:pt idx="351">
                  <c:v>26.385725913312495</c:v>
                </c:pt>
                <c:pt idx="352">
                  <c:v>26.198924901175346</c:v>
                </c:pt>
                <c:pt idx="353">
                  <c:v>26.012787480555556</c:v>
                </c:pt>
                <c:pt idx="354">
                  <c:v>25.827313651453117</c:v>
                </c:pt>
                <c:pt idx="355">
                  <c:v>25.827313651453117</c:v>
                </c:pt>
                <c:pt idx="356">
                  <c:v>26.198924901175346</c:v>
                </c:pt>
                <c:pt idx="357">
                  <c:v>26.385725913312495</c:v>
                </c:pt>
                <c:pt idx="358">
                  <c:v>26.012787480555556</c:v>
                </c:pt>
                <c:pt idx="359">
                  <c:v>24.009072893883673</c:v>
                </c:pt>
                <c:pt idx="360">
                  <c:v>20.737234917534725</c:v>
                </c:pt>
                <c:pt idx="361">
                  <c:v>17.858574915222217</c:v>
                </c:pt>
                <c:pt idx="362">
                  <c:v>15.913256382078124</c:v>
                </c:pt>
                <c:pt idx="363">
                  <c:v>14.771878972217015</c:v>
                </c:pt>
                <c:pt idx="364">
                  <c:v>14.217116463703125</c:v>
                </c:pt>
                <c:pt idx="365">
                  <c:v>14.217116463703125</c:v>
                </c:pt>
                <c:pt idx="366">
                  <c:v>14.354811703555555</c:v>
                </c:pt>
                <c:pt idx="367">
                  <c:v>14.912228578138885</c:v>
                </c:pt>
                <c:pt idx="368">
                  <c:v>16.205236649717015</c:v>
                </c:pt>
                <c:pt idx="369">
                  <c:v>18.32342077313368</c:v>
                </c:pt>
                <c:pt idx="370">
                  <c:v>19.592207754328122</c:v>
                </c:pt>
                <c:pt idx="371">
                  <c:v>19.916040414800342</c:v>
                </c:pt>
                <c:pt idx="372">
                  <c:v>18.794238954701385</c:v>
                </c:pt>
                <c:pt idx="373">
                  <c:v>15.053241775578126</c:v>
                </c:pt>
                <c:pt idx="374">
                  <c:v>10.394829323703121</c:v>
                </c:pt>
                <c:pt idx="375">
                  <c:v>6.8801168519999996</c:v>
                </c:pt>
                <c:pt idx="376">
                  <c:v>4.6985597386753462</c:v>
                </c:pt>
                <c:pt idx="377">
                  <c:v>3.4520030733124996</c:v>
                </c:pt>
                <c:pt idx="378">
                  <c:v>2.6281542045086805</c:v>
                </c:pt>
                <c:pt idx="379">
                  <c:v>2.1234928555555559</c:v>
                </c:pt>
                <c:pt idx="380">
                  <c:v>1.7200292129999999</c:v>
                </c:pt>
                <c:pt idx="381">
                  <c:v>1.2346120180503468</c:v>
                </c:pt>
                <c:pt idx="382">
                  <c:v>0.79664161659201393</c:v>
                </c:pt>
                <c:pt idx="383">
                  <c:v>0.45422839363368062</c:v>
                </c:pt>
                <c:pt idx="384">
                  <c:v>0.17551995634201387</c:v>
                </c:pt>
                <c:pt idx="385">
                  <c:v>2.6875456453124998E-2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8.2948939670138902E-3</c:v>
                </c:pt>
                <c:pt idx="393">
                  <c:v>0.14632192957812504</c:v>
                </c:pt>
                <c:pt idx="394">
                  <c:v>0.76445742799999994</c:v>
                </c:pt>
                <c:pt idx="395">
                  <c:v>2.2857409815503478</c:v>
                </c:pt>
                <c:pt idx="396">
                  <c:v>5.0197380330781245</c:v>
                </c:pt>
                <c:pt idx="397">
                  <c:v>9.1429639262013911</c:v>
                </c:pt>
                <c:pt idx="398">
                  <c:v>14.493170534925348</c:v>
                </c:pt>
                <c:pt idx="399">
                  <c:v>19.43128681136805</c:v>
                </c:pt>
                <c:pt idx="400">
                  <c:v>21.74456684088889</c:v>
                </c:pt>
                <c:pt idx="401">
                  <c:v>21.74456684088889</c:v>
                </c:pt>
                <c:pt idx="402">
                  <c:v>20.571668833953122</c:v>
                </c:pt>
                <c:pt idx="403">
                  <c:v>18.012859943008682</c:v>
                </c:pt>
                <c:pt idx="404">
                  <c:v>15.480262916999999</c:v>
                </c:pt>
                <c:pt idx="405">
                  <c:v>13.538594137201384</c:v>
                </c:pt>
                <c:pt idx="406">
                  <c:v>11.602565885300345</c:v>
                </c:pt>
                <c:pt idx="407">
                  <c:v>9.5888974258680566</c:v>
                </c:pt>
                <c:pt idx="408">
                  <c:v>7.7670069149531242</c:v>
                </c:pt>
                <c:pt idx="409">
                  <c:v>6.6903296780347219</c:v>
                </c:pt>
                <c:pt idx="410">
                  <c:v>6.4106258534670131</c:v>
                </c:pt>
                <c:pt idx="411">
                  <c:v>6.5031968701388889</c:v>
                </c:pt>
                <c:pt idx="412">
                  <c:v>6.6903296780347219</c:v>
                </c:pt>
                <c:pt idx="413">
                  <c:v>6.9760058262586799</c:v>
                </c:pt>
                <c:pt idx="414">
                  <c:v>7.3661976384670149</c:v>
                </c:pt>
                <c:pt idx="415">
                  <c:v>8.388128575203126</c:v>
                </c:pt>
                <c:pt idx="416">
                  <c:v>10.045448389812499</c:v>
                </c:pt>
                <c:pt idx="417">
                  <c:v>11.602565885300345</c:v>
                </c:pt>
                <c:pt idx="418">
                  <c:v>12.104241072425349</c:v>
                </c:pt>
                <c:pt idx="419">
                  <c:v>11.726989294805554</c:v>
                </c:pt>
                <c:pt idx="420">
                  <c:v>10.277705420888889</c:v>
                </c:pt>
                <c:pt idx="421">
                  <c:v>9.1429639262013911</c:v>
                </c:pt>
                <c:pt idx="422">
                  <c:v>8.707647890812499</c:v>
                </c:pt>
                <c:pt idx="423">
                  <c:v>8.9239787254722209</c:v>
                </c:pt>
                <c:pt idx="424">
                  <c:v>9.8158457248055537</c:v>
                </c:pt>
                <c:pt idx="425">
                  <c:v>12.104241072425349</c:v>
                </c:pt>
                <c:pt idx="426">
                  <c:v>16.946800170368054</c:v>
                </c:pt>
                <c:pt idx="427">
                  <c:v>24.909898378701381</c:v>
                </c:pt>
                <c:pt idx="428">
                  <c:v>33.131797278805557</c:v>
                </c:pt>
                <c:pt idx="429">
                  <c:v>37.013807655368041</c:v>
                </c:pt>
                <c:pt idx="430">
                  <c:v>37.235779017925346</c:v>
                </c:pt>
                <c:pt idx="431">
                  <c:v>35.695914901888884</c:v>
                </c:pt>
                <c:pt idx="432">
                  <c:v>33.763868199092009</c:v>
                </c:pt>
                <c:pt idx="433">
                  <c:v>32.50569868217535</c:v>
                </c:pt>
                <c:pt idx="434">
                  <c:v>32.091617575342013</c:v>
                </c:pt>
                <c:pt idx="435">
                  <c:v>31.068027659812497</c:v>
                </c:pt>
                <c:pt idx="436">
                  <c:v>28.290233568138884</c:v>
                </c:pt>
                <c:pt idx="437">
                  <c:v>23.653387840578119</c:v>
                </c:pt>
                <c:pt idx="438">
                  <c:v>17.551995634201386</c:v>
                </c:pt>
                <c:pt idx="439">
                  <c:v>10.990402710534719</c:v>
                </c:pt>
                <c:pt idx="440">
                  <c:v>5.521413220203125</c:v>
                </c:pt>
                <c:pt idx="441">
                  <c:v>1.9672170532170139</c:v>
                </c:pt>
                <c:pt idx="442">
                  <c:v>0.47911307553472227</c:v>
                </c:pt>
                <c:pt idx="443">
                  <c:v>5.6073483217013886E-2</c:v>
                </c:pt>
                <c:pt idx="444">
                  <c:v>1.3271830347222223E-3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8.2948939670138902E-3</c:v>
                </c:pt>
                <c:pt idx="513">
                  <c:v>0.20737234917534719</c:v>
                </c:pt>
                <c:pt idx="514">
                  <c:v>1.4453023248124999</c:v>
                </c:pt>
                <c:pt idx="515">
                  <c:v>4.6199241438680545</c:v>
                </c:pt>
                <c:pt idx="516">
                  <c:v>9.3646034930000024</c:v>
                </c:pt>
                <c:pt idx="517">
                  <c:v>13.94371675855035</c:v>
                </c:pt>
                <c:pt idx="518">
                  <c:v>15.913256382078124</c:v>
                </c:pt>
                <c:pt idx="519">
                  <c:v>15.913256382078124</c:v>
                </c:pt>
                <c:pt idx="520">
                  <c:v>15.053241775578126</c:v>
                </c:pt>
                <c:pt idx="521">
                  <c:v>13.672971419467014</c:v>
                </c:pt>
                <c:pt idx="522">
                  <c:v>12.231318847999999</c:v>
                </c:pt>
                <c:pt idx="523">
                  <c:v>10.512616818034722</c:v>
                </c:pt>
                <c:pt idx="524">
                  <c:v>7.9713931023003459</c:v>
                </c:pt>
                <c:pt idx="525">
                  <c:v>4.6985597386753462</c:v>
                </c:pt>
                <c:pt idx="526">
                  <c:v>1.9164523021388891</c:v>
                </c:pt>
                <c:pt idx="527">
                  <c:v>0.53087321388888897</c:v>
                </c:pt>
                <c:pt idx="528">
                  <c:v>0.13271830347222224</c:v>
                </c:pt>
                <c:pt idx="529">
                  <c:v>3.3179575868055561E-2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1.3271830347222223E-3</c:v>
                </c:pt>
                <c:pt idx="534">
                  <c:v>4.7778589249999996E-2</c:v>
                </c:pt>
                <c:pt idx="535">
                  <c:v>0.3397588568888889</c:v>
                </c:pt>
                <c:pt idx="536">
                  <c:v>0.89717573147222218</c:v>
                </c:pt>
                <c:pt idx="537">
                  <c:v>2.2309946813680552</c:v>
                </c:pt>
                <c:pt idx="538">
                  <c:v>5.6073483217013882</c:v>
                </c:pt>
                <c:pt idx="539">
                  <c:v>11.726989294805554</c:v>
                </c:pt>
                <c:pt idx="540">
                  <c:v>17.704953478953126</c:v>
                </c:pt>
                <c:pt idx="541">
                  <c:v>19.916040414800342</c:v>
                </c:pt>
                <c:pt idx="542">
                  <c:v>19.916040414800342</c:v>
                </c:pt>
                <c:pt idx="543">
                  <c:v>19.592207754328122</c:v>
                </c:pt>
                <c:pt idx="544">
                  <c:v>18.479696575472218</c:v>
                </c:pt>
                <c:pt idx="545">
                  <c:v>16.49987128342535</c:v>
                </c:pt>
                <c:pt idx="546">
                  <c:v>13.404880446453127</c:v>
                </c:pt>
                <c:pt idx="547">
                  <c:v>11.35570984084201</c:v>
                </c:pt>
                <c:pt idx="548">
                  <c:v>9.8158457248055537</c:v>
                </c:pt>
                <c:pt idx="549">
                  <c:v>8.8154815123836805</c:v>
                </c:pt>
                <c:pt idx="550">
                  <c:v>7.8688682128680556</c:v>
                </c:pt>
                <c:pt idx="551">
                  <c:v>7.1697745493281229</c:v>
                </c:pt>
                <c:pt idx="552">
                  <c:v>6.7848914692586808</c:v>
                </c:pt>
                <c:pt idx="553">
                  <c:v>6.2274745946753454</c:v>
                </c:pt>
                <c:pt idx="554">
                  <c:v>5.8691351753003476</c:v>
                </c:pt>
                <c:pt idx="555">
                  <c:v>5.6939470147170139</c:v>
                </c:pt>
                <c:pt idx="556">
                  <c:v>5.6939470147170139</c:v>
                </c:pt>
                <c:pt idx="557">
                  <c:v>5.8691351753003476</c:v>
                </c:pt>
                <c:pt idx="558">
                  <c:v>6.3187184283125006</c:v>
                </c:pt>
                <c:pt idx="559">
                  <c:v>6.9760058262586799</c:v>
                </c:pt>
                <c:pt idx="560">
                  <c:v>9.0331395300781239</c:v>
                </c:pt>
                <c:pt idx="561">
                  <c:v>9.5888974258680566</c:v>
                </c:pt>
                <c:pt idx="562">
                  <c:v>9.5888974258680566</c:v>
                </c:pt>
                <c:pt idx="563">
                  <c:v>9.5888974258680566</c:v>
                </c:pt>
                <c:pt idx="564">
                  <c:v>7.8688682128680556</c:v>
                </c:pt>
                <c:pt idx="565">
                  <c:v>3.3846485343003461</c:v>
                </c:pt>
                <c:pt idx="566">
                  <c:v>0.76445742799999994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3.3179575868055561E-2</c:v>
                </c:pt>
                <c:pt idx="602">
                  <c:v>0.14632192957812504</c:v>
                </c:pt>
                <c:pt idx="603">
                  <c:v>0.76445742799999994</c:v>
                </c:pt>
                <c:pt idx="604">
                  <c:v>2.7476006776336797</c:v>
                </c:pt>
                <c:pt idx="605">
                  <c:v>6.6903296780347219</c:v>
                </c:pt>
                <c:pt idx="606">
                  <c:v>13.007720923312499</c:v>
                </c:pt>
                <c:pt idx="607">
                  <c:v>21.575019208203123</c:v>
                </c:pt>
                <c:pt idx="608">
                  <c:v>30.865300451258673</c:v>
                </c:pt>
                <c:pt idx="609">
                  <c:v>40.181793559249996</c:v>
                </c:pt>
                <c:pt idx="610">
                  <c:v>49.949860694805551</c:v>
                </c:pt>
                <c:pt idx="611">
                  <c:v>61.064023223328121</c:v>
                </c:pt>
                <c:pt idx="612">
                  <c:v>71.434299660888868</c:v>
                </c:pt>
                <c:pt idx="613">
                  <c:v>77.404300746828127</c:v>
                </c:pt>
                <c:pt idx="614">
                  <c:v>78.691668290508687</c:v>
                </c:pt>
                <c:pt idx="615">
                  <c:v>78.046657335633668</c:v>
                </c:pt>
                <c:pt idx="616">
                  <c:v>77.725147245472201</c:v>
                </c:pt>
                <c:pt idx="617">
                  <c:v>77.084117839701392</c:v>
                </c:pt>
                <c:pt idx="618">
                  <c:v>75.81002212636804</c:v>
                </c:pt>
                <c:pt idx="619">
                  <c:v>73.293683092534721</c:v>
                </c:pt>
                <c:pt idx="620">
                  <c:v>69.903062234578115</c:v>
                </c:pt>
                <c:pt idx="621">
                  <c:v>66.890356745758652</c:v>
                </c:pt>
                <c:pt idx="622">
                  <c:v>65.408888683249984</c:v>
                </c:pt>
                <c:pt idx="623">
                  <c:v>65.114585845300326</c:v>
                </c:pt>
                <c:pt idx="624">
                  <c:v>65.703855112717008</c:v>
                </c:pt>
                <c:pt idx="625">
                  <c:v>67.487589111383684</c:v>
                </c:pt>
                <c:pt idx="626">
                  <c:v>69.295212404675354</c:v>
                </c:pt>
                <c:pt idx="627">
                  <c:v>70.207982536805545</c:v>
                </c:pt>
                <c:pt idx="628">
                  <c:v>70.207982536805545</c:v>
                </c:pt>
                <c:pt idx="629">
                  <c:v>70.207982536805545</c:v>
                </c:pt>
                <c:pt idx="630">
                  <c:v>70.513566430550341</c:v>
                </c:pt>
                <c:pt idx="631">
                  <c:v>72.36100521488369</c:v>
                </c:pt>
                <c:pt idx="632">
                  <c:v>75.49315717682812</c:v>
                </c:pt>
                <c:pt idx="633">
                  <c:v>79.339333611453114</c:v>
                </c:pt>
                <c:pt idx="634">
                  <c:v>83.947313108008672</c:v>
                </c:pt>
                <c:pt idx="635">
                  <c:v>88.34261152325</c:v>
                </c:pt>
                <c:pt idx="636">
                  <c:v>91.799923328701368</c:v>
                </c:pt>
                <c:pt idx="637">
                  <c:v>93.201428613368037</c:v>
                </c:pt>
                <c:pt idx="638">
                  <c:v>93.201428613368037</c:v>
                </c:pt>
                <c:pt idx="639">
                  <c:v>92.85005690492531</c:v>
                </c:pt>
                <c:pt idx="640">
                  <c:v>92.149304262592011</c:v>
                </c:pt>
                <c:pt idx="641">
                  <c:v>91.799923328701368</c:v>
                </c:pt>
                <c:pt idx="642">
                  <c:v>93.553463913328116</c:v>
                </c:pt>
                <c:pt idx="643">
                  <c:v>97.829647651203103</c:v>
                </c:pt>
                <c:pt idx="644">
                  <c:v>101.09949485300001</c:v>
                </c:pt>
                <c:pt idx="645">
                  <c:v>102.20138856757812</c:v>
                </c:pt>
                <c:pt idx="646">
                  <c:v>103.67987046825867</c:v>
                </c:pt>
                <c:pt idx="647">
                  <c:v>105.16896983321699</c:v>
                </c:pt>
                <c:pt idx="648">
                  <c:v>106.66868666245313</c:v>
                </c:pt>
                <c:pt idx="649">
                  <c:v>107.42252662617534</c:v>
                </c:pt>
                <c:pt idx="650">
                  <c:v>107.04527484855555</c:v>
                </c:pt>
                <c:pt idx="651">
                  <c:v>104.05114992222222</c:v>
                </c:pt>
                <c:pt idx="652">
                  <c:v>97.469649253034717</c:v>
                </c:pt>
                <c:pt idx="653">
                  <c:v>90.062972532008672</c:v>
                </c:pt>
                <c:pt idx="654">
                  <c:v>83.281067224578109</c:v>
                </c:pt>
                <c:pt idx="655">
                  <c:v>73.918786301888872</c:v>
                </c:pt>
                <c:pt idx="656">
                  <c:v>61.921051667999997</c:v>
                </c:pt>
                <c:pt idx="657">
                  <c:v>50.985063461888892</c:v>
                </c:pt>
                <c:pt idx="658">
                  <c:v>44.203489950217012</c:v>
                </c:pt>
                <c:pt idx="659">
                  <c:v>39.035439213008672</c:v>
                </c:pt>
                <c:pt idx="660">
                  <c:v>31.885572409201384</c:v>
                </c:pt>
                <c:pt idx="661">
                  <c:v>22.429393286805553</c:v>
                </c:pt>
                <c:pt idx="662">
                  <c:v>14.217116463703125</c:v>
                </c:pt>
                <c:pt idx="663">
                  <c:v>7.8688682128680556</c:v>
                </c:pt>
                <c:pt idx="664">
                  <c:v>5.6939470147170139</c:v>
                </c:pt>
                <c:pt idx="665">
                  <c:v>4.7778589249999985</c:v>
                </c:pt>
                <c:pt idx="666">
                  <c:v>5.1843087293836811</c:v>
                </c:pt>
                <c:pt idx="667">
                  <c:v>6.5031968701388889</c:v>
                </c:pt>
                <c:pt idx="668">
                  <c:v>11.977826888368053</c:v>
                </c:pt>
                <c:pt idx="669">
                  <c:v>17.858574915222217</c:v>
                </c:pt>
                <c:pt idx="670">
                  <c:v>26.012787480555556</c:v>
                </c:pt>
                <c:pt idx="671">
                  <c:v>33.975885688888894</c:v>
                </c:pt>
                <c:pt idx="672">
                  <c:v>38.355589703472226</c:v>
                </c:pt>
                <c:pt idx="673">
                  <c:v>43.000730324999999</c:v>
                </c:pt>
                <c:pt idx="674">
                  <c:v>47.911307553472213</c:v>
                </c:pt>
                <c:pt idx="675">
                  <c:v>53.087321388888881</c:v>
                </c:pt>
                <c:pt idx="676">
                  <c:v>53.886617371550329</c:v>
                </c:pt>
                <c:pt idx="677">
                  <c:v>54.422799317578125</c:v>
                </c:pt>
                <c:pt idx="678">
                  <c:v>50.4661348953125</c:v>
                </c:pt>
                <c:pt idx="679">
                  <c:v>42.287037648078126</c:v>
                </c:pt>
                <c:pt idx="680">
                  <c:v>33.552514300812504</c:v>
                </c:pt>
                <c:pt idx="681">
                  <c:v>24.367412313258679</c:v>
                </c:pt>
                <c:pt idx="682">
                  <c:v>17.248070719249995</c:v>
                </c:pt>
                <c:pt idx="683">
                  <c:v>14.771878972217015</c:v>
                </c:pt>
                <c:pt idx="684">
                  <c:v>11.85207629582812</c:v>
                </c:pt>
                <c:pt idx="685">
                  <c:v>11.85207629582812</c:v>
                </c:pt>
                <c:pt idx="686">
                  <c:v>15.053241775578126</c:v>
                </c:pt>
                <c:pt idx="687">
                  <c:v>18.95250553159201</c:v>
                </c:pt>
                <c:pt idx="688">
                  <c:v>22.257191288050343</c:v>
                </c:pt>
                <c:pt idx="689">
                  <c:v>26.761318712138888</c:v>
                </c:pt>
                <c:pt idx="690">
                  <c:v>30.461836808703122</c:v>
                </c:pt>
                <c:pt idx="691">
                  <c:v>31.680190834578109</c:v>
                </c:pt>
                <c:pt idx="692">
                  <c:v>32.091617575342013</c:v>
                </c:pt>
                <c:pt idx="693">
                  <c:v>33.552514300812504</c:v>
                </c:pt>
                <c:pt idx="694">
                  <c:v>35.478588679953127</c:v>
                </c:pt>
                <c:pt idx="695">
                  <c:v>36.571855704805564</c:v>
                </c:pt>
                <c:pt idx="696">
                  <c:v>34.830591563249996</c:v>
                </c:pt>
                <c:pt idx="697">
                  <c:v>26.57319051696701</c:v>
                </c:pt>
                <c:pt idx="698">
                  <c:v>22.0856528808125</c:v>
                </c:pt>
                <c:pt idx="699">
                  <c:v>17.704953478953126</c:v>
                </c:pt>
                <c:pt idx="700">
                  <c:v>15.768261635534722</c:v>
                </c:pt>
                <c:pt idx="701">
                  <c:v>14.912228578138885</c:v>
                </c:pt>
                <c:pt idx="702">
                  <c:v>14.632192957812496</c:v>
                </c:pt>
                <c:pt idx="703">
                  <c:v>14.632192957812496</c:v>
                </c:pt>
                <c:pt idx="704">
                  <c:v>14.493170534925348</c:v>
                </c:pt>
                <c:pt idx="705">
                  <c:v>13.139443839508679</c:v>
                </c:pt>
                <c:pt idx="706">
                  <c:v>10.631067903883677</c:v>
                </c:pt>
                <c:pt idx="707">
                  <c:v>7.5652750936753481</c:v>
                </c:pt>
                <c:pt idx="708">
                  <c:v>5.4361417102222225</c:v>
                </c:pt>
                <c:pt idx="709">
                  <c:v>4.7778589249999985</c:v>
                </c:pt>
                <c:pt idx="710">
                  <c:v>5.7812092992499995</c:v>
                </c:pt>
                <c:pt idx="711">
                  <c:v>9.7020397795781239</c:v>
                </c:pt>
                <c:pt idx="712">
                  <c:v>14.771878972217015</c:v>
                </c:pt>
                <c:pt idx="713">
                  <c:v>15.768261635534722</c:v>
                </c:pt>
                <c:pt idx="714">
                  <c:v>14.912228578138885</c:v>
                </c:pt>
                <c:pt idx="715">
                  <c:v>11.35570984084201</c:v>
                </c:pt>
                <c:pt idx="716">
                  <c:v>6.4106258534670131</c:v>
                </c:pt>
                <c:pt idx="717">
                  <c:v>4.7778589249999985</c:v>
                </c:pt>
                <c:pt idx="718">
                  <c:v>4.7778589249999985</c:v>
                </c:pt>
                <c:pt idx="719">
                  <c:v>5.6073483217013882</c:v>
                </c:pt>
                <c:pt idx="720">
                  <c:v>8.4939714222222236</c:v>
                </c:pt>
                <c:pt idx="721">
                  <c:v>11.35570984084201</c:v>
                </c:pt>
                <c:pt idx="722">
                  <c:v>14.080084815368055</c:v>
                </c:pt>
                <c:pt idx="723">
                  <c:v>16.797160283203123</c:v>
                </c:pt>
                <c:pt idx="724">
                  <c:v>19.111435699999994</c:v>
                </c:pt>
                <c:pt idx="725">
                  <c:v>23.47654070120139</c:v>
                </c:pt>
                <c:pt idx="726">
                  <c:v>29.662872621800343</c:v>
                </c:pt>
                <c:pt idx="727">
                  <c:v>40.181793559249996</c:v>
                </c:pt>
                <c:pt idx="728">
                  <c:v>47.408305183312478</c:v>
                </c:pt>
                <c:pt idx="729">
                  <c:v>53.619521785812509</c:v>
                </c:pt>
                <c:pt idx="730">
                  <c:v>57.41924681422222</c:v>
                </c:pt>
                <c:pt idx="731">
                  <c:v>58.250395189717004</c:v>
                </c:pt>
                <c:pt idx="732">
                  <c:v>58.528771831249983</c:v>
                </c:pt>
                <c:pt idx="733">
                  <c:v>59.087515888868062</c:v>
                </c:pt>
                <c:pt idx="734">
                  <c:v>59.64891431255554</c:v>
                </c:pt>
                <c:pt idx="735">
                  <c:v>60.495988884467025</c:v>
                </c:pt>
                <c:pt idx="736">
                  <c:v>61.634711928258682</c:v>
                </c:pt>
                <c:pt idx="737">
                  <c:v>63.362704239467014</c:v>
                </c:pt>
                <c:pt idx="738">
                  <c:v>64.235658880555548</c:v>
                </c:pt>
                <c:pt idx="739">
                  <c:v>64.527970943953122</c:v>
                </c:pt>
                <c:pt idx="740">
                  <c:v>68.08747584307811</c:v>
                </c:pt>
                <c:pt idx="741">
                  <c:v>71.434299660888868</c:v>
                </c:pt>
                <c:pt idx="742">
                  <c:v>73.918786301888872</c:v>
                </c:pt>
                <c:pt idx="743">
                  <c:v>74.23233329384199</c:v>
                </c:pt>
                <c:pt idx="744">
                  <c:v>74.546543877312487</c:v>
                </c:pt>
                <c:pt idx="745">
                  <c:v>74.546543877312487</c:v>
                </c:pt>
                <c:pt idx="746">
                  <c:v>74.861418052300337</c:v>
                </c:pt>
                <c:pt idx="747">
                  <c:v>76.127550667425339</c:v>
                </c:pt>
                <c:pt idx="748">
                  <c:v>78.368831017312488</c:v>
                </c:pt>
                <c:pt idx="749">
                  <c:v>80.970109765368036</c:v>
                </c:pt>
                <c:pt idx="750">
                  <c:v>82.28667533581249</c:v>
                </c:pt>
                <c:pt idx="751">
                  <c:v>82.28667533581249</c:v>
                </c:pt>
                <c:pt idx="752">
                  <c:v>81.956538555925349</c:v>
                </c:pt>
                <c:pt idx="753">
                  <c:v>80.642627351550331</c:v>
                </c:pt>
                <c:pt idx="754">
                  <c:v>78.046657335633668</c:v>
                </c:pt>
                <c:pt idx="755">
                  <c:v>75.176955818805538</c:v>
                </c:pt>
                <c:pt idx="756">
                  <c:v>71.126724992592003</c:v>
                </c:pt>
                <c:pt idx="757">
                  <c:v>63.362704239467014</c:v>
                </c:pt>
                <c:pt idx="758">
                  <c:v>51.245523132453123</c:v>
                </c:pt>
                <c:pt idx="759">
                  <c:v>38.581542615133685</c:v>
                </c:pt>
                <c:pt idx="760">
                  <c:v>27.90402330503472</c:v>
                </c:pt>
                <c:pt idx="761">
                  <c:v>18.636635969328122</c:v>
                </c:pt>
                <c:pt idx="762">
                  <c:v>11.233277205888887</c:v>
                </c:pt>
                <c:pt idx="763">
                  <c:v>6.7848914692586808</c:v>
                </c:pt>
                <c:pt idx="764">
                  <c:v>4.7778589249999985</c:v>
                </c:pt>
                <c:pt idx="765">
                  <c:v>5.4361417102222225</c:v>
                </c:pt>
                <c:pt idx="766">
                  <c:v>8.4939714222222236</c:v>
                </c:pt>
                <c:pt idx="767">
                  <c:v>12.104241072425349</c:v>
                </c:pt>
                <c:pt idx="768">
                  <c:v>16.648183987555548</c:v>
                </c:pt>
                <c:pt idx="769">
                  <c:v>21.74456684088889</c:v>
                </c:pt>
                <c:pt idx="770">
                  <c:v>30.061027532217008</c:v>
                </c:pt>
                <c:pt idx="771">
                  <c:v>41.344737693425344</c:v>
                </c:pt>
                <c:pt idx="772">
                  <c:v>52.822216577703117</c:v>
                </c:pt>
                <c:pt idx="773">
                  <c:v>65.703855112717008</c:v>
                </c:pt>
                <c:pt idx="774">
                  <c:v>74.861418052300337</c:v>
                </c:pt>
                <c:pt idx="775">
                  <c:v>85.961976954717002</c:v>
                </c:pt>
                <c:pt idx="776">
                  <c:v>97.110314446383683</c:v>
                </c:pt>
                <c:pt idx="777">
                  <c:v>105.16896983321699</c:v>
                </c:pt>
                <c:pt idx="778">
                  <c:v>112.00130809596703</c:v>
                </c:pt>
                <c:pt idx="779">
                  <c:v>118.65149048720137</c:v>
                </c:pt>
                <c:pt idx="780">
                  <c:v>123.86632442638367</c:v>
                </c:pt>
                <c:pt idx="781">
                  <c:v>127.95404817332812</c:v>
                </c:pt>
                <c:pt idx="782">
                  <c:v>130.85493849147221</c:v>
                </c:pt>
                <c:pt idx="783">
                  <c:v>132.9469107499531</c:v>
                </c:pt>
                <c:pt idx="784">
                  <c:v>134.21005720325002</c:v>
                </c:pt>
                <c:pt idx="785">
                  <c:v>135.90354275555558</c:v>
                </c:pt>
                <c:pt idx="786">
                  <c:v>138.89269074550865</c:v>
                </c:pt>
                <c:pt idx="787">
                  <c:v>141.04770419813889</c:v>
                </c:pt>
                <c:pt idx="788">
                  <c:v>141.48069766321703</c:v>
                </c:pt>
                <c:pt idx="789">
                  <c:v>141.48069766321703</c:v>
                </c:pt>
                <c:pt idx="790">
                  <c:v>141.91435471981251</c:v>
                </c:pt>
                <c:pt idx="791">
                  <c:v>143.21930743870311</c:v>
                </c:pt>
                <c:pt idx="792">
                  <c:v>144.53023248124998</c:v>
                </c:pt>
                <c:pt idx="793">
                  <c:v>142.78365960755553</c:v>
                </c:pt>
                <c:pt idx="794">
                  <c:v>133.78834479396701</c:v>
                </c:pt>
                <c:pt idx="795">
                  <c:v>118.25499455557809</c:v>
                </c:pt>
                <c:pt idx="796">
                  <c:v>98.913624394812487</c:v>
                </c:pt>
                <c:pt idx="797">
                  <c:v>80.642627351550331</c:v>
                </c:pt>
                <c:pt idx="798">
                  <c:v>66.890356745758652</c:v>
                </c:pt>
                <c:pt idx="799">
                  <c:v>59.367883304953104</c:v>
                </c:pt>
                <c:pt idx="800">
                  <c:v>56.868465854812499</c:v>
                </c:pt>
                <c:pt idx="801">
                  <c:v>56.594070762383673</c:v>
                </c:pt>
                <c:pt idx="802">
                  <c:v>58.80781206430035</c:v>
                </c:pt>
                <c:pt idx="803">
                  <c:v>66.295778746203126</c:v>
                </c:pt>
                <c:pt idx="804">
                  <c:v>77.725147245472201</c:v>
                </c:pt>
                <c:pt idx="805">
                  <c:v>87.659112260368033</c:v>
                </c:pt>
                <c:pt idx="806">
                  <c:v>92.149304262592011</c:v>
                </c:pt>
                <c:pt idx="807">
                  <c:v>93.201428613368037</c:v>
                </c:pt>
                <c:pt idx="808">
                  <c:v>91.451205986328119</c:v>
                </c:pt>
                <c:pt idx="809">
                  <c:v>87.318358016203106</c:v>
                </c:pt>
                <c:pt idx="810">
                  <c:v>81.956538555925349</c:v>
                </c:pt>
                <c:pt idx="811">
                  <c:v>74.546543877312487</c:v>
                </c:pt>
                <c:pt idx="812">
                  <c:v>63.362704239467014</c:v>
                </c:pt>
                <c:pt idx="813">
                  <c:v>52.293997729883685</c:v>
                </c:pt>
                <c:pt idx="814">
                  <c:v>41.814560487717003</c:v>
                </c:pt>
                <c:pt idx="815">
                  <c:v>32.091617575342013</c:v>
                </c:pt>
                <c:pt idx="816">
                  <c:v>22.949980832175342</c:v>
                </c:pt>
                <c:pt idx="817">
                  <c:v>15.913256382078124</c:v>
                </c:pt>
                <c:pt idx="818">
                  <c:v>10.75018258125</c:v>
                </c:pt>
                <c:pt idx="819">
                  <c:v>9.5888974258680566</c:v>
                </c:pt>
                <c:pt idx="820">
                  <c:v>10.75018258125</c:v>
                </c:pt>
                <c:pt idx="821">
                  <c:v>15.194918564534717</c:v>
                </c:pt>
                <c:pt idx="822">
                  <c:v>20.406766341888893</c:v>
                </c:pt>
                <c:pt idx="823">
                  <c:v>25.827313651453117</c:v>
                </c:pt>
                <c:pt idx="824">
                  <c:v>31.475472851472222</c:v>
                </c:pt>
                <c:pt idx="825">
                  <c:v>36.132558120312495</c:v>
                </c:pt>
                <c:pt idx="826">
                  <c:v>40.877569265203121</c:v>
                </c:pt>
                <c:pt idx="827">
                  <c:v>45.668700020550347</c:v>
                </c:pt>
                <c:pt idx="828">
                  <c:v>50.207665999300346</c:v>
                </c:pt>
                <c:pt idx="829">
                  <c:v>56.868465854812499</c:v>
                </c:pt>
                <c:pt idx="830">
                  <c:v>64.235658880555548</c:v>
                </c:pt>
                <c:pt idx="831">
                  <c:v>71.126724992592003</c:v>
                </c:pt>
                <c:pt idx="832">
                  <c:v>75.49315717682812</c:v>
                </c:pt>
                <c:pt idx="833">
                  <c:v>77.084117839701392</c:v>
                </c:pt>
                <c:pt idx="834">
                  <c:v>78.691668290508687</c:v>
                </c:pt>
                <c:pt idx="835">
                  <c:v>80.642627351550331</c:v>
                </c:pt>
                <c:pt idx="836">
                  <c:v>82.28667533581249</c:v>
                </c:pt>
                <c:pt idx="837">
                  <c:v>83.613858370534729</c:v>
                </c:pt>
                <c:pt idx="838">
                  <c:v>85.961976954717002</c:v>
                </c:pt>
                <c:pt idx="839">
                  <c:v>89.028765152201373</c:v>
                </c:pt>
                <c:pt idx="840">
                  <c:v>91.451205986328119</c:v>
                </c:pt>
                <c:pt idx="841">
                  <c:v>94.259525287800315</c:v>
                </c:pt>
                <c:pt idx="842">
                  <c:v>98.551635222092003</c:v>
                </c:pt>
                <c:pt idx="843">
                  <c:v>102.93930233488369</c:v>
                </c:pt>
                <c:pt idx="844">
                  <c:v>105.91750106480033</c:v>
                </c:pt>
                <c:pt idx="845">
                  <c:v>107.04527484855555</c:v>
                </c:pt>
                <c:pt idx="846">
                  <c:v>107.80044199531247</c:v>
                </c:pt>
                <c:pt idx="847">
                  <c:v>108.55826350813889</c:v>
                </c:pt>
                <c:pt idx="848">
                  <c:v>110.46443014175868</c:v>
                </c:pt>
                <c:pt idx="849">
                  <c:v>114.32653277280036</c:v>
                </c:pt>
                <c:pt idx="850">
                  <c:v>119.84495983117532</c:v>
                </c:pt>
                <c:pt idx="851">
                  <c:v>123.86632442638367</c:v>
                </c:pt>
                <c:pt idx="852">
                  <c:v>126.31099557634201</c:v>
                </c:pt>
                <c:pt idx="853">
                  <c:v>128.7795560209253</c:v>
                </c:pt>
                <c:pt idx="854">
                  <c:v>131.27200576013365</c:v>
                </c:pt>
                <c:pt idx="855">
                  <c:v>132.9469107499531</c:v>
                </c:pt>
                <c:pt idx="856">
                  <c:v>133.36729597620138</c:v>
                </c:pt>
                <c:pt idx="857">
                  <c:v>133.78834479396701</c:v>
                </c:pt>
                <c:pt idx="858">
                  <c:v>138.03533050507815</c:v>
                </c:pt>
                <c:pt idx="859">
                  <c:v>143.655618861368</c:v>
                </c:pt>
                <c:pt idx="860">
                  <c:v>148.05523062147216</c:v>
                </c:pt>
                <c:pt idx="861">
                  <c:v>150.7268500703681</c:v>
                </c:pt>
                <c:pt idx="862">
                  <c:v>157.05353159688886</c:v>
                </c:pt>
                <c:pt idx="863">
                  <c:v>167.72972372395307</c:v>
                </c:pt>
                <c:pt idx="864">
                  <c:v>173.43926513932809</c:v>
                </c:pt>
                <c:pt idx="865">
                  <c:v>175.8464433685555</c:v>
                </c:pt>
                <c:pt idx="866">
                  <c:v>178.75695576370137</c:v>
                </c:pt>
                <c:pt idx="867">
                  <c:v>184.64964843786802</c:v>
                </c:pt>
                <c:pt idx="868">
                  <c:v>191.64523021388885</c:v>
                </c:pt>
                <c:pt idx="869">
                  <c:v>194.68315218036798</c:v>
                </c:pt>
                <c:pt idx="870">
                  <c:v>194.17517287382813</c:v>
                </c:pt>
                <c:pt idx="871">
                  <c:v>192.65521650331252</c:v>
                </c:pt>
                <c:pt idx="872">
                  <c:v>190.63789829053465</c:v>
                </c:pt>
                <c:pt idx="873">
                  <c:v>188.63119754203476</c:v>
                </c:pt>
                <c:pt idx="874">
                  <c:v>185.64105416480552</c:v>
                </c:pt>
                <c:pt idx="875">
                  <c:v>181.20063152638369</c:v>
                </c:pt>
                <c:pt idx="876">
                  <c:v>175.36368053967539</c:v>
                </c:pt>
                <c:pt idx="877">
                  <c:v>168.67467804467532</c:v>
                </c:pt>
                <c:pt idx="878">
                  <c:v>164.44328673422223</c:v>
                </c:pt>
                <c:pt idx="879">
                  <c:v>162.57992175347218</c:v>
                </c:pt>
                <c:pt idx="880">
                  <c:v>162.57992175347218</c:v>
                </c:pt>
                <c:pt idx="881">
                  <c:v>157.96796070781249</c:v>
                </c:pt>
                <c:pt idx="882">
                  <c:v>153.42235881388891</c:v>
                </c:pt>
                <c:pt idx="883">
                  <c:v>153.42235881388891</c:v>
                </c:pt>
                <c:pt idx="884">
                  <c:v>153.42235881388891</c:v>
                </c:pt>
                <c:pt idx="885">
                  <c:v>153.8739328414531</c:v>
                </c:pt>
                <c:pt idx="886">
                  <c:v>155.23263647324998</c:v>
                </c:pt>
                <c:pt idx="887">
                  <c:v>156.14175685203469</c:v>
                </c:pt>
                <c:pt idx="888">
                  <c:v>156.59731242870311</c:v>
                </c:pt>
                <c:pt idx="889">
                  <c:v>155.6868648668837</c:v>
                </c:pt>
                <c:pt idx="890">
                  <c:v>153.8739328414531</c:v>
                </c:pt>
                <c:pt idx="891">
                  <c:v>150.2799211834253</c:v>
                </c:pt>
                <c:pt idx="892">
                  <c:v>145.4075004672014</c:v>
                </c:pt>
                <c:pt idx="893">
                  <c:v>139.32236625299998</c:v>
                </c:pt>
                <c:pt idx="894">
                  <c:v>134.21005720325002</c:v>
                </c:pt>
                <c:pt idx="895">
                  <c:v>130.0227947287014</c:v>
                </c:pt>
                <c:pt idx="896">
                  <c:v>127.95404817332812</c:v>
                </c:pt>
                <c:pt idx="897">
                  <c:v>127.13119469180033</c:v>
                </c:pt>
                <c:pt idx="898">
                  <c:v>127.13119469180033</c:v>
                </c:pt>
                <c:pt idx="899">
                  <c:v>126.72076333831244</c:v>
                </c:pt>
                <c:pt idx="900">
                  <c:v>125.49345082695309</c:v>
                </c:pt>
                <c:pt idx="901">
                  <c:v>123.05674277520309</c:v>
                </c:pt>
                <c:pt idx="902">
                  <c:v>118.25499455557809</c:v>
                </c:pt>
                <c:pt idx="903">
                  <c:v>98.913624394812487</c:v>
                </c:pt>
                <c:pt idx="904">
                  <c:v>80.642627351550331</c:v>
                </c:pt>
                <c:pt idx="905">
                  <c:v>66.890356745758652</c:v>
                </c:pt>
                <c:pt idx="906">
                  <c:v>59.367883304953104</c:v>
                </c:pt>
                <c:pt idx="907">
                  <c:v>56.868465854812499</c:v>
                </c:pt>
                <c:pt idx="908">
                  <c:v>56.594070762383673</c:v>
                </c:pt>
                <c:pt idx="909">
                  <c:v>58.80781206430035</c:v>
                </c:pt>
                <c:pt idx="910">
                  <c:v>66.295778746203126</c:v>
                </c:pt>
                <c:pt idx="911">
                  <c:v>77.725147245472201</c:v>
                </c:pt>
                <c:pt idx="912">
                  <c:v>87.659112260368033</c:v>
                </c:pt>
                <c:pt idx="913">
                  <c:v>92.149304262592011</c:v>
                </c:pt>
                <c:pt idx="914">
                  <c:v>96.75164323125</c:v>
                </c:pt>
                <c:pt idx="915">
                  <c:v>107.80044199531247</c:v>
                </c:pt>
                <c:pt idx="916">
                  <c:v>112.00130809596703</c:v>
                </c:pt>
                <c:pt idx="917">
                  <c:v>116.28246877022224</c:v>
                </c:pt>
                <c:pt idx="918">
                  <c:v>115.49810359670138</c:v>
                </c:pt>
                <c:pt idx="919">
                  <c:v>115.88995438770311</c:v>
                </c:pt>
                <c:pt idx="920">
                  <c:v>117.46399346688369</c:v>
                </c:pt>
                <c:pt idx="921">
                  <c:v>121.44554257105031</c:v>
                </c:pt>
                <c:pt idx="922">
                  <c:v>128.7795560209253</c:v>
                </c:pt>
                <c:pt idx="923">
                  <c:v>135.47917598020311</c:v>
                </c:pt>
                <c:pt idx="924">
                  <c:v>140.61537432457808</c:v>
                </c:pt>
                <c:pt idx="925">
                  <c:v>136.32857312242533</c:v>
                </c:pt>
                <c:pt idx="926">
                  <c:v>130.43853481432814</c:v>
                </c:pt>
                <c:pt idx="927">
                  <c:v>127.54228963680553</c:v>
                </c:pt>
                <c:pt idx="928">
                  <c:v>124.67856044363363</c:v>
                </c:pt>
                <c:pt idx="929">
                  <c:v>123.05674277520309</c:v>
                </c:pt>
                <c:pt idx="930">
                  <c:v>121.44554257105031</c:v>
                </c:pt>
                <c:pt idx="931">
                  <c:v>120.24411012886803</c:v>
                </c:pt>
                <c:pt idx="932">
                  <c:v>118.65149048720137</c:v>
                </c:pt>
                <c:pt idx="933">
                  <c:v>117.06948830981248</c:v>
                </c:pt>
                <c:pt idx="934">
                  <c:v>113.93733634786805</c:v>
                </c:pt>
                <c:pt idx="935">
                  <c:v>109.69997271375867</c:v>
                </c:pt>
                <c:pt idx="936">
                  <c:v>106.29276206786804</c:v>
                </c:pt>
                <c:pt idx="937">
                  <c:v>104.05114992222222</c:v>
                </c:pt>
                <c:pt idx="938">
                  <c:v>102.20138856757812</c:v>
                </c:pt>
                <c:pt idx="939">
                  <c:v>100.36821700086803</c:v>
                </c:pt>
                <c:pt idx="940">
                  <c:v>98.190309640888884</c:v>
                </c:pt>
                <c:pt idx="941">
                  <c:v>97.110314446383683</c:v>
                </c:pt>
                <c:pt idx="942">
                  <c:v>96.75164323125</c:v>
                </c:pt>
                <c:pt idx="943">
                  <c:v>96.393635607633669</c:v>
                </c:pt>
                <c:pt idx="944">
                  <c:v>96.393635607633669</c:v>
                </c:pt>
                <c:pt idx="945">
                  <c:v>96.75164323125</c:v>
                </c:pt>
                <c:pt idx="946">
                  <c:v>97.469649253034717</c:v>
                </c:pt>
                <c:pt idx="947">
                  <c:v>100.36821700086803</c:v>
                </c:pt>
                <c:pt idx="948">
                  <c:v>103.30925460581247</c:v>
                </c:pt>
                <c:pt idx="949">
                  <c:v>104.79569960470138</c:v>
                </c:pt>
                <c:pt idx="950">
                  <c:v>104.42309296770313</c:v>
                </c:pt>
                <c:pt idx="951">
                  <c:v>100.73352413117533</c:v>
                </c:pt>
                <c:pt idx="952">
                  <c:v>92.149304262592011</c:v>
                </c:pt>
                <c:pt idx="953">
                  <c:v>77.725147245472201</c:v>
                </c:pt>
                <c:pt idx="954">
                  <c:v>61.634711928258682</c:v>
                </c:pt>
                <c:pt idx="955">
                  <c:v>47.408305183312478</c:v>
                </c:pt>
                <c:pt idx="956">
                  <c:v>35.045927010633669</c:v>
                </c:pt>
                <c:pt idx="957">
                  <c:v>24.547577410222221</c:v>
                </c:pt>
                <c:pt idx="958">
                  <c:v>20.903464592633682</c:v>
                </c:pt>
                <c:pt idx="959">
                  <c:v>22.429393286805553</c:v>
                </c:pt>
                <c:pt idx="960">
                  <c:v>28.484334086967014</c:v>
                </c:pt>
                <c:pt idx="961">
                  <c:v>39.721261046201384</c:v>
                </c:pt>
                <c:pt idx="962">
                  <c:v>54.154376548805537</c:v>
                </c:pt>
                <c:pt idx="963">
                  <c:v>68.08747584307811</c:v>
                </c:pt>
                <c:pt idx="964">
                  <c:v>79.664161659201369</c:v>
                </c:pt>
                <c:pt idx="965">
                  <c:v>86.638840302425351</c:v>
                </c:pt>
                <c:pt idx="966">
                  <c:v>90.062972532008672</c:v>
                </c:pt>
                <c:pt idx="967">
                  <c:v>90.409035508312499</c:v>
                </c:pt>
                <c:pt idx="968">
                  <c:v>90.062972532008672</c:v>
                </c:pt>
                <c:pt idx="969">
                  <c:v>88.68535654196701</c:v>
                </c:pt>
                <c:pt idx="970">
                  <c:v>85.961976954717002</c:v>
                </c:pt>
                <c:pt idx="971">
                  <c:v>80.315808529249992</c:v>
                </c:pt>
                <c:pt idx="972">
                  <c:v>69.903062234578115</c:v>
                </c:pt>
                <c:pt idx="973">
                  <c:v>54.691885677868058</c:v>
                </c:pt>
                <c:pt idx="974">
                  <c:v>41.344737693425344</c:v>
                </c:pt>
                <c:pt idx="975">
                  <c:v>29.861618281250006</c:v>
                </c:pt>
                <c:pt idx="976">
                  <c:v>20.242527441342009</c:v>
                </c:pt>
                <c:pt idx="977">
                  <c:v>12.359060215092015</c:v>
                </c:pt>
                <c:pt idx="978">
                  <c:v>8.4939714222222236</c:v>
                </c:pt>
                <c:pt idx="979">
                  <c:v>5.7812092992499995</c:v>
                </c:pt>
                <c:pt idx="980">
                  <c:v>3.7987296411336793</c:v>
                </c:pt>
                <c:pt idx="981">
                  <c:v>2.5694263552222223</c:v>
                </c:pt>
                <c:pt idx="982">
                  <c:v>1.7200292129999999</c:v>
                </c:pt>
                <c:pt idx="983">
                  <c:v>1.0036821700086804</c:v>
                </c:pt>
                <c:pt idx="984">
                  <c:v>0.3397588568888889</c:v>
                </c:pt>
                <c:pt idx="985">
                  <c:v>4.0147286800347223E-2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2.1234928555555557E-2</c:v>
                </c:pt>
                <c:pt idx="1028">
                  <c:v>0.43000730324999997</c:v>
                </c:pt>
                <c:pt idx="1029">
                  <c:v>2.4539614312013884</c:v>
                </c:pt>
                <c:pt idx="1030">
                  <c:v>7.072558392034721</c:v>
                </c:pt>
                <c:pt idx="1031">
                  <c:v>13.27183034722222</c:v>
                </c:pt>
                <c:pt idx="1032">
                  <c:v>19.753792288805549</c:v>
                </c:pt>
                <c:pt idx="1033">
                  <c:v>26.385725913312495</c:v>
                </c:pt>
                <c:pt idx="1034">
                  <c:v>33.341823994050344</c:v>
                </c:pt>
                <c:pt idx="1035">
                  <c:v>40.644980438368044</c:v>
                </c:pt>
                <c:pt idx="1036">
                  <c:v>46.907957179222215</c:v>
                </c:pt>
                <c:pt idx="1037">
                  <c:v>52.293997729883685</c:v>
                </c:pt>
                <c:pt idx="1038">
                  <c:v>57.143524538758669</c:v>
                </c:pt>
                <c:pt idx="1039">
                  <c:v>63.07304654213889</c:v>
                </c:pt>
                <c:pt idx="1040">
                  <c:v>70.207982536805545</c:v>
                </c:pt>
                <c:pt idx="1041">
                  <c:v>77.725147245472201</c:v>
                </c:pt>
                <c:pt idx="1042">
                  <c:v>84.61621335750867</c:v>
                </c:pt>
                <c:pt idx="1043">
                  <c:v>89.372837353953116</c:v>
                </c:pt>
                <c:pt idx="1044">
                  <c:v>91.799923328701368</c:v>
                </c:pt>
                <c:pt idx="1045">
                  <c:v>92.499348787999992</c:v>
                </c:pt>
                <c:pt idx="1046">
                  <c:v>92.85005690492531</c:v>
                </c:pt>
                <c:pt idx="1047">
                  <c:v>93.553463913328116</c:v>
                </c:pt>
                <c:pt idx="1048">
                  <c:v>94.259525287800315</c:v>
                </c:pt>
                <c:pt idx="1049">
                  <c:v>93.553463913328116</c:v>
                </c:pt>
                <c:pt idx="1050">
                  <c:v>90.755762076133664</c:v>
                </c:pt>
                <c:pt idx="1051">
                  <c:v>85.287767973078132</c:v>
                </c:pt>
                <c:pt idx="1052">
                  <c:v>79.015169155222196</c:v>
                </c:pt>
                <c:pt idx="1053">
                  <c:v>71.742537920703114</c:v>
                </c:pt>
                <c:pt idx="1054">
                  <c:v>63.653025528312497</c:v>
                </c:pt>
                <c:pt idx="1055">
                  <c:v>53.886617371550329</c:v>
                </c:pt>
                <c:pt idx="1056">
                  <c:v>43.000730324999999</c:v>
                </c:pt>
                <c:pt idx="1057">
                  <c:v>31.271418459883673</c:v>
                </c:pt>
                <c:pt idx="1058">
                  <c:v>21.406135167034719</c:v>
                </c:pt>
                <c:pt idx="1059">
                  <c:v>14.632192957812496</c:v>
                </c:pt>
                <c:pt idx="1060">
                  <c:v>9.2534519138420102</c:v>
                </c:pt>
                <c:pt idx="1061">
                  <c:v>5.9577246428680546</c:v>
                </c:pt>
                <c:pt idx="1062">
                  <c:v>4.7778589249999985</c:v>
                </c:pt>
                <c:pt idx="1063">
                  <c:v>4.8578217028420125</c:v>
                </c:pt>
                <c:pt idx="1064">
                  <c:v>5.4361417102222225</c:v>
                </c:pt>
                <c:pt idx="1065">
                  <c:v>8.0745815832499979</c:v>
                </c:pt>
                <c:pt idx="1066">
                  <c:v>13.139443839508679</c:v>
                </c:pt>
                <c:pt idx="1067">
                  <c:v>18.167808562312494</c:v>
                </c:pt>
                <c:pt idx="1068">
                  <c:v>20.078952132312498</c:v>
                </c:pt>
                <c:pt idx="1069">
                  <c:v>21.070357859249999</c:v>
                </c:pt>
                <c:pt idx="1070">
                  <c:v>23.124837196999998</c:v>
                </c:pt>
                <c:pt idx="1071">
                  <c:v>27.520467407999998</c:v>
                </c:pt>
                <c:pt idx="1072">
                  <c:v>33.552514300812504</c:v>
                </c:pt>
                <c:pt idx="1073">
                  <c:v>41.344737693425344</c:v>
                </c:pt>
                <c:pt idx="1074">
                  <c:v>51.768433248133668</c:v>
                </c:pt>
                <c:pt idx="1075">
                  <c:v>65.703855112717008</c:v>
                </c:pt>
                <c:pt idx="1076">
                  <c:v>80.642627351550331</c:v>
                </c:pt>
                <c:pt idx="1077">
                  <c:v>94.259525287800315</c:v>
                </c:pt>
                <c:pt idx="1078">
                  <c:v>105.54290365324998</c:v>
                </c:pt>
                <c:pt idx="1079">
                  <c:v>115.10691639721699</c:v>
                </c:pt>
                <c:pt idx="1080">
                  <c:v>124.27211063924999</c:v>
                </c:pt>
                <c:pt idx="1081">
                  <c:v>130.0227947287014</c:v>
                </c:pt>
                <c:pt idx="1082">
                  <c:v>131.68973662031249</c:v>
                </c:pt>
                <c:pt idx="1083">
                  <c:v>129.607718234592</c:v>
                </c:pt>
                <c:pt idx="1084">
                  <c:v>123.05674277520309</c:v>
                </c:pt>
                <c:pt idx="1085">
                  <c:v>116.67564674425867</c:v>
                </c:pt>
                <c:pt idx="1086">
                  <c:v>113.93733634786805</c:v>
                </c:pt>
                <c:pt idx="1087">
                  <c:v>113.93733634786805</c:v>
                </c:pt>
                <c:pt idx="1088">
                  <c:v>114.32653277280036</c:v>
                </c:pt>
                <c:pt idx="1089">
                  <c:v>114.71639278924997</c:v>
                </c:pt>
                <c:pt idx="1090">
                  <c:v>114.71639278924997</c:v>
                </c:pt>
                <c:pt idx="1091">
                  <c:v>114.71639278924997</c:v>
                </c:pt>
                <c:pt idx="1092">
                  <c:v>115.88995438770311</c:v>
                </c:pt>
                <c:pt idx="1093">
                  <c:v>119.84495983117532</c:v>
                </c:pt>
                <c:pt idx="1094">
                  <c:v>126.31099557634201</c:v>
                </c:pt>
                <c:pt idx="1095">
                  <c:v>131.68973662031249</c:v>
                </c:pt>
                <c:pt idx="1096">
                  <c:v>134.63243320405039</c:v>
                </c:pt>
                <c:pt idx="1097">
                  <c:v>135.47917598020311</c:v>
                </c:pt>
                <c:pt idx="1098">
                  <c:v>133.78834479396701</c:v>
                </c:pt>
                <c:pt idx="1099">
                  <c:v>128.7795560209253</c:v>
                </c:pt>
                <c:pt idx="1100">
                  <c:v>120.64392401807812</c:v>
                </c:pt>
                <c:pt idx="1101">
                  <c:v>115.10691639721699</c:v>
                </c:pt>
                <c:pt idx="1102">
                  <c:v>113.16093427255554</c:v>
                </c:pt>
                <c:pt idx="1103">
                  <c:v>114.71639278924997</c:v>
                </c:pt>
                <c:pt idx="1104">
                  <c:v>120.24411012886803</c:v>
                </c:pt>
                <c:pt idx="1105">
                  <c:v>128.7795560209253</c:v>
                </c:pt>
                <c:pt idx="1106">
                  <c:v>135.47917598020311</c:v>
                </c:pt>
                <c:pt idx="1107">
                  <c:v>138.03533050507815</c:v>
                </c:pt>
                <c:pt idx="1108">
                  <c:v>137.60764577213888</c:v>
                </c:pt>
                <c:pt idx="1109">
                  <c:v>133.78834479396701</c:v>
                </c:pt>
                <c:pt idx="1110">
                  <c:v>127.54228963680553</c:v>
                </c:pt>
                <c:pt idx="1111">
                  <c:v>124.27211063924999</c:v>
                </c:pt>
                <c:pt idx="1112">
                  <c:v>124.67856044363363</c:v>
                </c:pt>
                <c:pt idx="1113">
                  <c:v>130.0227947287014</c:v>
                </c:pt>
                <c:pt idx="1114">
                  <c:v>141.48069766321703</c:v>
                </c:pt>
                <c:pt idx="1115">
                  <c:v>153.42235881388891</c:v>
                </c:pt>
                <c:pt idx="1116">
                  <c:v>159.80478202786804</c:v>
                </c:pt>
                <c:pt idx="1117">
                  <c:v>161.18936572884201</c:v>
                </c:pt>
                <c:pt idx="1118">
                  <c:v>159.34458131057809</c:v>
                </c:pt>
                <c:pt idx="1119">
                  <c:v>153.8739328414531</c:v>
                </c:pt>
                <c:pt idx="1120">
                  <c:v>148.49884155082816</c:v>
                </c:pt>
                <c:pt idx="1121">
                  <c:v>145.4075004672014</c:v>
                </c:pt>
                <c:pt idx="1122">
                  <c:v>143.21930743870311</c:v>
                </c:pt>
                <c:pt idx="1123">
                  <c:v>139.75270535200869</c:v>
                </c:pt>
                <c:pt idx="1124">
                  <c:v>132.52718911522223</c:v>
                </c:pt>
                <c:pt idx="1125">
                  <c:v>120.64392401807812</c:v>
                </c:pt>
                <c:pt idx="1126">
                  <c:v>103.30925460581247</c:v>
                </c:pt>
                <c:pt idx="1127">
                  <c:v>84.61621335750867</c:v>
                </c:pt>
                <c:pt idx="1128">
                  <c:v>67.787200681472214</c:v>
                </c:pt>
                <c:pt idx="1129">
                  <c:v>53.353089791592012</c:v>
                </c:pt>
                <c:pt idx="1130">
                  <c:v>43.479843400534719</c:v>
                </c:pt>
                <c:pt idx="1131">
                  <c:v>35.913904715341999</c:v>
                </c:pt>
                <c:pt idx="1132">
                  <c:v>29.46479055386806</c:v>
                </c:pt>
                <c:pt idx="1133">
                  <c:v>23.47654070120139</c:v>
                </c:pt>
                <c:pt idx="1134">
                  <c:v>17.551995634201386</c:v>
                </c:pt>
                <c:pt idx="1135">
                  <c:v>12.487465173701388</c:v>
                </c:pt>
                <c:pt idx="1136">
                  <c:v>8.8154815123836805</c:v>
                </c:pt>
                <c:pt idx="1137">
                  <c:v>7.072558392034721</c:v>
                </c:pt>
                <c:pt idx="1138">
                  <c:v>6.6903296780347219</c:v>
                </c:pt>
                <c:pt idx="1139">
                  <c:v>6.7848914692586808</c:v>
                </c:pt>
                <c:pt idx="1140">
                  <c:v>7.072558392034721</c:v>
                </c:pt>
                <c:pt idx="1141">
                  <c:v>7.5652750936753481</c:v>
                </c:pt>
                <c:pt idx="1142">
                  <c:v>8.9239787254722209</c:v>
                </c:pt>
                <c:pt idx="1143">
                  <c:v>12.104241072425349</c:v>
                </c:pt>
                <c:pt idx="1144">
                  <c:v>16.797160283203123</c:v>
                </c:pt>
                <c:pt idx="1145">
                  <c:v>19.753792288805549</c:v>
                </c:pt>
                <c:pt idx="1146">
                  <c:v>20.406766341888893</c:v>
                </c:pt>
                <c:pt idx="1147">
                  <c:v>17.097103649050347</c:v>
                </c:pt>
                <c:pt idx="1148">
                  <c:v>10.045448389812499</c:v>
                </c:pt>
                <c:pt idx="1149">
                  <c:v>6.3187184283125006</c:v>
                </c:pt>
                <c:pt idx="1150">
                  <c:v>4.7778589249999985</c:v>
                </c:pt>
                <c:pt idx="1151">
                  <c:v>4.7778589249999985</c:v>
                </c:pt>
                <c:pt idx="1152">
                  <c:v>4.7778589249999985</c:v>
                </c:pt>
                <c:pt idx="1153">
                  <c:v>6.4106258534670131</c:v>
                </c:pt>
                <c:pt idx="1154">
                  <c:v>11.726989294805554</c:v>
                </c:pt>
                <c:pt idx="1155">
                  <c:v>20.903464592633682</c:v>
                </c:pt>
                <c:pt idx="1156">
                  <c:v>29.46479055386806</c:v>
                </c:pt>
                <c:pt idx="1157">
                  <c:v>37.905674654701379</c:v>
                </c:pt>
                <c:pt idx="1158">
                  <c:v>48.416964289701397</c:v>
                </c:pt>
                <c:pt idx="1159">
                  <c:v>62.495721922034711</c:v>
                </c:pt>
                <c:pt idx="1160">
                  <c:v>79.339333611453114</c:v>
                </c:pt>
                <c:pt idx="1161">
                  <c:v>96.03629157553469</c:v>
                </c:pt>
                <c:pt idx="1162">
                  <c:v>110.84765424303467</c:v>
                </c:pt>
                <c:pt idx="1163">
                  <c:v>125.49345082695309</c:v>
                </c:pt>
                <c:pt idx="1164">
                  <c:v>140.18370804253468</c:v>
                </c:pt>
                <c:pt idx="1165">
                  <c:v>155.23263647324998</c:v>
                </c:pt>
                <c:pt idx="1166">
                  <c:v>170.09708646213883</c:v>
                </c:pt>
                <c:pt idx="1167">
                  <c:v>176.81395980086805</c:v>
                </c:pt>
                <c:pt idx="1168">
                  <c:v>183.16751678384202</c:v>
                </c:pt>
                <c:pt idx="1169">
                  <c:v>192.65521650331252</c:v>
                </c:pt>
                <c:pt idx="1170">
                  <c:v>201.34726999346702</c:v>
                </c:pt>
                <c:pt idx="1171">
                  <c:v>209.70321438007809</c:v>
                </c:pt>
                <c:pt idx="1172">
                  <c:v>217.6911972703125</c:v>
                </c:pt>
                <c:pt idx="1173">
                  <c:v>224.734889431342</c:v>
                </c:pt>
                <c:pt idx="1174">
                  <c:v>231.33629784605029</c:v>
                </c:pt>
                <c:pt idx="1175">
                  <c:v>237.47153321981241</c:v>
                </c:pt>
                <c:pt idx="1176">
                  <c:v>242.5509944894531</c:v>
                </c:pt>
                <c:pt idx="1177">
                  <c:v>247.11119539675863</c:v>
                </c:pt>
                <c:pt idx="1178">
                  <c:v>251.7138661611753</c:v>
                </c:pt>
                <c:pt idx="1179">
                  <c:v>257.52692785325866</c:v>
                </c:pt>
                <c:pt idx="1180">
                  <c:v>263.40634869707799</c:v>
                </c:pt>
                <c:pt idx="1181">
                  <c:v>269.35212869263358</c:v>
                </c:pt>
                <c:pt idx="1182">
                  <c:v>274.76006776336806</c:v>
                </c:pt>
                <c:pt idx="1183">
                  <c:v>279.00340372113368</c:v>
                </c:pt>
                <c:pt idx="1184">
                  <c:v>282.66642889696692</c:v>
                </c:pt>
                <c:pt idx="1185">
                  <c:v>285.73719864355547</c:v>
                </c:pt>
                <c:pt idx="1186">
                  <c:v>287.58762358971694</c:v>
                </c:pt>
                <c:pt idx="1187">
                  <c:v>287.58762358971694</c:v>
                </c:pt>
                <c:pt idx="1188">
                  <c:v>287.58762358971694</c:v>
                </c:pt>
                <c:pt idx="1189">
                  <c:v>287.58762358971694</c:v>
                </c:pt>
                <c:pt idx="1190">
                  <c:v>287.58762358971694</c:v>
                </c:pt>
                <c:pt idx="1191">
                  <c:v>287.58762358971694</c:v>
                </c:pt>
                <c:pt idx="1192">
                  <c:v>287.58762358971694</c:v>
                </c:pt>
                <c:pt idx="1193">
                  <c:v>287.58762358971694</c:v>
                </c:pt>
                <c:pt idx="1194">
                  <c:v>287.58762358971694</c:v>
                </c:pt>
                <c:pt idx="1195">
                  <c:v>287.58762358971694</c:v>
                </c:pt>
                <c:pt idx="1196">
                  <c:v>288.2057590881389</c:v>
                </c:pt>
                <c:pt idx="1197">
                  <c:v>288.2057590881389</c:v>
                </c:pt>
                <c:pt idx="1198">
                  <c:v>288.82455817807806</c:v>
                </c:pt>
                <c:pt idx="1199">
                  <c:v>291.3063904530087</c:v>
                </c:pt>
                <c:pt idx="1200">
                  <c:v>294.42361160581248</c:v>
                </c:pt>
                <c:pt idx="1201">
                  <c:v>299.44567220920135</c:v>
                </c:pt>
                <c:pt idx="1202">
                  <c:v>304.51020266970136</c:v>
                </c:pt>
                <c:pt idx="1203">
                  <c:v>308.33647135880557</c:v>
                </c:pt>
                <c:pt idx="1204">
                  <c:v>310.9005889818888</c:v>
                </c:pt>
                <c:pt idx="1205">
                  <c:v>312.18662934253467</c:v>
                </c:pt>
                <c:pt idx="1206">
                  <c:v>312.83064491013369</c:v>
                </c:pt>
                <c:pt idx="1207">
                  <c:v>313.47532406924995</c:v>
                </c:pt>
                <c:pt idx="1208">
                  <c:v>314.12066681988364</c:v>
                </c:pt>
                <c:pt idx="1209">
                  <c:v>314.76667316203475</c:v>
                </c:pt>
                <c:pt idx="1210">
                  <c:v>314.76667316203475</c:v>
                </c:pt>
                <c:pt idx="1211">
                  <c:v>314.76667316203475</c:v>
                </c:pt>
                <c:pt idx="1212">
                  <c:v>314.76667316203475</c:v>
                </c:pt>
                <c:pt idx="1213">
                  <c:v>314.12066681988364</c:v>
                </c:pt>
                <c:pt idx="1214">
                  <c:v>314.12066681988364</c:v>
                </c:pt>
                <c:pt idx="1215">
                  <c:v>314.12066681988364</c:v>
                </c:pt>
                <c:pt idx="1216">
                  <c:v>314.12066681988364</c:v>
                </c:pt>
                <c:pt idx="1217">
                  <c:v>313.47532406924995</c:v>
                </c:pt>
                <c:pt idx="1218">
                  <c:v>312.83064491013369</c:v>
                </c:pt>
                <c:pt idx="1219">
                  <c:v>312.18662934253467</c:v>
                </c:pt>
                <c:pt idx="1220">
                  <c:v>311.54327736645308</c:v>
                </c:pt>
                <c:pt idx="1221">
                  <c:v>310.258564188842</c:v>
                </c:pt>
                <c:pt idx="1222">
                  <c:v>308.33647135880557</c:v>
                </c:pt>
                <c:pt idx="1223">
                  <c:v>306.42035085242532</c:v>
                </c:pt>
                <c:pt idx="1224">
                  <c:v>303.8748137918281</c:v>
                </c:pt>
                <c:pt idx="1225">
                  <c:v>302.60602681063364</c:v>
                </c:pt>
                <c:pt idx="1226">
                  <c:v>301.33989419550863</c:v>
                </c:pt>
                <c:pt idx="1227">
                  <c:v>300.70782327522215</c:v>
                </c:pt>
                <c:pt idx="1228">
                  <c:v>299.44567220920135</c:v>
                </c:pt>
                <c:pt idx="1229">
                  <c:v>298.81559206346697</c:v>
                </c:pt>
                <c:pt idx="1230">
                  <c:v>297.55742254655036</c:v>
                </c:pt>
                <c:pt idx="1231">
                  <c:v>296.3019073957031</c:v>
                </c:pt>
                <c:pt idx="1232">
                  <c:v>295.67514520755549</c:v>
                </c:pt>
                <c:pt idx="1233">
                  <c:v>295.67514520755549</c:v>
                </c:pt>
                <c:pt idx="1234">
                  <c:v>295.0490466109253</c:v>
                </c:pt>
                <c:pt idx="1235">
                  <c:v>295.0490466109253</c:v>
                </c:pt>
                <c:pt idx="1236">
                  <c:v>293.79884019221691</c:v>
                </c:pt>
                <c:pt idx="1237">
                  <c:v>292.55128813957816</c:v>
                </c:pt>
                <c:pt idx="1238">
                  <c:v>289.44402085953476</c:v>
                </c:pt>
                <c:pt idx="1239">
                  <c:v>285.73719864355547</c:v>
                </c:pt>
                <c:pt idx="1240">
                  <c:v>280.83193014722218</c:v>
                </c:pt>
                <c:pt idx="1241">
                  <c:v>276.57465876759198</c:v>
                </c:pt>
                <c:pt idx="1242">
                  <c:v>272.34990337231244</c:v>
                </c:pt>
                <c:pt idx="1243">
                  <c:v>268.75456453124997</c:v>
                </c:pt>
                <c:pt idx="1244">
                  <c:v>264.59019596405028</c:v>
                </c:pt>
                <c:pt idx="1245">
                  <c:v>261.04661726134202</c:v>
                </c:pt>
                <c:pt idx="1246">
                  <c:v>257.52692785325866</c:v>
                </c:pt>
                <c:pt idx="1247">
                  <c:v>253.45081695786806</c:v>
                </c:pt>
                <c:pt idx="1248">
                  <c:v>249.40722204682805</c:v>
                </c:pt>
                <c:pt idx="1249">
                  <c:v>245.39614312013885</c:v>
                </c:pt>
                <c:pt idx="1250">
                  <c:v>241.41758017780029</c:v>
                </c:pt>
                <c:pt idx="1251">
                  <c:v>238.03326343925869</c:v>
                </c:pt>
                <c:pt idx="1252">
                  <c:v>234.67283599534198</c:v>
                </c:pt>
                <c:pt idx="1253">
                  <c:v>231.33629784605029</c:v>
                </c:pt>
                <c:pt idx="1254">
                  <c:v>228.02364899138368</c:v>
                </c:pt>
                <c:pt idx="1255">
                  <c:v>224.734889431342</c:v>
                </c:pt>
                <c:pt idx="1256">
                  <c:v>221.47001916592538</c:v>
                </c:pt>
                <c:pt idx="1257">
                  <c:v>218.2290381951336</c:v>
                </c:pt>
                <c:pt idx="1258">
                  <c:v>215.01194651896699</c:v>
                </c:pt>
                <c:pt idx="1259">
                  <c:v>211.81874413742537</c:v>
                </c:pt>
                <c:pt idx="1260">
                  <c:v>209.17599091953474</c:v>
                </c:pt>
                <c:pt idx="1261">
                  <c:v>207.07373299253467</c:v>
                </c:pt>
                <c:pt idx="1262">
                  <c:v>205.50400725821697</c:v>
                </c:pt>
                <c:pt idx="1263">
                  <c:v>205.50400725821697</c:v>
                </c:pt>
                <c:pt idx="1264">
                  <c:v>206.02658557813891</c:v>
                </c:pt>
                <c:pt idx="1265">
                  <c:v>207.59830208700862</c:v>
                </c:pt>
                <c:pt idx="1266">
                  <c:v>209.17599091953474</c:v>
                </c:pt>
                <c:pt idx="1267">
                  <c:v>210.23110143213887</c:v>
                </c:pt>
                <c:pt idx="1268">
                  <c:v>211.28886631081247</c:v>
                </c:pt>
                <c:pt idx="1269">
                  <c:v>211.28886631081247</c:v>
                </c:pt>
                <c:pt idx="1270">
                  <c:v>210.23110143213887</c:v>
                </c:pt>
                <c:pt idx="1271">
                  <c:v>208.64943105050864</c:v>
                </c:pt>
                <c:pt idx="1272">
                  <c:v>206.54982748957815</c:v>
                </c:pt>
                <c:pt idx="1273">
                  <c:v>204.46084139292532</c:v>
                </c:pt>
                <c:pt idx="1274">
                  <c:v>202.90106953136802</c:v>
                </c:pt>
                <c:pt idx="1275">
                  <c:v>201.34726999346702</c:v>
                </c:pt>
                <c:pt idx="1276">
                  <c:v>200.31472159245308</c:v>
                </c:pt>
                <c:pt idx="1277">
                  <c:v>200.31472159245308</c:v>
                </c:pt>
                <c:pt idx="1278">
                  <c:v>200.83066399720138</c:v>
                </c:pt>
                <c:pt idx="1279">
                  <c:v>201.34726999346702</c:v>
                </c:pt>
                <c:pt idx="1280">
                  <c:v>202.38247276055031</c:v>
                </c:pt>
                <c:pt idx="1281">
                  <c:v>203.42032989370313</c:v>
                </c:pt>
                <c:pt idx="1282">
                  <c:v>203.42032989370313</c:v>
                </c:pt>
                <c:pt idx="1283">
                  <c:v>203.94025384755557</c:v>
                </c:pt>
                <c:pt idx="1284">
                  <c:v>203.94025384755557</c:v>
                </c:pt>
                <c:pt idx="1285">
                  <c:v>203.94025384755557</c:v>
                </c:pt>
                <c:pt idx="1286">
                  <c:v>202.90106953136802</c:v>
                </c:pt>
                <c:pt idx="1287">
                  <c:v>201.86453958125</c:v>
                </c:pt>
                <c:pt idx="1288">
                  <c:v>200.31472159245308</c:v>
                </c:pt>
                <c:pt idx="1289">
                  <c:v>198.25758788863365</c:v>
                </c:pt>
                <c:pt idx="1290">
                  <c:v>196.21107164909199</c:v>
                </c:pt>
                <c:pt idx="1291">
                  <c:v>194.68315218036798</c:v>
                </c:pt>
                <c:pt idx="1292">
                  <c:v>192.65521650331252</c:v>
                </c:pt>
                <c:pt idx="1293">
                  <c:v>190.1352277161337</c:v>
                </c:pt>
                <c:pt idx="1294">
                  <c:v>187.63182871688886</c:v>
                </c:pt>
                <c:pt idx="1295">
                  <c:v>185.14501950557812</c:v>
                </c:pt>
                <c:pt idx="1296">
                  <c:v>183.66089707699999</c:v>
                </c:pt>
                <c:pt idx="1297">
                  <c:v>183.16751678384202</c:v>
                </c:pt>
                <c:pt idx="1298">
                  <c:v>183.66089707699999</c:v>
                </c:pt>
                <c:pt idx="1299">
                  <c:v>184.64964843786802</c:v>
                </c:pt>
                <c:pt idx="1300">
                  <c:v>186.13775241555038</c:v>
                </c:pt>
                <c:pt idx="1301">
                  <c:v>187.13313969159199</c:v>
                </c:pt>
                <c:pt idx="1302">
                  <c:v>188.13118133370307</c:v>
                </c:pt>
                <c:pt idx="1303">
                  <c:v>189.13187734188367</c:v>
                </c:pt>
                <c:pt idx="1304">
                  <c:v>190.63789829053465</c:v>
                </c:pt>
                <c:pt idx="1305">
                  <c:v>191.1412324564532</c:v>
                </c:pt>
                <c:pt idx="1306">
                  <c:v>191.64523021388885</c:v>
                </c:pt>
                <c:pt idx="1307">
                  <c:v>191.64523021388885</c:v>
                </c:pt>
                <c:pt idx="1308">
                  <c:v>191.64523021388885</c:v>
                </c:pt>
                <c:pt idx="1309">
                  <c:v>191.1412324564532</c:v>
                </c:pt>
                <c:pt idx="1310">
                  <c:v>191.1412324564532</c:v>
                </c:pt>
                <c:pt idx="1311">
                  <c:v>190.63789829053465</c:v>
                </c:pt>
                <c:pt idx="1312">
                  <c:v>190.1352277161337</c:v>
                </c:pt>
                <c:pt idx="1313">
                  <c:v>189.13187734188367</c:v>
                </c:pt>
                <c:pt idx="1314">
                  <c:v>187.63182871688886</c:v>
                </c:pt>
                <c:pt idx="1315">
                  <c:v>186.63511425781246</c:v>
                </c:pt>
                <c:pt idx="1316">
                  <c:v>185.14501950557812</c:v>
                </c:pt>
                <c:pt idx="1317">
                  <c:v>182.18274697207812</c:v>
                </c:pt>
                <c:pt idx="1318">
                  <c:v>180.22117044675866</c:v>
                </c:pt>
                <c:pt idx="1319">
                  <c:v>178.270211385717</c:v>
                </c:pt>
                <c:pt idx="1320">
                  <c:v>179.24436373320313</c:v>
                </c:pt>
                <c:pt idx="1321">
                  <c:v>181.69135745347216</c:v>
                </c:pt>
                <c:pt idx="1322">
                  <c:v>186.13775241555038</c:v>
                </c:pt>
                <c:pt idx="1323">
                  <c:v>192.14989156284196</c:v>
                </c:pt>
                <c:pt idx="1324">
                  <c:v>200.31472159245308</c:v>
                </c:pt>
                <c:pt idx="1325">
                  <c:v>208.12353477299999</c:v>
                </c:pt>
                <c:pt idx="1326">
                  <c:v>213.9448913590503</c:v>
                </c:pt>
                <c:pt idx="1327">
                  <c:v>216.61750619522215</c:v>
                </c:pt>
                <c:pt idx="1328">
                  <c:v>217.6911972703125</c:v>
                </c:pt>
                <c:pt idx="1329">
                  <c:v>217.6911972703125</c:v>
                </c:pt>
                <c:pt idx="1330">
                  <c:v>217.6911972703125</c:v>
                </c:pt>
                <c:pt idx="1331">
                  <c:v>217.6911972703125</c:v>
                </c:pt>
                <c:pt idx="1332">
                  <c:v>217.6911972703125</c:v>
                </c:pt>
                <c:pt idx="1333">
                  <c:v>217.15401993700871</c:v>
                </c:pt>
                <c:pt idx="1334">
                  <c:v>215.54646948620132</c:v>
                </c:pt>
                <c:pt idx="1335">
                  <c:v>213.9448913590503</c:v>
                </c:pt>
                <c:pt idx="1336">
                  <c:v>212.34928555555553</c:v>
                </c:pt>
                <c:pt idx="1337">
                  <c:v>211.81874413742537</c:v>
                </c:pt>
                <c:pt idx="1338">
                  <c:v>211.28886631081247</c:v>
                </c:pt>
                <c:pt idx="1339">
                  <c:v>211.28886631081247</c:v>
                </c:pt>
                <c:pt idx="1340">
                  <c:v>211.28886631081247</c:v>
                </c:pt>
                <c:pt idx="1341">
                  <c:v>211.81874413742537</c:v>
                </c:pt>
                <c:pt idx="1342">
                  <c:v>212.34928555555553</c:v>
                </c:pt>
                <c:pt idx="1343">
                  <c:v>214.47808714325004</c:v>
                </c:pt>
                <c:pt idx="1344">
                  <c:v>216.61750619522215</c:v>
                </c:pt>
                <c:pt idx="1345">
                  <c:v>218.76754271147223</c:v>
                </c:pt>
                <c:pt idx="1346">
                  <c:v>220.38703780959202</c:v>
                </c:pt>
                <c:pt idx="1347">
                  <c:v>220.92819669199997</c:v>
                </c:pt>
                <c:pt idx="1348">
                  <c:v>220.92819669199997</c:v>
                </c:pt>
                <c:pt idx="1349">
                  <c:v>219.8465425187014</c:v>
                </c:pt>
                <c:pt idx="1350">
                  <c:v>216.08165604495315</c:v>
                </c:pt>
                <c:pt idx="1351">
                  <c:v>210.23110143213887</c:v>
                </c:pt>
                <c:pt idx="1352">
                  <c:v>202.90106953136802</c:v>
                </c:pt>
                <c:pt idx="1353">
                  <c:v>195.70110156799998</c:v>
                </c:pt>
                <c:pt idx="1354">
                  <c:v>188.13118133370307</c:v>
                </c:pt>
                <c:pt idx="1355">
                  <c:v>180.71056919081249</c:v>
                </c:pt>
                <c:pt idx="1356">
                  <c:v>172.4810389882586</c:v>
                </c:pt>
                <c:pt idx="1357">
                  <c:v>163.51027706081248</c:v>
                </c:pt>
                <c:pt idx="1358">
                  <c:v>154.32617046053474</c:v>
                </c:pt>
                <c:pt idx="1359">
                  <c:v>144.96853467846699</c:v>
                </c:pt>
                <c:pt idx="1360">
                  <c:v>135.05547279636804</c:v>
                </c:pt>
                <c:pt idx="1361">
                  <c:v>125.90189140588889</c:v>
                </c:pt>
                <c:pt idx="1362">
                  <c:v>120.24411012886803</c:v>
                </c:pt>
                <c:pt idx="1363">
                  <c:v>118.65149048720137</c:v>
                </c:pt>
                <c:pt idx="1364">
                  <c:v>121.04440149880557</c:v>
                </c:pt>
                <c:pt idx="1365">
                  <c:v>126.72076333831244</c:v>
                </c:pt>
                <c:pt idx="1366">
                  <c:v>130.0227947287014</c:v>
                </c:pt>
                <c:pt idx="1367">
                  <c:v>130.43853481432814</c:v>
                </c:pt>
                <c:pt idx="1368">
                  <c:v>127.13119469180033</c:v>
                </c:pt>
                <c:pt idx="1369">
                  <c:v>119.44647312500003</c:v>
                </c:pt>
                <c:pt idx="1370">
                  <c:v>113.16093427255554</c:v>
                </c:pt>
                <c:pt idx="1371">
                  <c:v>110.84765424303467</c:v>
                </c:pt>
                <c:pt idx="1372">
                  <c:v>110.84765424303467</c:v>
                </c:pt>
                <c:pt idx="1373">
                  <c:v>110.84765424303467</c:v>
                </c:pt>
                <c:pt idx="1374">
                  <c:v>108.93816965182812</c:v>
                </c:pt>
                <c:pt idx="1375">
                  <c:v>104.79569960470138</c:v>
                </c:pt>
                <c:pt idx="1376">
                  <c:v>97.829647651203103</c:v>
                </c:pt>
                <c:pt idx="1377">
                  <c:v>85.624540668138877</c:v>
                </c:pt>
                <c:pt idx="1378">
                  <c:v>68.690016940842014</c:v>
                </c:pt>
                <c:pt idx="1379">
                  <c:v>53.619521785812509</c:v>
                </c:pt>
                <c:pt idx="1380">
                  <c:v>40.413055203050341</c:v>
                </c:pt>
                <c:pt idx="1381">
                  <c:v>29.070617192555559</c:v>
                </c:pt>
                <c:pt idx="1382">
                  <c:v>24.728406098703122</c:v>
                </c:pt>
                <c:pt idx="1383">
                  <c:v>28.484334086967014</c:v>
                </c:pt>
                <c:pt idx="1384">
                  <c:v>35.913904715341999</c:v>
                </c:pt>
                <c:pt idx="1385">
                  <c:v>42.050467272138889</c:v>
                </c:pt>
                <c:pt idx="1386">
                  <c:v>44.689238940925343</c:v>
                </c:pt>
                <c:pt idx="1387">
                  <c:v>46.907957179222215</c:v>
                </c:pt>
                <c:pt idx="1388">
                  <c:v>51.506646394534727</c:v>
                </c:pt>
                <c:pt idx="1389">
                  <c:v>59.930608911675343</c:v>
                </c:pt>
                <c:pt idx="1390">
                  <c:v>71.742537920703114</c:v>
                </c:pt>
                <c:pt idx="1391">
                  <c:v>83.613858370534729</c:v>
                </c:pt>
                <c:pt idx="1392">
                  <c:v>92.499348787999992</c:v>
                </c:pt>
                <c:pt idx="1393">
                  <c:v>97.829647651203103</c:v>
                </c:pt>
                <c:pt idx="1394">
                  <c:v>100.00357346207812</c:v>
                </c:pt>
                <c:pt idx="1395">
                  <c:v>100.00357346207812</c:v>
                </c:pt>
                <c:pt idx="1396">
                  <c:v>99.276277159050352</c:v>
                </c:pt>
                <c:pt idx="1397">
                  <c:v>97.110314446383683</c:v>
                </c:pt>
                <c:pt idx="1398">
                  <c:v>93.906162804805561</c:v>
                </c:pt>
                <c:pt idx="1399">
                  <c:v>90.062972532008672</c:v>
                </c:pt>
                <c:pt idx="1400">
                  <c:v>85.287767973078132</c:v>
                </c:pt>
                <c:pt idx="1401">
                  <c:v>79.989653298467005</c:v>
                </c:pt>
                <c:pt idx="1402">
                  <c:v>74.546543877312487</c:v>
                </c:pt>
                <c:pt idx="1403">
                  <c:v>67.787200681472214</c:v>
                </c:pt>
                <c:pt idx="1404">
                  <c:v>57.972682139701391</c:v>
                </c:pt>
                <c:pt idx="1405">
                  <c:v>44.203489950217012</c:v>
                </c:pt>
                <c:pt idx="1406">
                  <c:v>32.298326332999991</c:v>
                </c:pt>
                <c:pt idx="1407">
                  <c:v>25.274873713250003</c:v>
                </c:pt>
                <c:pt idx="1408">
                  <c:v>24.009072893883673</c:v>
                </c:pt>
                <c:pt idx="1409">
                  <c:v>24.728406098703122</c:v>
                </c:pt>
                <c:pt idx="1410">
                  <c:v>25.092054250217007</c:v>
                </c:pt>
                <c:pt idx="1411">
                  <c:v>24.909898378701381</c:v>
                </c:pt>
                <c:pt idx="1412">
                  <c:v>24.367412313258679</c:v>
                </c:pt>
                <c:pt idx="1413">
                  <c:v>23.653387840578119</c:v>
                </c:pt>
                <c:pt idx="1414">
                  <c:v>23.830898571472218</c:v>
                </c:pt>
                <c:pt idx="1415">
                  <c:v>26.385725913312495</c:v>
                </c:pt>
                <c:pt idx="1416">
                  <c:v>32.091617575342013</c:v>
                </c:pt>
                <c:pt idx="1417">
                  <c:v>40.181793559249996</c:v>
                </c:pt>
                <c:pt idx="1418">
                  <c:v>48.925275391999996</c:v>
                </c:pt>
                <c:pt idx="1419">
                  <c:v>55.503126307842003</c:v>
                </c:pt>
                <c:pt idx="1420">
                  <c:v>57.695632681203122</c:v>
                </c:pt>
                <c:pt idx="1421">
                  <c:v>55.503126307842003</c:v>
                </c:pt>
                <c:pt idx="1422">
                  <c:v>48.670788045091996</c:v>
                </c:pt>
                <c:pt idx="1423">
                  <c:v>41.344737693425344</c:v>
                </c:pt>
                <c:pt idx="1424">
                  <c:v>39.035439213008672</c:v>
                </c:pt>
                <c:pt idx="1425">
                  <c:v>39.721261046201384</c:v>
                </c:pt>
                <c:pt idx="1426">
                  <c:v>43.72039532557811</c:v>
                </c:pt>
                <c:pt idx="1427">
                  <c:v>51.768433248133668</c:v>
                </c:pt>
                <c:pt idx="1428">
                  <c:v>57.972682139701391</c:v>
                </c:pt>
                <c:pt idx="1429">
                  <c:v>59.930608911675343</c:v>
                </c:pt>
                <c:pt idx="1430">
                  <c:v>58.250395189717004</c:v>
                </c:pt>
                <c:pt idx="1431">
                  <c:v>53.353089791592012</c:v>
                </c:pt>
                <c:pt idx="1432">
                  <c:v>44.446032649812487</c:v>
                </c:pt>
                <c:pt idx="1433">
                  <c:v>32.50569868217535</c:v>
                </c:pt>
                <c:pt idx="1434">
                  <c:v>22.429393286805553</c:v>
                </c:pt>
                <c:pt idx="1435">
                  <c:v>14.080084815368055</c:v>
                </c:pt>
                <c:pt idx="1436">
                  <c:v>12.104241072425349</c:v>
                </c:pt>
                <c:pt idx="1437">
                  <c:v>12.876661598633682</c:v>
                </c:pt>
                <c:pt idx="1438">
                  <c:v>14.771878972217015</c:v>
                </c:pt>
                <c:pt idx="1439">
                  <c:v>16.058914720138887</c:v>
                </c:pt>
                <c:pt idx="1440">
                  <c:v>16.205236649717015</c:v>
                </c:pt>
                <c:pt idx="1441">
                  <c:v>15.194918564534717</c:v>
                </c:pt>
                <c:pt idx="1442">
                  <c:v>12.746265865472223</c:v>
                </c:pt>
                <c:pt idx="1443">
                  <c:v>11.111508162453122</c:v>
                </c:pt>
                <c:pt idx="1444">
                  <c:v>10.75018258125</c:v>
                </c:pt>
                <c:pt idx="1445">
                  <c:v>11.111508162453122</c:v>
                </c:pt>
                <c:pt idx="1446">
                  <c:v>11.35570984084201</c:v>
                </c:pt>
                <c:pt idx="1447">
                  <c:v>10.631067903883677</c:v>
                </c:pt>
                <c:pt idx="1448">
                  <c:v>7.4654045703125016</c:v>
                </c:pt>
                <c:pt idx="1449">
                  <c:v>3.2519302308281248</c:v>
                </c:pt>
                <c:pt idx="1450">
                  <c:v>0.70207982536805547</c:v>
                </c:pt>
                <c:pt idx="1451">
                  <c:v>4.7778589249999996E-2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0.16058914720138889</c:v>
                </c:pt>
                <c:pt idx="1480">
                  <c:v>0.64235658880555557</c:v>
                </c:pt>
                <c:pt idx="1481">
                  <c:v>1.3168973662031249</c:v>
                </c:pt>
                <c:pt idx="1482">
                  <c:v>2.0707373299253473</c:v>
                </c:pt>
                <c:pt idx="1483">
                  <c:v>2.8083193014722219</c:v>
                </c:pt>
                <c:pt idx="1484">
                  <c:v>3.5887029258888887</c:v>
                </c:pt>
                <c:pt idx="1485">
                  <c:v>4.3879989085503466</c:v>
                </c:pt>
                <c:pt idx="1486">
                  <c:v>5.521413220203125</c:v>
                </c:pt>
                <c:pt idx="1487">
                  <c:v>7.1697745493281229</c:v>
                </c:pt>
                <c:pt idx="1488">
                  <c:v>9.5888974258680566</c:v>
                </c:pt>
                <c:pt idx="1489">
                  <c:v>13.007720923312499</c:v>
                </c:pt>
                <c:pt idx="1490">
                  <c:v>17.704953478953126</c:v>
                </c:pt>
                <c:pt idx="1491">
                  <c:v>23.653387840578119</c:v>
                </c:pt>
                <c:pt idx="1492">
                  <c:v>30.865300451258673</c:v>
                </c:pt>
                <c:pt idx="1493">
                  <c:v>38.581542615133685</c:v>
                </c:pt>
                <c:pt idx="1494">
                  <c:v>46.658778564453115</c:v>
                </c:pt>
                <c:pt idx="1495">
                  <c:v>54.691885677868058</c:v>
                </c:pt>
                <c:pt idx="1496">
                  <c:v>62.208054999258664</c:v>
                </c:pt>
                <c:pt idx="1497">
                  <c:v>69.295212404675354</c:v>
                </c:pt>
                <c:pt idx="1498">
                  <c:v>75.49315717682812</c:v>
                </c:pt>
                <c:pt idx="1499">
                  <c:v>80.642627351550331</c:v>
                </c:pt>
                <c:pt idx="1500">
                  <c:v>84.61621335750867</c:v>
                </c:pt>
                <c:pt idx="1501">
                  <c:v>87.318358016203106</c:v>
                </c:pt>
                <c:pt idx="1502">
                  <c:v>90.062972532008672</c:v>
                </c:pt>
                <c:pt idx="1503">
                  <c:v>92.149304262592011</c:v>
                </c:pt>
                <c:pt idx="1504">
                  <c:v>94.613551362312478</c:v>
                </c:pt>
                <c:pt idx="1505">
                  <c:v>96.75164323125</c:v>
                </c:pt>
                <c:pt idx="1506">
                  <c:v>98.551635222092003</c:v>
                </c:pt>
                <c:pt idx="1507">
                  <c:v>100.36821700086803</c:v>
                </c:pt>
                <c:pt idx="1508">
                  <c:v>102.57001365547221</c:v>
                </c:pt>
                <c:pt idx="1509">
                  <c:v>105.16896983321699</c:v>
                </c:pt>
                <c:pt idx="1510">
                  <c:v>108.55826350813889</c:v>
                </c:pt>
                <c:pt idx="1511">
                  <c:v>113.54880351445313</c:v>
                </c:pt>
                <c:pt idx="1512">
                  <c:v>120.24411012886803</c:v>
                </c:pt>
                <c:pt idx="1513">
                  <c:v>128.7795560209253</c:v>
                </c:pt>
                <c:pt idx="1514">
                  <c:v>138.89269074550865</c:v>
                </c:pt>
                <c:pt idx="1515">
                  <c:v>149.38805418409197</c:v>
                </c:pt>
                <c:pt idx="1516">
                  <c:v>158.88504418480554</c:v>
                </c:pt>
                <c:pt idx="1517">
                  <c:v>165.84777818071703</c:v>
                </c:pt>
                <c:pt idx="1518">
                  <c:v>171.52546720325873</c:v>
                </c:pt>
                <c:pt idx="1519">
                  <c:v>175.36368053967539</c:v>
                </c:pt>
                <c:pt idx="1520">
                  <c:v>178.75695576370137</c:v>
                </c:pt>
                <c:pt idx="1521">
                  <c:v>180.71056919081249</c:v>
                </c:pt>
                <c:pt idx="1522">
                  <c:v>182.18274697207812</c:v>
                </c:pt>
                <c:pt idx="1523">
                  <c:v>181.69135745347216</c:v>
                </c:pt>
                <c:pt idx="1524">
                  <c:v>179.7324352942222</c:v>
                </c:pt>
                <c:pt idx="1525">
                  <c:v>174.400145656467</c:v>
                </c:pt>
                <c:pt idx="1526">
                  <c:v>166.31726917924993</c:v>
                </c:pt>
                <c:pt idx="1527">
                  <c:v>156.14175685203469</c:v>
                </c:pt>
                <c:pt idx="1528">
                  <c:v>145.4075004672014</c:v>
                </c:pt>
                <c:pt idx="1529">
                  <c:v>135.90354275555558</c:v>
                </c:pt>
                <c:pt idx="1530">
                  <c:v>128.36647030136805</c:v>
                </c:pt>
                <c:pt idx="1531">
                  <c:v>123.05674277520309</c:v>
                </c:pt>
                <c:pt idx="1532">
                  <c:v>120.24411012886803</c:v>
                </c:pt>
                <c:pt idx="1533">
                  <c:v>119.44647312500003</c:v>
                </c:pt>
                <c:pt idx="1534">
                  <c:v>121.04440149880557</c:v>
                </c:pt>
                <c:pt idx="1535">
                  <c:v>125.08567383953469</c:v>
                </c:pt>
                <c:pt idx="1536">
                  <c:v>132.52718911522223</c:v>
                </c:pt>
                <c:pt idx="1537">
                  <c:v>142.78365960755553</c:v>
                </c:pt>
                <c:pt idx="1538">
                  <c:v>155.23263647324998</c:v>
                </c:pt>
                <c:pt idx="1539">
                  <c:v>170.09708646213883</c:v>
                </c:pt>
                <c:pt idx="1540">
                  <c:v>186.13775241555038</c:v>
                </c:pt>
                <c:pt idx="1541">
                  <c:v>203.94025384755557</c:v>
                </c:pt>
                <c:pt idx="1542">
                  <c:v>222.01250523136801</c:v>
                </c:pt>
                <c:pt idx="1543">
                  <c:v>239.15871465270314</c:v>
                </c:pt>
                <c:pt idx="1544">
                  <c:v>253.45081695786806</c:v>
                </c:pt>
                <c:pt idx="1545">
                  <c:v>262.81542045086803</c:v>
                </c:pt>
                <c:pt idx="1546">
                  <c:v>268.75456453124997</c:v>
                </c:pt>
                <c:pt idx="1547">
                  <c:v>272.34990337231244</c:v>
                </c:pt>
                <c:pt idx="1548">
                  <c:v>274.76006776336806</c:v>
                </c:pt>
                <c:pt idx="1549">
                  <c:v>277.78770406132804</c:v>
                </c:pt>
                <c:pt idx="1550">
                  <c:v>280.83193014722218</c:v>
                </c:pt>
                <c:pt idx="1551">
                  <c:v>285.12171751120309</c:v>
                </c:pt>
                <c:pt idx="1552">
                  <c:v>289.44402085953476</c:v>
                </c:pt>
                <c:pt idx="1553">
                  <c:v>294.42361160581248</c:v>
                </c:pt>
                <c:pt idx="1554">
                  <c:v>298.81559206346697</c:v>
                </c:pt>
                <c:pt idx="1555">
                  <c:v>303.8748137918281</c:v>
                </c:pt>
                <c:pt idx="1556">
                  <c:v>309.61720298731251</c:v>
                </c:pt>
                <c:pt idx="1557">
                  <c:v>316.70867373759199</c:v>
                </c:pt>
                <c:pt idx="1558">
                  <c:v>324.53639927638358</c:v>
                </c:pt>
                <c:pt idx="1559">
                  <c:v>334.45543348213891</c:v>
                </c:pt>
                <c:pt idx="1560">
                  <c:v>345.20030733124997</c:v>
                </c:pt>
                <c:pt idx="1561">
                  <c:v>356.11506060880549</c:v>
                </c:pt>
                <c:pt idx="1562">
                  <c:v>367.19969331480547</c:v>
                </c:pt>
                <c:pt idx="1563">
                  <c:v>378.45420544924991</c:v>
                </c:pt>
                <c:pt idx="1564">
                  <c:v>390.59826201271699</c:v>
                </c:pt>
                <c:pt idx="1565">
                  <c:v>402.93409652470132</c:v>
                </c:pt>
                <c:pt idx="1566">
                  <c:v>415.46170898520319</c:v>
                </c:pt>
                <c:pt idx="1567">
                  <c:v>428.93527115370307</c:v>
                </c:pt>
                <c:pt idx="1568">
                  <c:v>441.0922677517587</c:v>
                </c:pt>
                <c:pt idx="1569">
                  <c:v>452.64373709022215</c:v>
                </c:pt>
                <c:pt idx="1570">
                  <c:v>463.55981755081245</c:v>
                </c:pt>
                <c:pt idx="1571">
                  <c:v>473.81263828980025</c:v>
                </c:pt>
                <c:pt idx="1572">
                  <c:v>483.3763192380087</c:v>
                </c:pt>
                <c:pt idx="1573">
                  <c:v>492.22697110081236</c:v>
                </c:pt>
                <c:pt idx="1574">
                  <c:v>498.71424177453451</c:v>
                </c:pt>
                <c:pt idx="1575">
                  <c:v>503.60756562355556</c:v>
                </c:pt>
                <c:pt idx="1576">
                  <c:v>506.88305335324975</c:v>
                </c:pt>
                <c:pt idx="1577">
                  <c:v>507.70358426446711</c:v>
                </c:pt>
                <c:pt idx="1578">
                  <c:v>506.88305335324975</c:v>
                </c:pt>
                <c:pt idx="1579">
                  <c:v>504.42544216870311</c:v>
                </c:pt>
                <c:pt idx="1580">
                  <c:v>501.97380330781237</c:v>
                </c:pt>
                <c:pt idx="1581">
                  <c:v>497.90101037000869</c:v>
                </c:pt>
                <c:pt idx="1582">
                  <c:v>494.65472066707804</c:v>
                </c:pt>
                <c:pt idx="1583">
                  <c:v>489.8051938582031</c:v>
                </c:pt>
                <c:pt idx="1584">
                  <c:v>484.17760599522228</c:v>
                </c:pt>
                <c:pt idx="1585">
                  <c:v>477.7858925000001</c:v>
                </c:pt>
                <c:pt idx="1586">
                  <c:v>470.64597956895295</c:v>
                </c:pt>
                <c:pt idx="1587">
                  <c:v>462.77578417305011</c:v>
                </c:pt>
                <c:pt idx="1588">
                  <c:v>454.97194792888359</c:v>
                </c:pt>
                <c:pt idx="1589">
                  <c:v>448.00523238386813</c:v>
                </c:pt>
                <c:pt idx="1590">
                  <c:v>442.62383697382813</c:v>
                </c:pt>
                <c:pt idx="1591">
                  <c:v>438.03709240582816</c:v>
                </c:pt>
                <c:pt idx="1592">
                  <c:v>434.99253452417531</c:v>
                </c:pt>
                <c:pt idx="1593">
                  <c:v>431.95859410680026</c:v>
                </c:pt>
                <c:pt idx="1594">
                  <c:v>430.44560544721702</c:v>
                </c:pt>
                <c:pt idx="1595">
                  <c:v>428.93527115370307</c:v>
                </c:pt>
                <c:pt idx="1596">
                  <c:v>425.92256566488362</c:v>
                </c:pt>
                <c:pt idx="1597">
                  <c:v>422.92047764034197</c:v>
                </c:pt>
                <c:pt idx="1598">
                  <c:v>417.69237187081251</c:v>
                </c:pt>
                <c:pt idx="1599">
                  <c:v>411.75720933953477</c:v>
                </c:pt>
                <c:pt idx="1600">
                  <c:v>405.13091624292531</c:v>
                </c:pt>
                <c:pt idx="1601">
                  <c:v>397.83140955195302</c:v>
                </c:pt>
                <c:pt idx="1602">
                  <c:v>390.59826201271699</c:v>
                </c:pt>
                <c:pt idx="1603">
                  <c:v>384.85952257057812</c:v>
                </c:pt>
                <c:pt idx="1604">
                  <c:v>380.58333883270302</c:v>
                </c:pt>
                <c:pt idx="1605">
                  <c:v>377.03810115120126</c:v>
                </c:pt>
                <c:pt idx="1606">
                  <c:v>375.62465121922224</c:v>
                </c:pt>
                <c:pt idx="1607">
                  <c:v>374.21385565331246</c:v>
                </c:pt>
                <c:pt idx="1608">
                  <c:v>374.21385565331246</c:v>
                </c:pt>
                <c:pt idx="1609">
                  <c:v>374.21385565331246</c:v>
                </c:pt>
                <c:pt idx="1610">
                  <c:v>375.62465121922224</c:v>
                </c:pt>
                <c:pt idx="1611">
                  <c:v>376.3310443894531</c:v>
                </c:pt>
                <c:pt idx="1612">
                  <c:v>378.45420544924991</c:v>
                </c:pt>
                <c:pt idx="1613">
                  <c:v>381.29437714355549</c:v>
                </c:pt>
                <c:pt idx="1614">
                  <c:v>385.57454243053468</c:v>
                </c:pt>
                <c:pt idx="1615">
                  <c:v>390.59826201271699</c:v>
                </c:pt>
                <c:pt idx="1616">
                  <c:v>397.10510863620141</c:v>
                </c:pt>
                <c:pt idx="1617">
                  <c:v>405.13091624292531</c:v>
                </c:pt>
                <c:pt idx="1618">
                  <c:v>413.97791835238365</c:v>
                </c:pt>
                <c:pt idx="1619">
                  <c:v>423.67000425920133</c:v>
                </c:pt>
                <c:pt idx="1620">
                  <c:v>431.95859410680026</c:v>
                </c:pt>
                <c:pt idx="1621">
                  <c:v>439.56335289575861</c:v>
                </c:pt>
                <c:pt idx="1622">
                  <c:v>445.69493851617528</c:v>
                </c:pt>
                <c:pt idx="1623">
                  <c:v>450.32149857521688</c:v>
                </c:pt>
                <c:pt idx="1624">
                  <c:v>451.86899399370304</c:v>
                </c:pt>
                <c:pt idx="1625">
                  <c:v>451.09491448870125</c:v>
                </c:pt>
                <c:pt idx="1626">
                  <c:v>448.00523238386813</c:v>
                </c:pt>
                <c:pt idx="1627">
                  <c:v>440.32747852799997</c:v>
                </c:pt>
                <c:pt idx="1628">
                  <c:v>429.69010650470136</c:v>
                </c:pt>
                <c:pt idx="1629">
                  <c:v>416.20459968888889</c:v>
                </c:pt>
                <c:pt idx="1630">
                  <c:v>402.20315046832809</c:v>
                </c:pt>
                <c:pt idx="1631">
                  <c:v>389.159595603078</c:v>
                </c:pt>
                <c:pt idx="1632">
                  <c:v>379.87296411336803</c:v>
                </c:pt>
                <c:pt idx="1633">
                  <c:v>373.5094532576336</c:v>
                </c:pt>
                <c:pt idx="1634">
                  <c:v>371.40022761970124</c:v>
                </c:pt>
                <c:pt idx="1635">
                  <c:v>370.69847959009201</c:v>
                </c:pt>
                <c:pt idx="1636">
                  <c:v>370.69847959009201</c:v>
                </c:pt>
                <c:pt idx="1637">
                  <c:v>369.99739515199997</c:v>
                </c:pt>
                <c:pt idx="1638">
                  <c:v>367.8981233868281</c:v>
                </c:pt>
                <c:pt idx="1639">
                  <c:v>365.108384647842</c:v>
                </c:pt>
                <c:pt idx="1640">
                  <c:v>361.63614203325</c:v>
                </c:pt>
                <c:pt idx="1641">
                  <c:v>358.87029258888884</c:v>
                </c:pt>
                <c:pt idx="1642">
                  <c:v>357.49134941581246</c:v>
                </c:pt>
                <c:pt idx="1643">
                  <c:v>358.18048920659191</c:v>
                </c:pt>
                <c:pt idx="1644">
                  <c:v>361.63614203325</c:v>
                </c:pt>
                <c:pt idx="1645">
                  <c:v>366.50192683430026</c:v>
                </c:pt>
                <c:pt idx="1646">
                  <c:v>373.5094532576336</c:v>
                </c:pt>
                <c:pt idx="1647">
                  <c:v>381.29437714355549</c:v>
                </c:pt>
                <c:pt idx="1648">
                  <c:v>390.59826201271699</c:v>
                </c:pt>
                <c:pt idx="1649">
                  <c:v>400.74324913013373</c:v>
                </c:pt>
                <c:pt idx="1650">
                  <c:v>411.01830018495298</c:v>
                </c:pt>
                <c:pt idx="1651">
                  <c:v>421.4234151771754</c:v>
                </c:pt>
                <c:pt idx="1652">
                  <c:v>430.44560544721702</c:v>
                </c:pt>
                <c:pt idx="1653">
                  <c:v>438.79989085503468</c:v>
                </c:pt>
                <c:pt idx="1654">
                  <c:v>446.46437288055552</c:v>
                </c:pt>
                <c:pt idx="1655">
                  <c:v>452.64373709022215</c:v>
                </c:pt>
                <c:pt idx="1656">
                  <c:v>458.86557115699986</c:v>
                </c:pt>
                <c:pt idx="1657">
                  <c:v>465.12987508088895</c:v>
                </c:pt>
                <c:pt idx="1658">
                  <c:v>471.43664886188895</c:v>
                </c:pt>
                <c:pt idx="1659">
                  <c:v>477.7858925000001</c:v>
                </c:pt>
                <c:pt idx="1660">
                  <c:v>484.17760599522228</c:v>
                </c:pt>
                <c:pt idx="1661">
                  <c:v>490.6117893475556</c:v>
                </c:pt>
                <c:pt idx="1662">
                  <c:v>496.27653833550863</c:v>
                </c:pt>
                <c:pt idx="1663">
                  <c:v>502.79035266992526</c:v>
                </c:pt>
                <c:pt idx="1664">
                  <c:v>508.52477876720133</c:v>
                </c:pt>
                <c:pt idx="1665">
                  <c:v>513.46588120547221</c:v>
                </c:pt>
                <c:pt idx="1666">
                  <c:v>518.430872938368</c:v>
                </c:pt>
                <c:pt idx="1667">
                  <c:v>521.75413925731254</c:v>
                </c:pt>
                <c:pt idx="1668">
                  <c:v>525.08802304053461</c:v>
                </c:pt>
                <c:pt idx="1669">
                  <c:v>527.59540358888364</c:v>
                </c:pt>
                <c:pt idx="1670">
                  <c:v>530.10875646088891</c:v>
                </c:pt>
                <c:pt idx="1671">
                  <c:v>531.78764299981242</c:v>
                </c:pt>
                <c:pt idx="1672">
                  <c:v>532.62808165655031</c:v>
                </c:pt>
                <c:pt idx="1673">
                  <c:v>533.4691839048055</c:v>
                </c:pt>
                <c:pt idx="1674">
                  <c:v>534.31094974457812</c:v>
                </c:pt>
                <c:pt idx="1675">
                  <c:v>534.31094974457812</c:v>
                </c:pt>
                <c:pt idx="1676">
                  <c:v>534.31094974457812</c:v>
                </c:pt>
                <c:pt idx="1677">
                  <c:v>533.4691839048055</c:v>
                </c:pt>
                <c:pt idx="1678">
                  <c:v>531.78764299981242</c:v>
                </c:pt>
                <c:pt idx="1679">
                  <c:v>529.27030857870295</c:v>
                </c:pt>
                <c:pt idx="1680">
                  <c:v>526.75894648124995</c:v>
                </c:pt>
                <c:pt idx="1681">
                  <c:v>524.25355670745296</c:v>
                </c:pt>
                <c:pt idx="1682">
                  <c:v>523.41975396588884</c:v>
                </c:pt>
                <c:pt idx="1683">
                  <c:v>523.41975396588884</c:v>
                </c:pt>
                <c:pt idx="1684">
                  <c:v>525.08802304053461</c:v>
                </c:pt>
                <c:pt idx="1685">
                  <c:v>528.43252428803476</c:v>
                </c:pt>
                <c:pt idx="1686">
                  <c:v>531.78764299981242</c:v>
                </c:pt>
                <c:pt idx="1687">
                  <c:v>535.15337917586805</c:v>
                </c:pt>
                <c:pt idx="1688">
                  <c:v>538.52973281620154</c:v>
                </c:pt>
                <c:pt idx="1689">
                  <c:v>540.22189118547215</c:v>
                </c:pt>
                <c:pt idx="1690">
                  <c:v>541.91670392081244</c:v>
                </c:pt>
                <c:pt idx="1691">
                  <c:v>542.76510567575872</c:v>
                </c:pt>
                <c:pt idx="1692">
                  <c:v>543.61417102222231</c:v>
                </c:pt>
                <c:pt idx="1693">
                  <c:v>544.46389996020298</c:v>
                </c:pt>
                <c:pt idx="1694">
                  <c:v>545.3142924897013</c:v>
                </c:pt>
                <c:pt idx="1695">
                  <c:v>546.16534861071705</c:v>
                </c:pt>
                <c:pt idx="1696">
                  <c:v>547.01706832324987</c:v>
                </c:pt>
                <c:pt idx="1697">
                  <c:v>547.86945162730024</c:v>
                </c:pt>
                <c:pt idx="1698">
                  <c:v>548.72249852286791</c:v>
                </c:pt>
                <c:pt idx="1699">
                  <c:v>548.72249852286791</c:v>
                </c:pt>
                <c:pt idx="1700">
                  <c:v>547.86945162730024</c:v>
                </c:pt>
                <c:pt idx="1701">
                  <c:v>546.16534861071705</c:v>
                </c:pt>
                <c:pt idx="1702">
                  <c:v>544.46389996020298</c:v>
                </c:pt>
                <c:pt idx="1703">
                  <c:v>542.76510567575872</c:v>
                </c:pt>
                <c:pt idx="1704">
                  <c:v>540.22189118547215</c:v>
                </c:pt>
                <c:pt idx="1705">
                  <c:v>538.52973281620154</c:v>
                </c:pt>
                <c:pt idx="1706">
                  <c:v>536.84022881300007</c:v>
                </c:pt>
                <c:pt idx="1707">
                  <c:v>535.15337917586805</c:v>
                </c:pt>
                <c:pt idx="1708">
                  <c:v>534.31094974457812</c:v>
                </c:pt>
                <c:pt idx="1709">
                  <c:v>533.4691839048055</c:v>
                </c:pt>
                <c:pt idx="1710">
                  <c:v>532.62808165655031</c:v>
                </c:pt>
                <c:pt idx="1711">
                  <c:v>533.4691839048055</c:v>
                </c:pt>
                <c:pt idx="1712">
                  <c:v>534.31094974457812</c:v>
                </c:pt>
                <c:pt idx="1713">
                  <c:v>535.99647219867518</c:v>
                </c:pt>
                <c:pt idx="1714">
                  <c:v>538.52973281620154</c:v>
                </c:pt>
                <c:pt idx="1715">
                  <c:v>541.06896575738358</c:v>
                </c:pt>
                <c:pt idx="1716">
                  <c:v>544.46389996020298</c:v>
                </c:pt>
                <c:pt idx="1717">
                  <c:v>547.86945162730024</c:v>
                </c:pt>
                <c:pt idx="1718">
                  <c:v>552.1413220203126</c:v>
                </c:pt>
                <c:pt idx="1719">
                  <c:v>556.4297822012586</c:v>
                </c:pt>
                <c:pt idx="1720">
                  <c:v>561.59783293846692</c:v>
                </c:pt>
                <c:pt idx="1721">
                  <c:v>565.92279065286812</c:v>
                </c:pt>
                <c:pt idx="1722">
                  <c:v>569.39470147170118</c:v>
                </c:pt>
                <c:pt idx="1723">
                  <c:v>571.13463843022214</c:v>
                </c:pt>
                <c:pt idx="1724">
                  <c:v>572.00560229675864</c:v>
                </c:pt>
                <c:pt idx="1725">
                  <c:v>571.13463843022214</c:v>
                </c:pt>
                <c:pt idx="1726">
                  <c:v>566.78977297030019</c:v>
                </c:pt>
                <c:pt idx="1727">
                  <c:v>559.01082140803476</c:v>
                </c:pt>
                <c:pt idx="1728">
                  <c:v>547.01706832324987</c:v>
                </c:pt>
                <c:pt idx="1729">
                  <c:v>530.94786793459184</c:v>
                </c:pt>
                <c:pt idx="1730">
                  <c:v>510.99234382450862</c:v>
                </c:pt>
                <c:pt idx="1731">
                  <c:v>490.6117893475556</c:v>
                </c:pt>
                <c:pt idx="1732">
                  <c:v>469.85597386753477</c:v>
                </c:pt>
                <c:pt idx="1733">
                  <c:v>450.32149857521688</c:v>
                </c:pt>
                <c:pt idx="1734">
                  <c:v>431.95859410680026</c:v>
                </c:pt>
                <c:pt idx="1735">
                  <c:v>414.71948187303468</c:v>
                </c:pt>
                <c:pt idx="1736">
                  <c:v>397.83140955195302</c:v>
                </c:pt>
                <c:pt idx="1737">
                  <c:v>380.58333883270302</c:v>
                </c:pt>
                <c:pt idx="1738">
                  <c:v>364.41260894188889</c:v>
                </c:pt>
                <c:pt idx="1739">
                  <c:v>348.59291896375862</c:v>
                </c:pt>
                <c:pt idx="1740">
                  <c:v>334.45543348213891</c:v>
                </c:pt>
                <c:pt idx="1741">
                  <c:v>322.57050940620132</c:v>
                </c:pt>
                <c:pt idx="1742">
                  <c:v>313.47532406924995</c:v>
                </c:pt>
                <c:pt idx="1743">
                  <c:v>305.14625513909203</c:v>
                </c:pt>
                <c:pt idx="1744">
                  <c:v>298.18617550924995</c:v>
                </c:pt>
                <c:pt idx="1745">
                  <c:v>291.92850750053469</c:v>
                </c:pt>
                <c:pt idx="1746">
                  <c:v>285.73719864355547</c:v>
                </c:pt>
                <c:pt idx="1747">
                  <c:v>279.61224893831246</c:v>
                </c:pt>
                <c:pt idx="1748">
                  <c:v>274.76006776336806</c:v>
                </c:pt>
                <c:pt idx="1749">
                  <c:v>269.95035644553474</c:v>
                </c:pt>
                <c:pt idx="1750">
                  <c:v>266.37094380088877</c:v>
                </c:pt>
                <c:pt idx="1751">
                  <c:v>263.40634869707799</c:v>
                </c:pt>
                <c:pt idx="1752">
                  <c:v>260.4583433812013</c:v>
                </c:pt>
                <c:pt idx="1753">
                  <c:v>257.52692785325866</c:v>
                </c:pt>
                <c:pt idx="1754">
                  <c:v>254.61210211324999</c:v>
                </c:pt>
                <c:pt idx="1755">
                  <c:v>251.7138661611753</c:v>
                </c:pt>
                <c:pt idx="1756">
                  <c:v>248.83221999703466</c:v>
                </c:pt>
                <c:pt idx="1757">
                  <c:v>245.96716362082807</c:v>
                </c:pt>
                <c:pt idx="1758">
                  <c:v>242.5509944894531</c:v>
                </c:pt>
                <c:pt idx="1759">
                  <c:v>239.72243564670137</c:v>
                </c:pt>
                <c:pt idx="1760">
                  <c:v>236.35006355547225</c:v>
                </c:pt>
                <c:pt idx="1761">
                  <c:v>233.00158075886802</c:v>
                </c:pt>
                <c:pt idx="1762">
                  <c:v>229.67698725688888</c:v>
                </c:pt>
                <c:pt idx="1763">
                  <c:v>226.37628304953469</c:v>
                </c:pt>
                <c:pt idx="1764">
                  <c:v>223.0994681368056</c:v>
                </c:pt>
                <c:pt idx="1765">
                  <c:v>219.30671081932812</c:v>
                </c:pt>
                <c:pt idx="1766">
                  <c:v>214.47808714325004</c:v>
                </c:pt>
                <c:pt idx="1767">
                  <c:v>207.59830208700862</c:v>
                </c:pt>
                <c:pt idx="1768">
                  <c:v>198.77087592731249</c:v>
                </c:pt>
                <c:pt idx="1769">
                  <c:v>187.13313969159199</c:v>
                </c:pt>
                <c:pt idx="1770">
                  <c:v>173.43926513932809</c:v>
                </c:pt>
                <c:pt idx="1771">
                  <c:v>158.42617065055032</c:v>
                </c:pt>
                <c:pt idx="1772">
                  <c:v>144.09259387555036</c:v>
                </c:pt>
                <c:pt idx="1773">
                  <c:v>130.43853481432814</c:v>
                </c:pt>
                <c:pt idx="1774">
                  <c:v>118.25499455557809</c:v>
                </c:pt>
                <c:pt idx="1775">
                  <c:v>107.80044199531247</c:v>
                </c:pt>
                <c:pt idx="1776">
                  <c:v>98.913624394812487</c:v>
                </c:pt>
                <c:pt idx="1777">
                  <c:v>90.409035508312499</c:v>
                </c:pt>
                <c:pt idx="1778">
                  <c:v>81.956538555925349</c:v>
                </c:pt>
                <c:pt idx="1779">
                  <c:v>72.671234249249977</c:v>
                </c:pt>
                <c:pt idx="1780">
                  <c:v>62.784052436328118</c:v>
                </c:pt>
                <c:pt idx="1781">
                  <c:v>52.822216577703117</c:v>
                </c:pt>
                <c:pt idx="1782">
                  <c:v>43.961610842138874</c:v>
                </c:pt>
                <c:pt idx="1783">
                  <c:v>36.571855704805564</c:v>
                </c:pt>
                <c:pt idx="1784">
                  <c:v>30.865300451258673</c:v>
                </c:pt>
                <c:pt idx="1785">
                  <c:v>26.57319051696701</c:v>
                </c:pt>
                <c:pt idx="1786">
                  <c:v>22.949980832175342</c:v>
                </c:pt>
                <c:pt idx="1787">
                  <c:v>19.753792288805549</c:v>
                </c:pt>
                <c:pt idx="1788">
                  <c:v>16.797160283203123</c:v>
                </c:pt>
                <c:pt idx="1789">
                  <c:v>13.94371675855035</c:v>
                </c:pt>
                <c:pt idx="1790">
                  <c:v>10.990402710534719</c:v>
                </c:pt>
                <c:pt idx="1791">
                  <c:v>7.9713931023003459</c:v>
                </c:pt>
                <c:pt idx="1792">
                  <c:v>5.0197380330781245</c:v>
                </c:pt>
                <c:pt idx="1793">
                  <c:v>2.5113620974531248</c:v>
                </c:pt>
                <c:pt idx="1794">
                  <c:v>0.89717573147222218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F3-4892-941A-151369DAF9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251727"/>
        <c:axId val="1378255887"/>
      </c:lineChart>
      <c:lineChart>
        <c:grouping val="standard"/>
        <c:varyColors val="0"/>
        <c:ser>
          <c:idx val="0"/>
          <c:order val="0"/>
          <c:tx>
            <c:strRef>
              <c:f>'WLTP Class 3'!$F$15</c:f>
              <c:strCache>
                <c:ptCount val="1"/>
                <c:pt idx="0">
                  <c:v>Vehicle Speed (m/s)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3'!$C$16:$C$1816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Class 3'!$F$16:$F$1816</c:f>
              <c:numCache>
                <c:formatCode>0.00_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F3-4892-941A-151369DAF9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7193935"/>
        <c:axId val="1137188527"/>
      </c:lineChart>
      <c:catAx>
        <c:axId val="13782517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106930573834653"/>
              <c:y val="0.919306007190480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8255887"/>
        <c:crosses val="autoZero"/>
        <c:auto val="1"/>
        <c:lblAlgn val="ctr"/>
        <c:lblOffset val="100"/>
        <c:tickLblSkip val="120"/>
        <c:noMultiLvlLbl val="0"/>
      </c:catAx>
      <c:valAx>
        <c:axId val="1378255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8251727"/>
        <c:crosses val="autoZero"/>
        <c:crossBetween val="between"/>
      </c:valAx>
      <c:valAx>
        <c:axId val="1137188527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7193935"/>
        <c:crosses val="max"/>
        <c:crossBetween val="between"/>
      </c:valAx>
      <c:catAx>
        <c:axId val="113719393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371885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5258014846928684"/>
          <c:y val="0.10289864478985221"/>
          <c:w val="0.49798163981290783"/>
          <c:h val="6.57470453342741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Maximum</a:t>
            </a:r>
            <a:r>
              <a:rPr lang="en-GB" baseline="0"/>
              <a:t> and Average Power and Braking Power for Each Phase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'WLTP Class 3'!$U$3</c:f>
              <c:strCache>
                <c:ptCount val="1"/>
                <c:pt idx="0">
                  <c:v>Max Power Required (kW)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'WLTP Class 3'!$T$4:$T$7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xVal>
          <c:yVal>
            <c:numRef>
              <c:f>'WLTP Class 3'!$U$4:$U$7</c:f>
              <c:numCache>
                <c:formatCode>0.00</c:formatCode>
                <c:ptCount val="4"/>
                <c:pt idx="0">
                  <c:v>20.053458191317883</c:v>
                </c:pt>
                <c:pt idx="1">
                  <c:v>27.770206682695839</c:v>
                </c:pt>
                <c:pt idx="2">
                  <c:v>33.116273021152786</c:v>
                </c:pt>
                <c:pt idx="3">
                  <c:v>42.535499540090512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75-4EB7-9B73-4E10A1D0B633}"/>
            </c:ext>
          </c:extLst>
        </c:ser>
        <c:ser>
          <c:idx val="1"/>
          <c:order val="1"/>
          <c:tx>
            <c:strRef>
              <c:f>'WLTP Class 3'!$X$3</c:f>
              <c:strCache>
                <c:ptCount val="1"/>
                <c:pt idx="0">
                  <c:v>Max Braking Power Required (kW)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strRef>
              <c:f>'WLTP Class 3'!$T$4:$T$7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xVal>
          <c:yVal>
            <c:numRef>
              <c:f>'WLTP Class 3'!$X$4:$X$7</c:f>
              <c:numCache>
                <c:formatCode>0.00</c:formatCode>
                <c:ptCount val="4"/>
                <c:pt idx="0">
                  <c:v>13.6122332133765</c:v>
                </c:pt>
                <c:pt idx="1">
                  <c:v>27.660226727039806</c:v>
                </c:pt>
                <c:pt idx="2">
                  <c:v>26.361214491396968</c:v>
                </c:pt>
                <c:pt idx="3">
                  <c:v>18.060155145258385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A75-4EB7-9B73-4E10A1D0B633}"/>
            </c:ext>
          </c:extLst>
        </c:ser>
        <c:ser>
          <c:idx val="2"/>
          <c:order val="2"/>
          <c:tx>
            <c:strRef>
              <c:f>'WLTP Class 3'!$V$3</c:f>
              <c:strCache>
                <c:ptCount val="1"/>
                <c:pt idx="0">
                  <c:v>Average Power Required (kW)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yVal>
            <c:numRef>
              <c:f>'WLTP Class 3'!$V$4:$V$7</c:f>
              <c:numCache>
                <c:formatCode>0.00</c:formatCode>
                <c:ptCount val="4"/>
                <c:pt idx="0">
                  <c:v>5.1387662528240918</c:v>
                </c:pt>
                <c:pt idx="1">
                  <c:v>8.6538394593405492</c:v>
                </c:pt>
                <c:pt idx="2">
                  <c:v>10.890827407564153</c:v>
                </c:pt>
                <c:pt idx="3">
                  <c:v>20.907383339923275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FE-4DEC-B090-4EA9C7A4A4D8}"/>
            </c:ext>
          </c:extLst>
        </c:ser>
        <c:ser>
          <c:idx val="3"/>
          <c:order val="3"/>
          <c:tx>
            <c:strRef>
              <c:f>'WLTP Class 3'!$Y$3</c:f>
              <c:strCache>
                <c:ptCount val="1"/>
                <c:pt idx="0">
                  <c:v>Average Braking Power (kW)</c:v>
                </c:pt>
              </c:strCache>
            </c:strRef>
          </c:tx>
          <c:spPr>
            <a:ln w="28575" cap="rnd">
              <a:solidFill>
                <a:srgbClr val="FF99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9900"/>
              </a:solidFill>
              <a:ln w="9525">
                <a:solidFill>
                  <a:srgbClr val="FF9900"/>
                </a:solidFill>
              </a:ln>
              <a:effectLst/>
            </c:spPr>
          </c:marker>
          <c:yVal>
            <c:numRef>
              <c:f>'WLTP Class 3'!$Y$4:$Y$7</c:f>
              <c:numCache>
                <c:formatCode>0.00</c:formatCode>
                <c:ptCount val="4"/>
                <c:pt idx="0">
                  <c:v>3.4790016016379153</c:v>
                </c:pt>
                <c:pt idx="1">
                  <c:v>8.4462385964860722</c:v>
                </c:pt>
                <c:pt idx="2">
                  <c:v>7.9444103092615537</c:v>
                </c:pt>
                <c:pt idx="3">
                  <c:v>8.0652161471940786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BFE-4DEC-B090-4EA9C7A4A4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9712047"/>
        <c:axId val="569687919"/>
      </c:scatterChart>
      <c:valAx>
        <c:axId val="569712047"/>
        <c:scaling>
          <c:orientation val="minMax"/>
          <c:max val="4"/>
          <c:min val="1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687919"/>
        <c:crosses val="autoZero"/>
        <c:crossBetween val="midCat"/>
        <c:majorUnit val="1"/>
      </c:valAx>
      <c:valAx>
        <c:axId val="569687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7120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Traction and Braking Energy for Each Phase</a:t>
            </a:r>
          </a:p>
        </c:rich>
      </c:tx>
      <c:layout>
        <c:manualLayout>
          <c:xMode val="edge"/>
          <c:yMode val="edge"/>
          <c:x val="0.21095406353186436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06139145470639"/>
          <c:y val="0.19172664231035022"/>
          <c:w val="0.86732471120343657"/>
          <c:h val="0.602989251257546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'WLTP Class 3'!$AL$3</c:f>
              <c:strCache>
                <c:ptCount val="1"/>
                <c:pt idx="0">
                  <c:v>Traction Energy For Phase (kWh)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'WLTP Class 3'!$AJ$4:$AJ$7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cat>
          <c:val>
            <c:numRef>
              <c:f>'WLTP Class 3'!$AL$4:$AL$7</c:f>
              <c:numCache>
                <c:formatCode>0.00</c:formatCode>
                <c:ptCount val="4"/>
                <c:pt idx="0">
                  <c:v>0.38540749979440442</c:v>
                </c:pt>
                <c:pt idx="1">
                  <c:v>0.66586492277955966</c:v>
                </c:pt>
                <c:pt idx="2">
                  <c:v>1.0043763857143573</c:v>
                </c:pt>
                <c:pt idx="3">
                  <c:v>1.5215930203551804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B3-4DBB-9399-7F02ADEE51D5}"/>
            </c:ext>
          </c:extLst>
        </c:ser>
        <c:ser>
          <c:idx val="1"/>
          <c:order val="1"/>
          <c:tx>
            <c:strRef>
              <c:f>'WLTP Class 3'!$AN$3</c:f>
              <c:strCache>
                <c:ptCount val="1"/>
                <c:pt idx="0">
                  <c:v>Braking Energy For Phase (kWh)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'WLTP Class 3'!$AJ$4:$AJ$7</c:f>
              <c:strCache>
                <c:ptCount val="4"/>
                <c:pt idx="0">
                  <c:v>Low</c:v>
                </c:pt>
                <c:pt idx="1">
                  <c:v>Medium</c:v>
                </c:pt>
                <c:pt idx="2">
                  <c:v>High</c:v>
                </c:pt>
                <c:pt idx="3">
                  <c:v>Extra High</c:v>
                </c:pt>
              </c:strCache>
            </c:strRef>
          </c:cat>
          <c:val>
            <c:numRef>
              <c:f>'WLTP Class 3'!$AN$4:$AN$7</c:f>
              <c:numCache>
                <c:formatCode>0.00</c:formatCode>
                <c:ptCount val="4"/>
                <c:pt idx="0">
                  <c:v>0.1642861998869076</c:v>
                </c:pt>
                <c:pt idx="1">
                  <c:v>0.25338717816555489</c:v>
                </c:pt>
                <c:pt idx="2">
                  <c:v>0.20523061607437126</c:v>
                </c:pt>
                <c:pt idx="3">
                  <c:v>0.1209782518861704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B3-4DBB-9399-7F02ADEE5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765831263"/>
        <c:axId val="1765833343"/>
      </c:barChart>
      <c:catAx>
        <c:axId val="17658312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</a:t>
                </a:r>
              </a:p>
            </c:rich>
          </c:tx>
          <c:layout>
            <c:manualLayout>
              <c:xMode val="edge"/>
              <c:yMode val="edge"/>
              <c:x val="0.498581287330434"/>
              <c:y val="0.842331911952987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5833343"/>
        <c:crosses val="autoZero"/>
        <c:auto val="1"/>
        <c:lblAlgn val="ctr"/>
        <c:lblOffset val="100"/>
        <c:noMultiLvlLbl val="0"/>
      </c:catAx>
      <c:valAx>
        <c:axId val="1765833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58312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61C0FF9-C7DA-400E-93B3-1C10C8937723}">
  <sheetPr/>
  <sheetViews>
    <sheetView zoomScale="7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8EA71BD-C2B2-4F6B-A6B6-6081BADF5FF3}">
  <sheetPr/>
  <sheetViews>
    <sheetView zoomScale="10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401F286-E32F-4309-9735-05007411F554}">
  <sheetPr/>
  <sheetViews>
    <sheetView zoomScale="10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5895F3A-0C7D-4312-A3F8-154BC5F34F01}">
  <sheetPr/>
  <sheetViews>
    <sheetView zoomScale="107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0273988-71AC-4BBA-BF9B-CB30BC7FF1CF}">
  <sheetPr/>
  <sheetViews>
    <sheetView zoomScale="70" workbookViewId="0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C9DF367-4041-4EC5-B765-5183D610D4A3}">
  <sheetPr/>
  <sheetViews>
    <sheetView zoomScale="10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12" Type="http://schemas.openxmlformats.org/officeDocument/2006/relationships/chart" Target="../charts/chart18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11" Type="http://schemas.openxmlformats.org/officeDocument/2006/relationships/chart" Target="../charts/chart17.xml"/><Relationship Id="rId5" Type="http://schemas.openxmlformats.org/officeDocument/2006/relationships/chart" Target="../charts/chart11.xml"/><Relationship Id="rId10" Type="http://schemas.openxmlformats.org/officeDocument/2006/relationships/chart" Target="../charts/chart16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5429250" cy="354692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C7003A1-999E-1A3B-9433-76FA70840AB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5424206" cy="35399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5994222-1971-0A9A-B796-45CF0F9B3F5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5424206" cy="35399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A61A706-F5C5-35FD-14E6-F801E51E677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5424206" cy="35399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ED712A-FC8C-E34E-7E99-555BAC66D37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5429250" cy="354692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78EB01-55D6-D88C-726C-0B03D1805C0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5424206" cy="35399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5333071-29BD-CBBF-10FF-31094254E62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388667</xdr:colOff>
      <xdr:row>1</xdr:row>
      <xdr:rowOff>158584</xdr:rowOff>
    </xdr:from>
    <xdr:to>
      <xdr:col>6</xdr:col>
      <xdr:colOff>641761</xdr:colOff>
      <xdr:row>16</xdr:row>
      <xdr:rowOff>122957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369E565-FC8B-C6D5-9460-5D64E9CFC2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486888</xdr:colOff>
      <xdr:row>19</xdr:row>
      <xdr:rowOff>3466</xdr:rowOff>
    </xdr:from>
    <xdr:to>
      <xdr:col>6</xdr:col>
      <xdr:colOff>195794</xdr:colOff>
      <xdr:row>33</xdr:row>
      <xdr:rowOff>182056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160398D2-FAEC-4509-AE3F-F6C36BE0D8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312222</xdr:colOff>
      <xdr:row>1</xdr:row>
      <xdr:rowOff>180109</xdr:rowOff>
    </xdr:from>
    <xdr:to>
      <xdr:col>13</xdr:col>
      <xdr:colOff>50965</xdr:colOff>
      <xdr:row>16</xdr:row>
      <xdr:rowOff>144482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13DBE3B1-C6A6-4B87-92DA-7B683E0F56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581679</xdr:colOff>
      <xdr:row>19</xdr:row>
      <xdr:rowOff>5798</xdr:rowOff>
    </xdr:from>
    <xdr:to>
      <xdr:col>12</xdr:col>
      <xdr:colOff>324381</xdr:colOff>
      <xdr:row>33</xdr:row>
      <xdr:rowOff>161166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C90BDA4A-0CE1-4EE6-B72C-3E05A657DF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692727</xdr:colOff>
      <xdr:row>19</xdr:row>
      <xdr:rowOff>69273</xdr:rowOff>
    </xdr:from>
    <xdr:to>
      <xdr:col>18</xdr:col>
      <xdr:colOff>435427</xdr:colOff>
      <xdr:row>34</xdr:row>
      <xdr:rowOff>33646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2B71808B-8BA9-425E-BF98-3DDCD94E0E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762000</xdr:colOff>
      <xdr:row>19</xdr:row>
      <xdr:rowOff>69274</xdr:rowOff>
    </xdr:from>
    <xdr:to>
      <xdr:col>24</xdr:col>
      <xdr:colOff>524495</xdr:colOff>
      <xdr:row>33</xdr:row>
      <xdr:rowOff>180111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EE85F2C4-42D7-4A2D-A42A-DB945E2E2C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21</xdr:col>
      <xdr:colOff>54427</xdr:colOff>
      <xdr:row>0</xdr:row>
      <xdr:rowOff>37864</xdr:rowOff>
    </xdr:from>
    <xdr:to>
      <xdr:col>27</xdr:col>
      <xdr:colOff>274509</xdr:colOff>
      <xdr:row>18</xdr:row>
      <xdr:rowOff>179850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EA14CA43-C605-4B08-AF82-364BFA8060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555171</xdr:colOff>
      <xdr:row>0</xdr:row>
      <xdr:rowOff>39584</xdr:rowOff>
    </xdr:from>
    <xdr:to>
      <xdr:col>21</xdr:col>
      <xdr:colOff>32657</xdr:colOff>
      <xdr:row>16</xdr:row>
      <xdr:rowOff>87086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F8D0CB3B-D57C-4BD0-A8CD-2D2EE0CB26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677387</xdr:colOff>
      <xdr:row>35</xdr:row>
      <xdr:rowOff>153390</xdr:rowOff>
    </xdr:from>
    <xdr:to>
      <xdr:col>13</xdr:col>
      <xdr:colOff>81643</xdr:colOff>
      <xdr:row>52</xdr:row>
      <xdr:rowOff>122464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6445611-AA37-4787-AD32-DF0035BBFC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</xdr:col>
      <xdr:colOff>136073</xdr:colOff>
      <xdr:row>36</xdr:row>
      <xdr:rowOff>13607</xdr:rowOff>
    </xdr:from>
    <xdr:to>
      <xdr:col>20</xdr:col>
      <xdr:colOff>300958</xdr:colOff>
      <xdr:row>53</xdr:row>
      <xdr:rowOff>76841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EC6B26E-0671-4FAC-8E52-FF6A0570B6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546100</xdr:colOff>
      <xdr:row>36</xdr:row>
      <xdr:rowOff>127000</xdr:rowOff>
    </xdr:from>
    <xdr:to>
      <xdr:col>6</xdr:col>
      <xdr:colOff>296470</xdr:colOff>
      <xdr:row>51</xdr:row>
      <xdr:rowOff>46430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226F685-623F-45E8-881C-BA55189443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495300</xdr:colOff>
      <xdr:row>53</xdr:row>
      <xdr:rowOff>38100</xdr:rowOff>
    </xdr:from>
    <xdr:to>
      <xdr:col>6</xdr:col>
      <xdr:colOff>533400</xdr:colOff>
      <xdr:row>69</xdr:row>
      <xdr:rowOff>50800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A4B8FC1-9DB9-42A5-B7DB-85BCA207D4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AO1969"/>
  <sheetViews>
    <sheetView zoomScale="40" zoomScaleNormal="40" workbookViewId="0">
      <selection activeCell="AE12" sqref="AE12"/>
    </sheetView>
  </sheetViews>
  <sheetFormatPr defaultColWidth="11.3828125" defaultRowHeight="14.6" x14ac:dyDescent="0.4"/>
  <cols>
    <col min="2" max="2" width="20.15234375" customWidth="1"/>
    <col min="5" max="7" width="14" customWidth="1"/>
    <col min="8" max="8" width="13.69140625" customWidth="1"/>
    <col min="11" max="11" width="12.3828125" customWidth="1"/>
    <col min="18" max="19" width="11.4609375" bestFit="1" customWidth="1"/>
    <col min="20" max="20" width="12.3828125" bestFit="1" customWidth="1"/>
    <col min="21" max="21" width="11.4609375" bestFit="1" customWidth="1"/>
    <col min="22" max="22" width="12" bestFit="1" customWidth="1"/>
    <col min="27" max="27" width="12.53515625" bestFit="1" customWidth="1"/>
    <col min="28" max="28" width="11.4609375" bestFit="1" customWidth="1"/>
    <col min="29" max="29" width="11.921875" bestFit="1" customWidth="1"/>
    <col min="30" max="30" width="12.53515625" bestFit="1" customWidth="1"/>
    <col min="31" max="31" width="13.61328125" bestFit="1" customWidth="1"/>
    <col min="32" max="32" width="12.53515625" bestFit="1" customWidth="1"/>
    <col min="33" max="33" width="11.4609375" bestFit="1" customWidth="1"/>
  </cols>
  <sheetData>
    <row r="3" spans="2:41" ht="87.45" x14ac:dyDescent="0.4">
      <c r="B3" s="8" t="s">
        <v>5</v>
      </c>
      <c r="C3" s="77" t="s">
        <v>6</v>
      </c>
      <c r="D3" s="77"/>
      <c r="E3" s="77"/>
      <c r="G3" s="56" t="s">
        <v>31</v>
      </c>
      <c r="H3" s="56" t="s">
        <v>24</v>
      </c>
      <c r="I3" s="57" t="s">
        <v>25</v>
      </c>
      <c r="J3" s="56" t="s">
        <v>23</v>
      </c>
      <c r="K3" s="56" t="s">
        <v>20</v>
      </c>
      <c r="L3" s="57" t="s">
        <v>21</v>
      </c>
      <c r="M3" s="57" t="s">
        <v>63</v>
      </c>
      <c r="N3" s="57" t="s">
        <v>26</v>
      </c>
      <c r="O3" s="57" t="s">
        <v>27</v>
      </c>
      <c r="P3" s="57" t="s">
        <v>29</v>
      </c>
      <c r="Q3" s="57" t="s">
        <v>28</v>
      </c>
      <c r="R3" s="58"/>
      <c r="S3" s="57" t="s">
        <v>52</v>
      </c>
      <c r="T3" s="56" t="s">
        <v>31</v>
      </c>
      <c r="U3" s="57" t="s">
        <v>64</v>
      </c>
      <c r="V3" s="57" t="s">
        <v>17</v>
      </c>
      <c r="W3" s="57" t="s">
        <v>16</v>
      </c>
      <c r="X3" s="57" t="s">
        <v>40</v>
      </c>
      <c r="Y3" s="57" t="s">
        <v>38</v>
      </c>
      <c r="Z3" s="57" t="s">
        <v>39</v>
      </c>
      <c r="AA3" s="57" t="s">
        <v>68</v>
      </c>
      <c r="AB3" s="57" t="s">
        <v>69</v>
      </c>
      <c r="AC3" s="57" t="s">
        <v>41</v>
      </c>
      <c r="AD3" s="57" t="s">
        <v>47</v>
      </c>
      <c r="AE3" s="57" t="s">
        <v>67</v>
      </c>
      <c r="AF3" s="57" t="s">
        <v>72</v>
      </c>
      <c r="AG3" s="57" t="s">
        <v>73</v>
      </c>
      <c r="AH3" s="58"/>
      <c r="AI3" s="57" t="s">
        <v>52</v>
      </c>
      <c r="AJ3" s="56" t="s">
        <v>31</v>
      </c>
      <c r="AK3" s="57" t="s">
        <v>42</v>
      </c>
      <c r="AL3" s="57" t="s">
        <v>50</v>
      </c>
      <c r="AM3" s="57" t="s">
        <v>35</v>
      </c>
      <c r="AN3" s="57" t="s">
        <v>51</v>
      </c>
      <c r="AO3" s="57" t="s">
        <v>70</v>
      </c>
    </row>
    <row r="4" spans="2:41" x14ac:dyDescent="0.4">
      <c r="B4" s="8" t="s">
        <v>74</v>
      </c>
      <c r="C4" s="80">
        <f>1382+100</f>
        <v>1482</v>
      </c>
      <c r="D4" s="80"/>
      <c r="E4" s="80"/>
      <c r="G4" s="9" t="s">
        <v>43</v>
      </c>
      <c r="H4" s="9">
        <f>COUNT(E17:E605)</f>
        <v>589</v>
      </c>
      <c r="I4" s="9">
        <f>SUM(AC17:AC605)</f>
        <v>156</v>
      </c>
      <c r="J4" s="45">
        <f>SUM(AE17:AE605)</f>
        <v>3094.5277777777796</v>
      </c>
      <c r="K4" s="46">
        <f>I4/H4</f>
        <v>0.26485568760611206</v>
      </c>
      <c r="L4" s="9">
        <f>MAX(AD17:AD605)</f>
        <v>56.5</v>
      </c>
      <c r="M4" s="47">
        <f>MAX(F16:F605)</f>
        <v>15.694444444444445</v>
      </c>
      <c r="N4" s="48">
        <f>J4/(H4-I4)*3.6</f>
        <v>25.728175519630501</v>
      </c>
      <c r="O4" s="48">
        <f>J4/H4*3.6</f>
        <v>18.913921901528024</v>
      </c>
      <c r="P4" s="12">
        <f>MIN(G17:G605)</f>
        <v>-1.4722222222222223</v>
      </c>
      <c r="Q4" s="12">
        <f>MAX(G17:G605)</f>
        <v>1.4722222222222223</v>
      </c>
      <c r="R4" s="59"/>
      <c r="S4" s="70">
        <v>1</v>
      </c>
      <c r="T4" s="9" t="s">
        <v>43</v>
      </c>
      <c r="U4" s="12">
        <f>(MAX(O16:O605)/1000)</f>
        <v>20.053458191317883</v>
      </c>
      <c r="V4" s="12">
        <f>AVERAGEIF(P16:P605,"&gt;0")</f>
        <v>5.1387662528240918</v>
      </c>
      <c r="W4" s="12">
        <f>SUMIF(P16:P605,"&gt;0")</f>
        <v>1387.4668882625049</v>
      </c>
      <c r="X4" s="12">
        <f>(MIN(P16:P605))*-1</f>
        <v>13.6122332133765</v>
      </c>
      <c r="Y4" s="12">
        <f>(AVERAGEIF(P16:P605,"&lt;0"))*-1</f>
        <v>3.4790016016379153</v>
      </c>
      <c r="Z4" s="12">
        <f>(SUMIF(P16:P605,"&lt;0"))*-1</f>
        <v>591.43027227844561</v>
      </c>
      <c r="AA4" s="71">
        <f>MAX(W16:W605)</f>
        <v>182.51984953703706</v>
      </c>
      <c r="AB4" s="71">
        <f>AA4*0.000277778</f>
        <v>5.0699998764699085E-2</v>
      </c>
      <c r="AC4" s="12">
        <f>R605-U605</f>
        <v>0.22112129990749682</v>
      </c>
      <c r="AD4" s="12">
        <f>MAX(K16:K605)</f>
        <v>105.91750106480033</v>
      </c>
      <c r="AE4" s="12">
        <f>Y605</f>
        <v>263.27073209275466</v>
      </c>
      <c r="AF4" s="12">
        <f>AE4</f>
        <v>263.27073209275466</v>
      </c>
      <c r="AG4" s="12">
        <f>AF4/1000</f>
        <v>0.26327073209275464</v>
      </c>
      <c r="AH4" s="31"/>
      <c r="AI4" s="70">
        <v>1</v>
      </c>
      <c r="AJ4" s="9" t="s">
        <v>43</v>
      </c>
      <c r="AK4" s="12">
        <f>R605</f>
        <v>0.38540749979440442</v>
      </c>
      <c r="AL4" s="12">
        <f>AK4</f>
        <v>0.38540749979440442</v>
      </c>
      <c r="AM4" s="71">
        <f>U605</f>
        <v>0.1642861998869076</v>
      </c>
      <c r="AN4" s="71">
        <f>AM4</f>
        <v>0.1642861998869076</v>
      </c>
      <c r="AO4" s="71">
        <f>(AN4/AL4)*100</f>
        <v>42.626622464416506</v>
      </c>
    </row>
    <row r="5" spans="2:41" x14ac:dyDescent="0.4">
      <c r="B5" s="8" t="s">
        <v>7</v>
      </c>
      <c r="C5" s="81">
        <f>(1.878*1.466)*0.85</f>
        <v>2.3401757999999999</v>
      </c>
      <c r="D5" s="81"/>
      <c r="E5" s="81"/>
      <c r="G5" s="9" t="s">
        <v>44</v>
      </c>
      <c r="H5" s="9">
        <f>COUNT(E606:E1038)</f>
        <v>433</v>
      </c>
      <c r="I5" s="9">
        <f>SUM(AC606:AC1038)</f>
        <v>48</v>
      </c>
      <c r="J5" s="45">
        <f>SUM(AE606:AE1038)</f>
        <v>4755.8888888888878</v>
      </c>
      <c r="K5" s="46">
        <f>I5/H5</f>
        <v>0.11085450346420324</v>
      </c>
      <c r="L5" s="9">
        <f>MAX(AD606:AD1038)</f>
        <v>76.599999999999994</v>
      </c>
      <c r="M5" s="47">
        <f>MAX(F606:F1038)</f>
        <v>21.277777777777775</v>
      </c>
      <c r="N5" s="48">
        <f>J5/(H5-I5)*3.6</f>
        <v>44.470649350649339</v>
      </c>
      <c r="O5" s="48">
        <f>J5/H5*3.6</f>
        <v>39.54087759815242</v>
      </c>
      <c r="P5" s="12">
        <f>MIN(G606:G1038)</f>
        <v>-1.4861111111111109</v>
      </c>
      <c r="Q5" s="12">
        <f>MAX(G606:G1038)</f>
        <v>1.5694444444444444</v>
      </c>
      <c r="R5" s="59"/>
      <c r="S5" s="70">
        <v>2</v>
      </c>
      <c r="T5" s="9" t="s">
        <v>44</v>
      </c>
      <c r="U5" s="12">
        <f>(MAX(O606:O1038))/1000</f>
        <v>27.770206682695839</v>
      </c>
      <c r="V5" s="12">
        <f>AVERAGEIF(P606:P1038,"&gt;0")</f>
        <v>8.6538394593405492</v>
      </c>
      <c r="W5" s="12">
        <f>SUMIF(P606:P1038,"&gt;0")</f>
        <v>2397.1135302373323</v>
      </c>
      <c r="X5" s="12">
        <f>(MIN(P606:P1038))*-1</f>
        <v>27.660226727039806</v>
      </c>
      <c r="Y5" s="12">
        <f>(AVERAGEIF(P606:P1038,"&lt;0"))*-1</f>
        <v>8.4462385964860722</v>
      </c>
      <c r="Z5" s="12">
        <f>(SUMIF(P606:P1038,"&lt;0"))*-1</f>
        <v>912.19376842049587</v>
      </c>
      <c r="AA5" s="71">
        <f>MAX(W606:W1038)</f>
        <v>335.48317592592582</v>
      </c>
      <c r="AB5" s="71">
        <f t="shared" ref="AB5:AB7" si="0">AA5*0.000277778</f>
        <v>9.3189845642351832E-2</v>
      </c>
      <c r="AC5" s="12">
        <f>R1038-U1038</f>
        <v>0.63359904452150162</v>
      </c>
      <c r="AD5" s="12">
        <f>MAX(K606:K1038)</f>
        <v>194.68315218036798</v>
      </c>
      <c r="AE5" s="12">
        <f>Y1038</f>
        <v>652.24506140468554</v>
      </c>
      <c r="AF5" s="12">
        <f>AE5-AE4</f>
        <v>388.97432931193089</v>
      </c>
      <c r="AG5" s="12">
        <f t="shared" ref="AG5:AG7" si="1">AF5/1000</f>
        <v>0.38897432931193088</v>
      </c>
      <c r="AH5" s="31"/>
      <c r="AI5" s="70">
        <v>2</v>
      </c>
      <c r="AJ5" s="9" t="s">
        <v>44</v>
      </c>
      <c r="AK5" s="12">
        <f>R1038</f>
        <v>1.051272422573964</v>
      </c>
      <c r="AL5" s="12">
        <f>AK5-AK4</f>
        <v>0.66586492277955966</v>
      </c>
      <c r="AM5" s="71">
        <f>U1038</f>
        <v>0.41767337805246246</v>
      </c>
      <c r="AN5" s="71">
        <f>AM5-AM4</f>
        <v>0.25338717816555489</v>
      </c>
      <c r="AO5" s="71">
        <f t="shared" ref="AO5:AO7" si="2">(AN5/AL5)*100</f>
        <v>38.05384087628849</v>
      </c>
    </row>
    <row r="6" spans="2:41" x14ac:dyDescent="0.4">
      <c r="B6" s="78" t="s">
        <v>8</v>
      </c>
      <c r="C6" s="80">
        <v>1.4999999999999999E-2</v>
      </c>
      <c r="D6" s="80"/>
      <c r="E6" s="80"/>
      <c r="G6" s="9" t="s">
        <v>45</v>
      </c>
      <c r="H6" s="9">
        <f>COUNT(E1039:E1493)</f>
        <v>455</v>
      </c>
      <c r="I6" s="9">
        <f>SUM(AC1039:AC1493)</f>
        <v>31</v>
      </c>
      <c r="J6" s="45">
        <f>SUM(AE1039:AE1493)</f>
        <v>7157.8333333333421</v>
      </c>
      <c r="K6" s="46">
        <f>I6/H6</f>
        <v>6.8131868131868126E-2</v>
      </c>
      <c r="L6" s="9">
        <f>MAX(AD1039:AD1493)</f>
        <v>97.4</v>
      </c>
      <c r="M6" s="47">
        <f>MAX(F1039:F1493)</f>
        <v>27.055555555555557</v>
      </c>
      <c r="N6" s="48">
        <f>J6/(H6-I6)*3.6</f>
        <v>60.774056603773666</v>
      </c>
      <c r="O6" s="48">
        <f>J6/H6*3.6</f>
        <v>56.633406593406662</v>
      </c>
      <c r="P6" s="12">
        <f>MIN(G1039:G1493)</f>
        <v>-1.4861111111111109</v>
      </c>
      <c r="Q6" s="12">
        <f>MAX(G1039:G1493)</f>
        <v>1.5833333333333333</v>
      </c>
      <c r="R6" s="59"/>
      <c r="S6" s="70">
        <v>3</v>
      </c>
      <c r="T6" s="9" t="s">
        <v>45</v>
      </c>
      <c r="U6" s="12">
        <f>MAX(O1039:O1493)/1000</f>
        <v>33.116273021152786</v>
      </c>
      <c r="V6" s="12">
        <f>AVERAGEIF(P1039:P1493,"&gt;0")</f>
        <v>10.890827407564153</v>
      </c>
      <c r="W6" s="12">
        <f>SUMIF(P1039:P1493,"&gt;0")</f>
        <v>3615.7546993112987</v>
      </c>
      <c r="X6" s="12">
        <f>(MIN(P1039:P1493))*-1</f>
        <v>26.361214491396968</v>
      </c>
      <c r="Y6" s="12">
        <f>(AVERAGEIF(P1039:P1493,"&lt;0"))*-1</f>
        <v>7.9444103092615537</v>
      </c>
      <c r="Z6" s="12">
        <f>(SUMIF(P1039:P1493,"&lt;0"))*-1</f>
        <v>738.83015876132447</v>
      </c>
      <c r="AA6" s="71">
        <f>MAX(W1039:W1493)</f>
        <v>542.41428703703707</v>
      </c>
      <c r="AB6" s="71">
        <f t="shared" si="0"/>
        <v>0.15067075582457409</v>
      </c>
      <c r="AC6" s="12">
        <f>R1493-U1493</f>
        <v>1.4327448141614876</v>
      </c>
      <c r="AD6" s="12">
        <f>MAX(K1039:K1493)</f>
        <v>314.76667316203475</v>
      </c>
      <c r="AE6" s="12">
        <f>Y1493</f>
        <v>1055.74256398638</v>
      </c>
      <c r="AF6" s="12">
        <f>AE6-AE5</f>
        <v>403.49750258169445</v>
      </c>
      <c r="AG6" s="12">
        <f t="shared" si="1"/>
        <v>0.40349750258169442</v>
      </c>
      <c r="AH6" s="31"/>
      <c r="AI6" s="70">
        <v>3</v>
      </c>
      <c r="AJ6" s="9" t="s">
        <v>45</v>
      </c>
      <c r="AK6" s="12">
        <f>R1493</f>
        <v>2.0556488082883213</v>
      </c>
      <c r="AL6" s="12">
        <f>AK6-AK5</f>
        <v>1.0043763857143573</v>
      </c>
      <c r="AM6" s="71">
        <f>U1493</f>
        <v>0.62290399412683373</v>
      </c>
      <c r="AN6" s="71">
        <f t="shared" ref="AN6:AN7" si="3">AM6-AM5</f>
        <v>0.20523061607437126</v>
      </c>
      <c r="AO6" s="71">
        <f t="shared" si="2"/>
        <v>20.433636134167184</v>
      </c>
    </row>
    <row r="7" spans="2:41" x14ac:dyDescent="0.4">
      <c r="B7" s="79"/>
      <c r="C7" s="80"/>
      <c r="D7" s="80"/>
      <c r="E7" s="80"/>
      <c r="G7" s="9" t="s">
        <v>46</v>
      </c>
      <c r="H7" s="9">
        <f>COUNT(E1494:E1816)</f>
        <v>323</v>
      </c>
      <c r="I7" s="9">
        <f>SUM(AC1494:AC1816)</f>
        <v>7</v>
      </c>
      <c r="J7" s="45">
        <f>SUM(AE1494:AE1816)</f>
        <v>8254.138888888885</v>
      </c>
      <c r="K7" s="46">
        <f>I7/H7</f>
        <v>2.1671826625386997E-2</v>
      </c>
      <c r="L7" s="9">
        <f>MAX(AD1494:AD1816)</f>
        <v>131.30000000000001</v>
      </c>
      <c r="M7" s="47">
        <f>MAX(F1494:F1816)</f>
        <v>36.472222222222221</v>
      </c>
      <c r="N7" s="48">
        <f>J7/(H7-I7)*3.6</f>
        <v>94.034493670886036</v>
      </c>
      <c r="O7" s="48">
        <f>J7/H7*3.6</f>
        <v>91.996594427244545</v>
      </c>
      <c r="P7" s="12">
        <f>MIN(G1494:G1816)</f>
        <v>-1.2083333333333333</v>
      </c>
      <c r="Q7" s="12">
        <f>MAX(G1494:G1816)</f>
        <v>1.0277777777777781</v>
      </c>
      <c r="R7" s="59"/>
      <c r="S7" s="70">
        <v>4</v>
      </c>
      <c r="T7" s="9" t="s">
        <v>46</v>
      </c>
      <c r="U7" s="12">
        <f>MAX(O1494:O1816)/1000</f>
        <v>42.535499540090512</v>
      </c>
      <c r="V7" s="12">
        <f>AVERAGEIF(P1494:P1816,"&gt;0")</f>
        <v>20.907383339923275</v>
      </c>
      <c r="W7" s="12">
        <f>SUMIF(P1494:P1816,"&gt;0")</f>
        <v>5477.7344350598978</v>
      </c>
      <c r="X7" s="12">
        <f>(MIN(P1494:P1816))*-1</f>
        <v>18.060155145258385</v>
      </c>
      <c r="Y7" s="12">
        <f>(AVERAGEIF(P1494:P1816,"&lt;0"))*-1</f>
        <v>8.0652161471940786</v>
      </c>
      <c r="Z7" s="12">
        <f>(SUMIF(P1494:P1816,"&lt;0"))*-1</f>
        <v>435.52167194848028</v>
      </c>
      <c r="AA7" s="71">
        <f>MAX(W1494:W1816)</f>
        <v>985.69523842592594</v>
      </c>
      <c r="AB7" s="71">
        <f t="shared" si="0"/>
        <v>0.27380445193947689</v>
      </c>
      <c r="AC7" s="12">
        <f>R1816-U1816</f>
        <v>2.8333595826304974</v>
      </c>
      <c r="AD7" s="12">
        <f>MAX(K1494:K1816)</f>
        <v>572.00560229675864</v>
      </c>
      <c r="AE7" s="12">
        <f>Y1816</f>
        <v>1481.5688717253445</v>
      </c>
      <c r="AF7" s="12">
        <f>AE7-AE6</f>
        <v>425.82630773896449</v>
      </c>
      <c r="AG7" s="12">
        <f t="shared" si="1"/>
        <v>0.42582630773896446</v>
      </c>
      <c r="AH7" s="31"/>
      <c r="AI7" s="70">
        <v>4</v>
      </c>
      <c r="AJ7" s="9" t="s">
        <v>46</v>
      </c>
      <c r="AK7" s="12">
        <f>R1816</f>
        <v>3.5772418286435017</v>
      </c>
      <c r="AL7" s="12">
        <f t="shared" ref="AL7" si="4">AK7-AK6</f>
        <v>1.5215930203551804</v>
      </c>
      <c r="AM7" s="71">
        <f>U1816</f>
        <v>0.74388224601300412</v>
      </c>
      <c r="AN7" s="71">
        <f t="shared" si="3"/>
        <v>0.1209782518861704</v>
      </c>
      <c r="AO7" s="71">
        <f t="shared" si="2"/>
        <v>7.9507628037049516</v>
      </c>
    </row>
    <row r="8" spans="2:41" x14ac:dyDescent="0.4">
      <c r="B8" s="8" t="s">
        <v>9</v>
      </c>
      <c r="C8" s="80">
        <v>0.3</v>
      </c>
      <c r="D8" s="80"/>
      <c r="E8" s="80"/>
      <c r="G8" s="44" t="s">
        <v>18</v>
      </c>
      <c r="H8" s="44">
        <f>SUM(H4:H7)</f>
        <v>1800</v>
      </c>
      <c r="I8" s="44">
        <f>SUM(I4:I7)</f>
        <v>242</v>
      </c>
      <c r="J8" s="49">
        <f>SUM(J4:J7)</f>
        <v>23262.388888888898</v>
      </c>
      <c r="K8" s="53"/>
      <c r="L8" s="50"/>
      <c r="M8" s="50"/>
      <c r="N8" s="50"/>
      <c r="O8" s="50"/>
      <c r="P8" s="50"/>
      <c r="Q8" s="50"/>
      <c r="R8" s="60"/>
      <c r="S8" s="50"/>
      <c r="T8" s="44" t="s">
        <v>18</v>
      </c>
      <c r="U8" s="51">
        <f>MAX(U4:U7)</f>
        <v>42.535499540090512</v>
      </c>
      <c r="V8" s="51">
        <f>AVERAGEIF(P16:P1816,"&gt;0")</f>
        <v>11.286651667722211</v>
      </c>
      <c r="W8" s="51">
        <f>SUM(W4:W7)</f>
        <v>12878.069552871033</v>
      </c>
      <c r="X8" s="51">
        <f>MAX(X4:X7)</f>
        <v>27.660226727039806</v>
      </c>
      <c r="Y8" s="51">
        <f>(AVERAGEIF(P16:P1816,"&lt;0"))*-1</f>
        <v>6.301119697432342</v>
      </c>
      <c r="Z8" s="51">
        <f>SUM(Z4:Z7)</f>
        <v>2677.9758714087461</v>
      </c>
      <c r="AA8" s="72">
        <f>MAX(AA4:AA7)</f>
        <v>985.69523842592594</v>
      </c>
      <c r="AB8" s="72">
        <f>MAX(AB4:AB7)</f>
        <v>0.27380445193947689</v>
      </c>
      <c r="AC8" s="72">
        <f>SUM(AC4:AC7)</f>
        <v>5.120824741220984</v>
      </c>
      <c r="AD8" s="72">
        <f>MAX(AD4:AD7)</f>
        <v>572.00560229675864</v>
      </c>
      <c r="AE8" s="73"/>
      <c r="AF8" s="73"/>
      <c r="AG8" s="73"/>
      <c r="AH8" s="3"/>
      <c r="AI8" s="3"/>
    </row>
    <row r="9" spans="2:41" ht="17.600000000000001" customHeight="1" x14ac:dyDescent="0.4">
      <c r="B9" s="8" t="s">
        <v>11</v>
      </c>
      <c r="C9" s="74">
        <v>1.2250000000000001</v>
      </c>
      <c r="D9" s="74"/>
      <c r="E9" s="74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2:41" x14ac:dyDescent="0.4">
      <c r="B10" s="8" t="s">
        <v>12</v>
      </c>
      <c r="C10" s="74">
        <v>9.8066499999999994</v>
      </c>
      <c r="D10" s="74"/>
      <c r="E10" s="74"/>
      <c r="P10" t="s">
        <v>37</v>
      </c>
    </row>
    <row r="11" spans="2:41" x14ac:dyDescent="0.4">
      <c r="B11" s="4"/>
      <c r="C11" s="4"/>
      <c r="AL11" s="82"/>
    </row>
    <row r="12" spans="2:41" x14ac:dyDescent="0.4">
      <c r="D12" s="4"/>
    </row>
    <row r="13" spans="2:41" x14ac:dyDescent="0.4">
      <c r="B13" s="4"/>
    </row>
    <row r="14" spans="2:41" x14ac:dyDescent="0.4">
      <c r="B14" s="7"/>
      <c r="C14" s="7"/>
      <c r="D14" s="7"/>
      <c r="E14" s="7"/>
      <c r="F14" s="7"/>
      <c r="G14" s="7"/>
      <c r="H14" s="7"/>
      <c r="I14" s="7"/>
      <c r="J14" s="75" t="s">
        <v>10</v>
      </c>
      <c r="K14" s="75"/>
      <c r="L14" s="75"/>
      <c r="M14" s="76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2:41" ht="72.900000000000006" x14ac:dyDescent="0.4">
      <c r="B15" s="6" t="s">
        <v>0</v>
      </c>
      <c r="C15" s="1" t="s">
        <v>13</v>
      </c>
      <c r="D15" s="1" t="s">
        <v>14</v>
      </c>
      <c r="E15" s="2" t="s">
        <v>53</v>
      </c>
      <c r="F15" s="1" t="s">
        <v>54</v>
      </c>
      <c r="G15" s="2" t="s">
        <v>55</v>
      </c>
      <c r="H15" s="1" t="s">
        <v>56</v>
      </c>
      <c r="I15" s="31"/>
      <c r="J15" s="43" t="s">
        <v>30</v>
      </c>
      <c r="K15" s="42" t="s">
        <v>60</v>
      </c>
      <c r="L15" s="14" t="s">
        <v>61</v>
      </c>
      <c r="M15" s="52" t="s">
        <v>62</v>
      </c>
      <c r="N15" s="52" t="s">
        <v>15</v>
      </c>
      <c r="O15" s="52" t="s">
        <v>48</v>
      </c>
      <c r="P15" s="52" t="s">
        <v>49</v>
      </c>
      <c r="Q15" s="52" t="s">
        <v>32</v>
      </c>
      <c r="R15" s="52" t="s">
        <v>59</v>
      </c>
      <c r="S15" s="52" t="s">
        <v>33</v>
      </c>
      <c r="T15" s="52" t="s">
        <v>34</v>
      </c>
      <c r="U15" s="54" t="s">
        <v>65</v>
      </c>
      <c r="V15" s="52" t="s">
        <v>36</v>
      </c>
      <c r="W15" s="52" t="s">
        <v>57</v>
      </c>
      <c r="X15" s="52" t="s">
        <v>71</v>
      </c>
      <c r="Y15" s="52" t="s">
        <v>67</v>
      </c>
      <c r="Z15" s="52" t="s">
        <v>66</v>
      </c>
      <c r="AA15" s="52" t="s">
        <v>58</v>
      </c>
      <c r="AB15" s="63"/>
      <c r="AC15" s="52" t="s">
        <v>19</v>
      </c>
      <c r="AD15" s="55" t="s">
        <v>22</v>
      </c>
      <c r="AE15" s="13" t="s">
        <v>23</v>
      </c>
      <c r="AF15" s="31"/>
      <c r="AG15" s="31"/>
      <c r="AH15" s="31"/>
      <c r="AI15" s="31"/>
      <c r="AJ15" s="31"/>
      <c r="AK15" s="31"/>
      <c r="AL15" s="7"/>
      <c r="AM15" s="7"/>
    </row>
    <row r="16" spans="2:41" x14ac:dyDescent="0.4">
      <c r="B16" s="5" t="s">
        <v>1</v>
      </c>
      <c r="C16" s="5">
        <v>0</v>
      </c>
      <c r="D16" s="5">
        <v>0</v>
      </c>
      <c r="E16" s="10">
        <v>0</v>
      </c>
      <c r="F16" s="65">
        <f>E16/3.6</f>
        <v>0</v>
      </c>
      <c r="G16" s="32">
        <f>($E17-0)/2/3.6</f>
        <v>0</v>
      </c>
      <c r="H16" s="11">
        <f>($E17-0)/2</f>
        <v>0</v>
      </c>
      <c r="I16" s="31"/>
      <c r="J16" s="13">
        <f>$C$4*G16</f>
        <v>0</v>
      </c>
      <c r="K16" s="37">
        <f>$C$8*0.5*$C$9*(F16^2)*$C$5</f>
        <v>0</v>
      </c>
      <c r="L16" s="13">
        <f>IF(F16&gt;0,$C$6*$C$4*$C$10,0)</f>
        <v>0</v>
      </c>
      <c r="M16" s="13">
        <f>J16+K16+L16</f>
        <v>0</v>
      </c>
      <c r="N16" s="13">
        <f>M16/1000</f>
        <v>0</v>
      </c>
      <c r="O16" s="13">
        <f>M16*F16</f>
        <v>0</v>
      </c>
      <c r="P16" s="13">
        <f>O16/1000</f>
        <v>0</v>
      </c>
      <c r="Q16" s="13">
        <v>0</v>
      </c>
      <c r="R16" s="13">
        <f>Q16*0.0002777778</f>
        <v>0</v>
      </c>
      <c r="S16" s="13">
        <v>0</v>
      </c>
      <c r="T16" s="13">
        <f>S16*-1</f>
        <v>0</v>
      </c>
      <c r="U16" s="13">
        <v>0</v>
      </c>
      <c r="V16" s="13">
        <v>0</v>
      </c>
      <c r="W16" s="13">
        <v>0</v>
      </c>
      <c r="X16" s="13">
        <v>0</v>
      </c>
      <c r="Y16" s="13">
        <f>Z16*1000</f>
        <v>0</v>
      </c>
      <c r="Z16" s="13">
        <v>0</v>
      </c>
      <c r="AA16" s="13">
        <v>0</v>
      </c>
      <c r="AB16" s="64"/>
      <c r="AC16" s="13">
        <f t="shared" ref="AC16:AC79" si="5">IF(E16&lt;1,1,0)</f>
        <v>1</v>
      </c>
      <c r="AD16" s="13" t="str">
        <f t="shared" ref="AD16:AD79" si="6">IF(AC16=1,"",E16)</f>
        <v/>
      </c>
      <c r="AE16" s="13">
        <f t="shared" ref="AE16:AE79" si="7">E16/3.6</f>
        <v>0</v>
      </c>
      <c r="AF16" s="31"/>
      <c r="AG16" s="31"/>
      <c r="AH16" s="31"/>
      <c r="AI16" s="31"/>
      <c r="AJ16" s="31"/>
      <c r="AK16" s="31"/>
      <c r="AL16" s="7"/>
      <c r="AM16" s="7"/>
    </row>
    <row r="17" spans="2:39" x14ac:dyDescent="0.4">
      <c r="B17" s="15" t="s">
        <v>1</v>
      </c>
      <c r="C17" s="15">
        <v>1</v>
      </c>
      <c r="D17" s="15">
        <v>1</v>
      </c>
      <c r="E17" s="16">
        <v>0</v>
      </c>
      <c r="F17" s="66">
        <f t="shared" ref="F17:F80" si="8">E17/3.6</f>
        <v>0</v>
      </c>
      <c r="G17" s="33">
        <f t="shared" ref="G17:G80" si="9">($E18-$E16)/2/3.6</f>
        <v>0</v>
      </c>
      <c r="H17" s="17">
        <f t="shared" ref="H17:H80" si="10">($E18-$E16)/2</f>
        <v>0</v>
      </c>
      <c r="I17" s="31"/>
      <c r="J17" s="18">
        <f>$C$4*G17</f>
        <v>0</v>
      </c>
      <c r="K17" s="38">
        <f>$C$8*0.5*$C$9*(F17^2)*$C$5</f>
        <v>0</v>
      </c>
      <c r="L17" s="18">
        <f>IF(F17&gt;0,$C$6*$C$4*$C$10,0)</f>
        <v>0</v>
      </c>
      <c r="M17" s="61">
        <f>J17+K17+L17</f>
        <v>0</v>
      </c>
      <c r="N17" s="18">
        <f t="shared" ref="N17:N80" si="11">M17/1000</f>
        <v>0</v>
      </c>
      <c r="O17" s="18">
        <f t="shared" ref="O17:O79" si="12">M17*F17</f>
        <v>0</v>
      </c>
      <c r="P17" s="18">
        <f t="shared" ref="P17:P80" si="13">O17/1000</f>
        <v>0</v>
      </c>
      <c r="Q17" s="18">
        <f>IF(P17&gt;0,SUM(Q16,P17),Q16)</f>
        <v>0</v>
      </c>
      <c r="R17" s="61">
        <f>Q17*0.0002777778</f>
        <v>0</v>
      </c>
      <c r="S17" s="18">
        <f>IF(P17&lt;0,SUM(S16,P17),S16)</f>
        <v>0</v>
      </c>
      <c r="T17" s="18">
        <f t="shared" ref="T17:T80" si="14">S17*-1</f>
        <v>0</v>
      </c>
      <c r="U17" s="61">
        <f>T17*0.0002777778</f>
        <v>0</v>
      </c>
      <c r="V17" s="18">
        <f>0.5*$C$4*(F17^2)</f>
        <v>0</v>
      </c>
      <c r="W17" s="18">
        <f>V17*0.001</f>
        <v>0</v>
      </c>
      <c r="X17" s="18">
        <f>IF(W17&lt;W16,X16+(W16-W17),X16)</f>
        <v>0</v>
      </c>
      <c r="Y17" s="18">
        <f>Z18*1000</f>
        <v>0</v>
      </c>
      <c r="Z17" s="18">
        <f t="shared" ref="Z17:Z80" si="15">X17*0.000277778</f>
        <v>0</v>
      </c>
      <c r="AA17" s="18">
        <f t="shared" ref="AA17:AA80" si="16">R17+U17</f>
        <v>0</v>
      </c>
      <c r="AB17" s="64"/>
      <c r="AC17" s="18">
        <f t="shared" si="5"/>
        <v>1</v>
      </c>
      <c r="AD17" s="18" t="str">
        <f t="shared" si="6"/>
        <v/>
      </c>
      <c r="AE17" s="18">
        <f t="shared" si="7"/>
        <v>0</v>
      </c>
      <c r="AF17" s="31"/>
      <c r="AG17" s="31"/>
      <c r="AH17" s="31"/>
      <c r="AI17" s="31"/>
      <c r="AJ17" s="31"/>
      <c r="AK17" s="31"/>
      <c r="AL17" s="7"/>
      <c r="AM17" s="7"/>
    </row>
    <row r="18" spans="2:39" x14ac:dyDescent="0.4">
      <c r="B18" s="15" t="s">
        <v>1</v>
      </c>
      <c r="C18" s="15">
        <v>2</v>
      </c>
      <c r="D18" s="15">
        <v>2</v>
      </c>
      <c r="E18" s="16">
        <v>0</v>
      </c>
      <c r="F18" s="66">
        <f t="shared" si="8"/>
        <v>0</v>
      </c>
      <c r="G18" s="33">
        <f t="shared" si="9"/>
        <v>0</v>
      </c>
      <c r="H18" s="17">
        <f t="shared" si="10"/>
        <v>0</v>
      </c>
      <c r="I18" s="31"/>
      <c r="J18" s="18">
        <f>$C$4*G18</f>
        <v>0</v>
      </c>
      <c r="K18" s="38">
        <f t="shared" ref="K18:K79" si="17">$C$8*0.5*$C$9*(F18^2)*$C$5</f>
        <v>0</v>
      </c>
      <c r="L18" s="18">
        <f t="shared" ref="L18:L80" si="18">IF(F18&gt;0,$C$6*$C$4*$C$10,0)</f>
        <v>0</v>
      </c>
      <c r="M18" s="61">
        <f t="shared" ref="M18:M80" si="19">J18+K18+L18</f>
        <v>0</v>
      </c>
      <c r="N18" s="18">
        <f t="shared" si="11"/>
        <v>0</v>
      </c>
      <c r="O18" s="18">
        <f>M18*F18</f>
        <v>0</v>
      </c>
      <c r="P18" s="18">
        <f t="shared" si="13"/>
        <v>0</v>
      </c>
      <c r="Q18" s="18">
        <f t="shared" ref="Q18:Q81" si="20">IF(P18&gt;0,SUM(Q17,P18),Q17)</f>
        <v>0</v>
      </c>
      <c r="R18" s="61">
        <f t="shared" ref="R18:R81" si="21">Q18*0.0002777778</f>
        <v>0</v>
      </c>
      <c r="S18" s="18">
        <f>IF(P18&lt;0,SUM(S17,P18),S17)</f>
        <v>0</v>
      </c>
      <c r="T18" s="18">
        <f t="shared" si="14"/>
        <v>0</v>
      </c>
      <c r="U18" s="61">
        <f t="shared" ref="U18:U81" si="22">T18*0.0002777778</f>
        <v>0</v>
      </c>
      <c r="V18" s="18">
        <f t="shared" ref="V18:V81" si="23">0.5*$C$4*(F18^2)</f>
        <v>0</v>
      </c>
      <c r="W18" s="18">
        <f t="shared" ref="W18:W28" si="24">V18*0.001</f>
        <v>0</v>
      </c>
      <c r="X18" s="18">
        <f t="shared" ref="X18:X81" si="25">IF(W18&lt;W17,X17+(W17-W18),X17)</f>
        <v>0</v>
      </c>
      <c r="Y18" s="18">
        <f t="shared" ref="Y18:Y80" si="26">Z18*1000</f>
        <v>0</v>
      </c>
      <c r="Z18" s="18">
        <f t="shared" si="15"/>
        <v>0</v>
      </c>
      <c r="AA18" s="18">
        <f t="shared" si="16"/>
        <v>0</v>
      </c>
      <c r="AB18" s="64"/>
      <c r="AC18" s="18">
        <f t="shared" si="5"/>
        <v>1</v>
      </c>
      <c r="AD18" s="18" t="str">
        <f t="shared" si="6"/>
        <v/>
      </c>
      <c r="AE18" s="18">
        <f t="shared" si="7"/>
        <v>0</v>
      </c>
      <c r="AF18" s="31"/>
      <c r="AG18" s="31"/>
      <c r="AH18" s="31"/>
      <c r="AI18" s="31"/>
      <c r="AJ18" s="31"/>
      <c r="AK18" s="31"/>
      <c r="AL18" s="7"/>
      <c r="AM18" s="7"/>
    </row>
    <row r="19" spans="2:39" x14ac:dyDescent="0.4">
      <c r="B19" s="15" t="s">
        <v>1</v>
      </c>
      <c r="C19" s="15">
        <v>3</v>
      </c>
      <c r="D19" s="15">
        <v>3</v>
      </c>
      <c r="E19" s="16">
        <v>0</v>
      </c>
      <c r="F19" s="66">
        <f t="shared" si="8"/>
        <v>0</v>
      </c>
      <c r="G19" s="33">
        <f t="shared" si="9"/>
        <v>0</v>
      </c>
      <c r="H19" s="17">
        <f t="shared" si="10"/>
        <v>0</v>
      </c>
      <c r="I19" s="31"/>
      <c r="J19" s="18">
        <f t="shared" ref="J19:J80" si="27">$C$4*G19</f>
        <v>0</v>
      </c>
      <c r="K19" s="38">
        <f t="shared" si="17"/>
        <v>0</v>
      </c>
      <c r="L19" s="18">
        <f t="shared" si="18"/>
        <v>0</v>
      </c>
      <c r="M19" s="61">
        <f t="shared" si="19"/>
        <v>0</v>
      </c>
      <c r="N19" s="18">
        <f t="shared" si="11"/>
        <v>0</v>
      </c>
      <c r="O19" s="18">
        <f t="shared" si="12"/>
        <v>0</v>
      </c>
      <c r="P19" s="18">
        <f t="shared" si="13"/>
        <v>0</v>
      </c>
      <c r="Q19" s="18">
        <f>IF(P19&gt;0,SUM(Q18,P19),Q18)</f>
        <v>0</v>
      </c>
      <c r="R19" s="61">
        <f t="shared" si="21"/>
        <v>0</v>
      </c>
      <c r="S19" s="18">
        <f>IF(P19&lt;0,SUM(S18,P19),S18)</f>
        <v>0</v>
      </c>
      <c r="T19" s="18">
        <f>S19*-1</f>
        <v>0</v>
      </c>
      <c r="U19" s="61">
        <f t="shared" si="22"/>
        <v>0</v>
      </c>
      <c r="V19" s="18">
        <f t="shared" si="23"/>
        <v>0</v>
      </c>
      <c r="W19" s="18">
        <f t="shared" si="24"/>
        <v>0</v>
      </c>
      <c r="X19" s="18">
        <f t="shared" si="25"/>
        <v>0</v>
      </c>
      <c r="Y19" s="18">
        <f>Z19*1000</f>
        <v>0</v>
      </c>
      <c r="Z19" s="18">
        <f t="shared" si="15"/>
        <v>0</v>
      </c>
      <c r="AA19" s="18">
        <f t="shared" si="16"/>
        <v>0</v>
      </c>
      <c r="AB19" s="64"/>
      <c r="AC19" s="18">
        <f t="shared" si="5"/>
        <v>1</v>
      </c>
      <c r="AD19" s="18" t="str">
        <f t="shared" si="6"/>
        <v/>
      </c>
      <c r="AE19" s="18">
        <f t="shared" si="7"/>
        <v>0</v>
      </c>
      <c r="AF19" s="31"/>
      <c r="AG19" s="31"/>
      <c r="AH19" s="31"/>
      <c r="AI19" s="31"/>
      <c r="AJ19" s="31"/>
      <c r="AK19" s="31"/>
      <c r="AL19" s="7"/>
      <c r="AM19" s="7"/>
    </row>
    <row r="20" spans="2:39" x14ac:dyDescent="0.4">
      <c r="B20" s="15" t="s">
        <v>1</v>
      </c>
      <c r="C20" s="15">
        <v>4</v>
      </c>
      <c r="D20" s="15">
        <v>4</v>
      </c>
      <c r="E20" s="16">
        <v>0</v>
      </c>
      <c r="F20" s="66">
        <f t="shared" si="8"/>
        <v>0</v>
      </c>
      <c r="G20" s="33">
        <f t="shared" si="9"/>
        <v>0</v>
      </c>
      <c r="H20" s="17">
        <f t="shared" si="10"/>
        <v>0</v>
      </c>
      <c r="I20" s="31"/>
      <c r="J20" s="18">
        <f t="shared" si="27"/>
        <v>0</v>
      </c>
      <c r="K20" s="38">
        <f t="shared" si="17"/>
        <v>0</v>
      </c>
      <c r="L20" s="18">
        <f t="shared" si="18"/>
        <v>0</v>
      </c>
      <c r="M20" s="61">
        <f>J20+K20+L20</f>
        <v>0</v>
      </c>
      <c r="N20" s="18">
        <f t="shared" si="11"/>
        <v>0</v>
      </c>
      <c r="O20" s="18">
        <f t="shared" si="12"/>
        <v>0</v>
      </c>
      <c r="P20" s="18">
        <f t="shared" si="13"/>
        <v>0</v>
      </c>
      <c r="Q20" s="18">
        <f>IF(P20&gt;0,SUM(Q19,P20),Q19)</f>
        <v>0</v>
      </c>
      <c r="R20" s="61">
        <f t="shared" si="21"/>
        <v>0</v>
      </c>
      <c r="S20" s="18">
        <f>IF(P20&lt;0,SUM(S19,P20),S19)</f>
        <v>0</v>
      </c>
      <c r="T20" s="18">
        <f t="shared" si="14"/>
        <v>0</v>
      </c>
      <c r="U20" s="61">
        <f t="shared" si="22"/>
        <v>0</v>
      </c>
      <c r="V20" s="18">
        <f>0.5*$C$4*(F20^2)</f>
        <v>0</v>
      </c>
      <c r="W20" s="18">
        <f t="shared" si="24"/>
        <v>0</v>
      </c>
      <c r="X20" s="18">
        <f t="shared" si="25"/>
        <v>0</v>
      </c>
      <c r="Y20" s="18">
        <f t="shared" si="26"/>
        <v>0</v>
      </c>
      <c r="Z20" s="18">
        <f t="shared" si="15"/>
        <v>0</v>
      </c>
      <c r="AA20" s="18">
        <f t="shared" si="16"/>
        <v>0</v>
      </c>
      <c r="AB20" s="64"/>
      <c r="AC20" s="18">
        <f t="shared" si="5"/>
        <v>1</v>
      </c>
      <c r="AD20" s="18" t="str">
        <f t="shared" si="6"/>
        <v/>
      </c>
      <c r="AE20" s="18">
        <f t="shared" si="7"/>
        <v>0</v>
      </c>
      <c r="AF20" s="31"/>
      <c r="AG20" s="31"/>
      <c r="AH20" s="31"/>
      <c r="AI20" s="31"/>
      <c r="AJ20" s="31"/>
      <c r="AK20" s="31"/>
      <c r="AL20" s="7"/>
      <c r="AM20" s="7"/>
    </row>
    <row r="21" spans="2:39" x14ac:dyDescent="0.4">
      <c r="B21" s="15" t="s">
        <v>1</v>
      </c>
      <c r="C21" s="15">
        <v>5</v>
      </c>
      <c r="D21" s="15">
        <v>5</v>
      </c>
      <c r="E21" s="16">
        <v>0</v>
      </c>
      <c r="F21" s="66">
        <f>E21/3.6</f>
        <v>0</v>
      </c>
      <c r="G21" s="33">
        <f t="shared" si="9"/>
        <v>0</v>
      </c>
      <c r="H21" s="17">
        <f t="shared" si="10"/>
        <v>0</v>
      </c>
      <c r="I21" s="31"/>
      <c r="J21" s="18">
        <f>$C$4*G21</f>
        <v>0</v>
      </c>
      <c r="K21" s="38">
        <f t="shared" si="17"/>
        <v>0</v>
      </c>
      <c r="L21" s="18">
        <f t="shared" si="18"/>
        <v>0</v>
      </c>
      <c r="M21" s="61">
        <f t="shared" si="19"/>
        <v>0</v>
      </c>
      <c r="N21" s="18">
        <f t="shared" si="11"/>
        <v>0</v>
      </c>
      <c r="O21" s="18">
        <f t="shared" si="12"/>
        <v>0</v>
      </c>
      <c r="P21" s="18">
        <f t="shared" si="13"/>
        <v>0</v>
      </c>
      <c r="Q21" s="18">
        <f t="shared" si="20"/>
        <v>0</v>
      </c>
      <c r="R21" s="61">
        <f t="shared" si="21"/>
        <v>0</v>
      </c>
      <c r="S21" s="18">
        <f t="shared" ref="S21:S81" si="28">IF(P21&lt;0,SUM(S20,P21),S20)</f>
        <v>0</v>
      </c>
      <c r="T21" s="18">
        <f t="shared" si="14"/>
        <v>0</v>
      </c>
      <c r="U21" s="61">
        <f t="shared" si="22"/>
        <v>0</v>
      </c>
      <c r="V21" s="18">
        <f t="shared" si="23"/>
        <v>0</v>
      </c>
      <c r="W21" s="18">
        <f t="shared" si="24"/>
        <v>0</v>
      </c>
      <c r="X21" s="18">
        <f t="shared" si="25"/>
        <v>0</v>
      </c>
      <c r="Y21" s="18">
        <f t="shared" si="26"/>
        <v>0</v>
      </c>
      <c r="Z21" s="18">
        <f t="shared" si="15"/>
        <v>0</v>
      </c>
      <c r="AA21" s="18">
        <f t="shared" si="16"/>
        <v>0</v>
      </c>
      <c r="AB21" s="64"/>
      <c r="AC21" s="18">
        <f t="shared" si="5"/>
        <v>1</v>
      </c>
      <c r="AD21" s="18" t="str">
        <f t="shared" si="6"/>
        <v/>
      </c>
      <c r="AE21" s="18">
        <f t="shared" si="7"/>
        <v>0</v>
      </c>
      <c r="AF21" s="31"/>
      <c r="AG21" s="31"/>
      <c r="AH21" s="31"/>
      <c r="AI21" s="31"/>
      <c r="AJ21" s="31"/>
      <c r="AK21" s="31"/>
      <c r="AL21" s="7"/>
      <c r="AM21" s="7"/>
    </row>
    <row r="22" spans="2:39" x14ac:dyDescent="0.4">
      <c r="B22" s="15" t="s">
        <v>1</v>
      </c>
      <c r="C22" s="15">
        <v>6</v>
      </c>
      <c r="D22" s="15">
        <v>6</v>
      </c>
      <c r="E22" s="16">
        <v>0</v>
      </c>
      <c r="F22" s="66">
        <f t="shared" si="8"/>
        <v>0</v>
      </c>
      <c r="G22" s="33">
        <f t="shared" si="9"/>
        <v>0</v>
      </c>
      <c r="H22" s="17">
        <f t="shared" si="10"/>
        <v>0</v>
      </c>
      <c r="I22" s="31"/>
      <c r="J22" s="18">
        <f t="shared" si="27"/>
        <v>0</v>
      </c>
      <c r="K22" s="38">
        <f t="shared" si="17"/>
        <v>0</v>
      </c>
      <c r="L22" s="18">
        <f t="shared" si="18"/>
        <v>0</v>
      </c>
      <c r="M22" s="61">
        <f t="shared" si="19"/>
        <v>0</v>
      </c>
      <c r="N22" s="18">
        <f t="shared" si="11"/>
        <v>0</v>
      </c>
      <c r="O22" s="18">
        <f t="shared" si="12"/>
        <v>0</v>
      </c>
      <c r="P22" s="18">
        <f t="shared" si="13"/>
        <v>0</v>
      </c>
      <c r="Q22" s="18">
        <f t="shared" si="20"/>
        <v>0</v>
      </c>
      <c r="R22" s="61">
        <f t="shared" si="21"/>
        <v>0</v>
      </c>
      <c r="S22" s="18">
        <f t="shared" si="28"/>
        <v>0</v>
      </c>
      <c r="T22" s="18">
        <f t="shared" si="14"/>
        <v>0</v>
      </c>
      <c r="U22" s="61">
        <f t="shared" si="22"/>
        <v>0</v>
      </c>
      <c r="V22" s="18">
        <f t="shared" si="23"/>
        <v>0</v>
      </c>
      <c r="W22" s="18">
        <f t="shared" si="24"/>
        <v>0</v>
      </c>
      <c r="X22" s="18">
        <f t="shared" si="25"/>
        <v>0</v>
      </c>
      <c r="Y22" s="18">
        <f t="shared" si="26"/>
        <v>0</v>
      </c>
      <c r="Z22" s="18">
        <f t="shared" si="15"/>
        <v>0</v>
      </c>
      <c r="AA22" s="18">
        <f t="shared" si="16"/>
        <v>0</v>
      </c>
      <c r="AB22" s="64"/>
      <c r="AC22" s="18">
        <f t="shared" si="5"/>
        <v>1</v>
      </c>
      <c r="AD22" s="18" t="str">
        <f t="shared" si="6"/>
        <v/>
      </c>
      <c r="AE22" s="18">
        <f t="shared" si="7"/>
        <v>0</v>
      </c>
      <c r="AF22" s="31"/>
      <c r="AG22" s="31"/>
      <c r="AH22" s="31"/>
      <c r="AI22" s="31"/>
      <c r="AJ22" s="31"/>
      <c r="AK22" s="31"/>
      <c r="AL22" s="7"/>
      <c r="AM22" s="7"/>
    </row>
    <row r="23" spans="2:39" x14ac:dyDescent="0.4">
      <c r="B23" s="15" t="s">
        <v>1</v>
      </c>
      <c r="C23" s="15">
        <v>7</v>
      </c>
      <c r="D23" s="15">
        <v>7</v>
      </c>
      <c r="E23" s="16">
        <v>0</v>
      </c>
      <c r="F23" s="66">
        <f t="shared" si="8"/>
        <v>0</v>
      </c>
      <c r="G23" s="33">
        <f t="shared" si="9"/>
        <v>0</v>
      </c>
      <c r="H23" s="17">
        <f t="shared" si="10"/>
        <v>0</v>
      </c>
      <c r="I23" s="31"/>
      <c r="J23" s="18">
        <f t="shared" si="27"/>
        <v>0</v>
      </c>
      <c r="K23" s="38">
        <f t="shared" si="17"/>
        <v>0</v>
      </c>
      <c r="L23" s="18">
        <f t="shared" si="18"/>
        <v>0</v>
      </c>
      <c r="M23" s="61">
        <f t="shared" si="19"/>
        <v>0</v>
      </c>
      <c r="N23" s="18">
        <f t="shared" si="11"/>
        <v>0</v>
      </c>
      <c r="O23" s="18">
        <f t="shared" si="12"/>
        <v>0</v>
      </c>
      <c r="P23" s="18">
        <f t="shared" si="13"/>
        <v>0</v>
      </c>
      <c r="Q23" s="18">
        <f t="shared" si="20"/>
        <v>0</v>
      </c>
      <c r="R23" s="61">
        <f t="shared" si="21"/>
        <v>0</v>
      </c>
      <c r="S23" s="18">
        <f t="shared" si="28"/>
        <v>0</v>
      </c>
      <c r="T23" s="18">
        <f t="shared" si="14"/>
        <v>0</v>
      </c>
      <c r="U23" s="61">
        <f t="shared" si="22"/>
        <v>0</v>
      </c>
      <c r="V23" s="18">
        <f t="shared" si="23"/>
        <v>0</v>
      </c>
      <c r="W23" s="18">
        <f t="shared" si="24"/>
        <v>0</v>
      </c>
      <c r="X23" s="18">
        <f t="shared" si="25"/>
        <v>0</v>
      </c>
      <c r="Y23" s="18">
        <f t="shared" si="26"/>
        <v>0</v>
      </c>
      <c r="Z23" s="18">
        <f t="shared" si="15"/>
        <v>0</v>
      </c>
      <c r="AA23" s="18">
        <f t="shared" si="16"/>
        <v>0</v>
      </c>
      <c r="AB23" s="64"/>
      <c r="AC23" s="18">
        <f t="shared" si="5"/>
        <v>1</v>
      </c>
      <c r="AD23" s="18" t="str">
        <f t="shared" si="6"/>
        <v/>
      </c>
      <c r="AE23" s="18">
        <f t="shared" si="7"/>
        <v>0</v>
      </c>
      <c r="AF23" s="31"/>
      <c r="AG23" s="31"/>
      <c r="AH23" s="31"/>
      <c r="AI23" s="31"/>
      <c r="AJ23" s="31"/>
      <c r="AK23" s="31"/>
      <c r="AL23" s="7"/>
      <c r="AM23" s="7"/>
    </row>
    <row r="24" spans="2:39" x14ac:dyDescent="0.4">
      <c r="B24" s="15" t="s">
        <v>1</v>
      </c>
      <c r="C24" s="15">
        <v>8</v>
      </c>
      <c r="D24" s="15">
        <v>8</v>
      </c>
      <c r="E24" s="16">
        <v>0</v>
      </c>
      <c r="F24" s="66">
        <f t="shared" si="8"/>
        <v>0</v>
      </c>
      <c r="G24" s="33">
        <f t="shared" si="9"/>
        <v>0</v>
      </c>
      <c r="H24" s="17">
        <f t="shared" si="10"/>
        <v>0</v>
      </c>
      <c r="I24" s="31"/>
      <c r="J24" s="18">
        <f t="shared" si="27"/>
        <v>0</v>
      </c>
      <c r="K24" s="38">
        <f t="shared" si="17"/>
        <v>0</v>
      </c>
      <c r="L24" s="18">
        <f t="shared" si="18"/>
        <v>0</v>
      </c>
      <c r="M24" s="61">
        <f t="shared" si="19"/>
        <v>0</v>
      </c>
      <c r="N24" s="18">
        <f t="shared" si="11"/>
        <v>0</v>
      </c>
      <c r="O24" s="18">
        <f t="shared" si="12"/>
        <v>0</v>
      </c>
      <c r="P24" s="18">
        <f t="shared" si="13"/>
        <v>0</v>
      </c>
      <c r="Q24" s="18">
        <f>IF(P24&gt;0,SUM(Q23,P24),Q23)</f>
        <v>0</v>
      </c>
      <c r="R24" s="61">
        <f t="shared" si="21"/>
        <v>0</v>
      </c>
      <c r="S24" s="18">
        <f>IF(P24&lt;0,SUM(S23,P24),S23)</f>
        <v>0</v>
      </c>
      <c r="T24" s="18">
        <f t="shared" si="14"/>
        <v>0</v>
      </c>
      <c r="U24" s="61">
        <f t="shared" si="22"/>
        <v>0</v>
      </c>
      <c r="V24" s="18">
        <f t="shared" si="23"/>
        <v>0</v>
      </c>
      <c r="W24" s="18">
        <f t="shared" si="24"/>
        <v>0</v>
      </c>
      <c r="X24" s="18">
        <f t="shared" si="25"/>
        <v>0</v>
      </c>
      <c r="Y24" s="18">
        <f t="shared" si="26"/>
        <v>0</v>
      </c>
      <c r="Z24" s="18">
        <f t="shared" si="15"/>
        <v>0</v>
      </c>
      <c r="AA24" s="18">
        <f t="shared" si="16"/>
        <v>0</v>
      </c>
      <c r="AB24" s="64"/>
      <c r="AC24" s="18">
        <f t="shared" si="5"/>
        <v>1</v>
      </c>
      <c r="AD24" s="18" t="str">
        <f t="shared" si="6"/>
        <v/>
      </c>
      <c r="AE24" s="18">
        <f t="shared" si="7"/>
        <v>0</v>
      </c>
      <c r="AF24" s="31"/>
      <c r="AG24" s="31"/>
      <c r="AH24" s="31"/>
      <c r="AI24" s="31"/>
      <c r="AJ24" s="31"/>
      <c r="AK24" s="31"/>
      <c r="AL24" s="7"/>
      <c r="AM24" s="7"/>
    </row>
    <row r="25" spans="2:39" x14ac:dyDescent="0.4">
      <c r="B25" s="15" t="s">
        <v>1</v>
      </c>
      <c r="C25" s="15">
        <v>9</v>
      </c>
      <c r="D25" s="15">
        <v>9</v>
      </c>
      <c r="E25" s="16">
        <v>0</v>
      </c>
      <c r="F25" s="66">
        <f t="shared" si="8"/>
        <v>0</v>
      </c>
      <c r="G25" s="33">
        <f t="shared" si="9"/>
        <v>0</v>
      </c>
      <c r="H25" s="17">
        <f t="shared" si="10"/>
        <v>0</v>
      </c>
      <c r="I25" s="31"/>
      <c r="J25" s="18">
        <f t="shared" si="27"/>
        <v>0</v>
      </c>
      <c r="K25" s="38">
        <f t="shared" si="17"/>
        <v>0</v>
      </c>
      <c r="L25" s="18">
        <f t="shared" si="18"/>
        <v>0</v>
      </c>
      <c r="M25" s="61">
        <f t="shared" si="19"/>
        <v>0</v>
      </c>
      <c r="N25" s="18">
        <f>M25/1000</f>
        <v>0</v>
      </c>
      <c r="O25" s="18">
        <f t="shared" si="12"/>
        <v>0</v>
      </c>
      <c r="P25" s="18">
        <f t="shared" si="13"/>
        <v>0</v>
      </c>
      <c r="Q25" s="18">
        <f t="shared" si="20"/>
        <v>0</v>
      </c>
      <c r="R25" s="61">
        <f t="shared" si="21"/>
        <v>0</v>
      </c>
      <c r="S25" s="18">
        <f t="shared" si="28"/>
        <v>0</v>
      </c>
      <c r="T25" s="18">
        <f t="shared" si="14"/>
        <v>0</v>
      </c>
      <c r="U25" s="61">
        <f t="shared" si="22"/>
        <v>0</v>
      </c>
      <c r="V25" s="18">
        <f t="shared" si="23"/>
        <v>0</v>
      </c>
      <c r="W25" s="18">
        <f t="shared" si="24"/>
        <v>0</v>
      </c>
      <c r="X25" s="18">
        <f t="shared" si="25"/>
        <v>0</v>
      </c>
      <c r="Y25" s="18">
        <f t="shared" si="26"/>
        <v>0</v>
      </c>
      <c r="Z25" s="18">
        <f t="shared" si="15"/>
        <v>0</v>
      </c>
      <c r="AA25" s="18">
        <f t="shared" si="16"/>
        <v>0</v>
      </c>
      <c r="AB25" s="64"/>
      <c r="AC25" s="18">
        <f t="shared" si="5"/>
        <v>1</v>
      </c>
      <c r="AD25" s="18" t="str">
        <f t="shared" si="6"/>
        <v/>
      </c>
      <c r="AE25" s="18">
        <f t="shared" si="7"/>
        <v>0</v>
      </c>
      <c r="AF25" s="31"/>
      <c r="AG25" s="31"/>
      <c r="AH25" s="31"/>
      <c r="AI25" s="62"/>
      <c r="AJ25" s="31"/>
      <c r="AK25" s="31"/>
      <c r="AL25" s="7"/>
      <c r="AM25" s="7"/>
    </row>
    <row r="26" spans="2:39" x14ac:dyDescent="0.4">
      <c r="B26" s="15" t="s">
        <v>1</v>
      </c>
      <c r="C26" s="15">
        <v>10</v>
      </c>
      <c r="D26" s="15">
        <v>10</v>
      </c>
      <c r="E26" s="16">
        <v>0</v>
      </c>
      <c r="F26" s="66">
        <f t="shared" si="8"/>
        <v>0</v>
      </c>
      <c r="G26" s="33">
        <f t="shared" si="9"/>
        <v>0</v>
      </c>
      <c r="H26" s="17">
        <f t="shared" si="10"/>
        <v>0</v>
      </c>
      <c r="I26" s="31"/>
      <c r="J26" s="18">
        <f t="shared" si="27"/>
        <v>0</v>
      </c>
      <c r="K26" s="38">
        <f t="shared" si="17"/>
        <v>0</v>
      </c>
      <c r="L26" s="18">
        <f t="shared" si="18"/>
        <v>0</v>
      </c>
      <c r="M26" s="61">
        <f t="shared" si="19"/>
        <v>0</v>
      </c>
      <c r="N26" s="18">
        <f t="shared" si="11"/>
        <v>0</v>
      </c>
      <c r="O26" s="18">
        <f t="shared" si="12"/>
        <v>0</v>
      </c>
      <c r="P26" s="18">
        <f t="shared" si="13"/>
        <v>0</v>
      </c>
      <c r="Q26" s="18">
        <f t="shared" si="20"/>
        <v>0</v>
      </c>
      <c r="R26" s="61">
        <f t="shared" si="21"/>
        <v>0</v>
      </c>
      <c r="S26" s="18">
        <f t="shared" si="28"/>
        <v>0</v>
      </c>
      <c r="T26" s="18">
        <f t="shared" si="14"/>
        <v>0</v>
      </c>
      <c r="U26" s="61">
        <f t="shared" si="22"/>
        <v>0</v>
      </c>
      <c r="V26" s="18">
        <f t="shared" si="23"/>
        <v>0</v>
      </c>
      <c r="W26" s="18">
        <f t="shared" si="24"/>
        <v>0</v>
      </c>
      <c r="X26" s="18">
        <f t="shared" si="25"/>
        <v>0</v>
      </c>
      <c r="Y26" s="18">
        <f t="shared" si="26"/>
        <v>0</v>
      </c>
      <c r="Z26" s="18">
        <f t="shared" si="15"/>
        <v>0</v>
      </c>
      <c r="AA26" s="18">
        <f t="shared" si="16"/>
        <v>0</v>
      </c>
      <c r="AB26" s="64"/>
      <c r="AC26" s="18">
        <f t="shared" si="5"/>
        <v>1</v>
      </c>
      <c r="AD26" s="18" t="str">
        <f t="shared" si="6"/>
        <v/>
      </c>
      <c r="AE26" s="18">
        <f t="shared" si="7"/>
        <v>0</v>
      </c>
      <c r="AF26" s="31"/>
      <c r="AG26" s="31"/>
      <c r="AH26" s="31"/>
      <c r="AI26" s="31"/>
      <c r="AJ26" s="31"/>
      <c r="AK26" s="31"/>
      <c r="AL26" s="7"/>
      <c r="AM26" s="7"/>
    </row>
    <row r="27" spans="2:39" x14ac:dyDescent="0.4">
      <c r="B27" s="15" t="s">
        <v>1</v>
      </c>
      <c r="C27" s="15">
        <v>11</v>
      </c>
      <c r="D27" s="15">
        <v>11</v>
      </c>
      <c r="E27" s="16">
        <v>0</v>
      </c>
      <c r="F27" s="66">
        <f t="shared" si="8"/>
        <v>0</v>
      </c>
      <c r="G27" s="33">
        <f t="shared" si="9"/>
        <v>2.777777777777778E-2</v>
      </c>
      <c r="H27" s="17">
        <f t="shared" si="10"/>
        <v>0.1</v>
      </c>
      <c r="I27" s="31"/>
      <c r="J27" s="18">
        <f>$C$4*G27</f>
        <v>41.166666666666671</v>
      </c>
      <c r="K27" s="38">
        <f t="shared" si="17"/>
        <v>0</v>
      </c>
      <c r="L27" s="18">
        <f t="shared" si="18"/>
        <v>0</v>
      </c>
      <c r="M27" s="61">
        <f t="shared" si="19"/>
        <v>41.166666666666671</v>
      </c>
      <c r="N27" s="18">
        <f t="shared" si="11"/>
        <v>4.1166666666666671E-2</v>
      </c>
      <c r="O27" s="18">
        <f t="shared" si="12"/>
        <v>0</v>
      </c>
      <c r="P27" s="18">
        <f t="shared" si="13"/>
        <v>0</v>
      </c>
      <c r="Q27" s="18">
        <f t="shared" si="20"/>
        <v>0</v>
      </c>
      <c r="R27" s="61">
        <f t="shared" si="21"/>
        <v>0</v>
      </c>
      <c r="S27" s="18">
        <f t="shared" si="28"/>
        <v>0</v>
      </c>
      <c r="T27" s="18">
        <f t="shared" si="14"/>
        <v>0</v>
      </c>
      <c r="U27" s="61">
        <f t="shared" si="22"/>
        <v>0</v>
      </c>
      <c r="V27" s="18">
        <f t="shared" si="23"/>
        <v>0</v>
      </c>
      <c r="W27" s="18">
        <f t="shared" si="24"/>
        <v>0</v>
      </c>
      <c r="X27" s="18">
        <f t="shared" si="25"/>
        <v>0</v>
      </c>
      <c r="Y27" s="18">
        <f t="shared" si="26"/>
        <v>0</v>
      </c>
      <c r="Z27" s="18">
        <f t="shared" si="15"/>
        <v>0</v>
      </c>
      <c r="AA27" s="18">
        <f t="shared" si="16"/>
        <v>0</v>
      </c>
      <c r="AB27" s="64"/>
      <c r="AC27" s="18">
        <f t="shared" si="5"/>
        <v>1</v>
      </c>
      <c r="AD27" s="18" t="str">
        <f t="shared" si="6"/>
        <v/>
      </c>
      <c r="AE27" s="18">
        <f t="shared" si="7"/>
        <v>0</v>
      </c>
      <c r="AF27" s="31"/>
      <c r="AG27" s="31"/>
      <c r="AH27" s="31"/>
      <c r="AI27" s="31"/>
      <c r="AJ27" s="31"/>
      <c r="AK27" s="31"/>
      <c r="AL27" s="7"/>
      <c r="AM27" s="7"/>
    </row>
    <row r="28" spans="2:39" x14ac:dyDescent="0.4">
      <c r="B28" s="15" t="s">
        <v>1</v>
      </c>
      <c r="C28" s="15">
        <v>12</v>
      </c>
      <c r="D28" s="15">
        <v>12</v>
      </c>
      <c r="E28" s="16">
        <v>0.2</v>
      </c>
      <c r="F28" s="66">
        <f t="shared" si="8"/>
        <v>5.5555555555555559E-2</v>
      </c>
      <c r="G28" s="33">
        <f t="shared" si="9"/>
        <v>0.2361111111111111</v>
      </c>
      <c r="H28" s="17">
        <f t="shared" si="10"/>
        <v>0.85</v>
      </c>
      <c r="I28" s="31"/>
      <c r="J28" s="18">
        <f t="shared" si="27"/>
        <v>349.91666666666669</v>
      </c>
      <c r="K28" s="38">
        <f t="shared" si="17"/>
        <v>1.3271830347222223E-3</v>
      </c>
      <c r="L28" s="18">
        <f t="shared" si="18"/>
        <v>218.00182949999999</v>
      </c>
      <c r="M28" s="61">
        <f t="shared" si="19"/>
        <v>567.91982334970135</v>
      </c>
      <c r="N28" s="18">
        <f t="shared" si="11"/>
        <v>0.56791982334970137</v>
      </c>
      <c r="O28" s="18">
        <f t="shared" si="12"/>
        <v>31.551101297205634</v>
      </c>
      <c r="P28" s="18">
        <f t="shared" si="13"/>
        <v>3.1551101297205633E-2</v>
      </c>
      <c r="Q28" s="18">
        <f t="shared" si="20"/>
        <v>3.1551101297205633E-2</v>
      </c>
      <c r="R28" s="61">
        <f t="shared" si="21"/>
        <v>8.7641955059149269E-6</v>
      </c>
      <c r="S28" s="18">
        <f t="shared" si="28"/>
        <v>0</v>
      </c>
      <c r="T28" s="18">
        <f t="shared" si="14"/>
        <v>0</v>
      </c>
      <c r="U28" s="61">
        <f t="shared" si="22"/>
        <v>0</v>
      </c>
      <c r="V28" s="18">
        <f>0.5*$C$4*(F28^2)</f>
        <v>2.2870370370370372</v>
      </c>
      <c r="W28" s="18">
        <f t="shared" si="24"/>
        <v>2.2870370370370371E-3</v>
      </c>
      <c r="X28" s="18">
        <f t="shared" si="25"/>
        <v>0</v>
      </c>
      <c r="Y28" s="18">
        <f t="shared" si="26"/>
        <v>0</v>
      </c>
      <c r="Z28" s="18">
        <f t="shared" si="15"/>
        <v>0</v>
      </c>
      <c r="AA28" s="18">
        <f t="shared" si="16"/>
        <v>8.7641955059149269E-6</v>
      </c>
      <c r="AB28" s="64"/>
      <c r="AC28" s="18">
        <f t="shared" si="5"/>
        <v>1</v>
      </c>
      <c r="AD28" s="18" t="str">
        <f t="shared" si="6"/>
        <v/>
      </c>
      <c r="AE28" s="18">
        <f t="shared" si="7"/>
        <v>5.5555555555555559E-2</v>
      </c>
      <c r="AF28" s="31"/>
      <c r="AG28" s="31"/>
      <c r="AH28" s="31"/>
      <c r="AI28" s="31"/>
      <c r="AJ28" s="31"/>
      <c r="AK28" s="31"/>
      <c r="AL28" s="7"/>
      <c r="AM28" s="7"/>
    </row>
    <row r="29" spans="2:39" x14ac:dyDescent="0.4">
      <c r="B29" s="15" t="s">
        <v>1</v>
      </c>
      <c r="C29" s="15">
        <v>13</v>
      </c>
      <c r="D29" s="15">
        <v>13</v>
      </c>
      <c r="E29" s="16">
        <v>1.7</v>
      </c>
      <c r="F29" s="66">
        <f t="shared" si="8"/>
        <v>0.47222222222222221</v>
      </c>
      <c r="G29" s="33">
        <f t="shared" si="9"/>
        <v>0.72222222222222221</v>
      </c>
      <c r="H29" s="17">
        <f t="shared" si="10"/>
        <v>2.6</v>
      </c>
      <c r="I29" s="31"/>
      <c r="J29" s="18">
        <f>$C$4*G29</f>
        <v>1070.3333333333333</v>
      </c>
      <c r="K29" s="38">
        <f t="shared" si="17"/>
        <v>9.5888974258680551E-2</v>
      </c>
      <c r="L29" s="18">
        <f>IF(F29&gt;0,$C$6*$C$4*$C$10,0)</f>
        <v>218.00182949999999</v>
      </c>
      <c r="M29" s="61">
        <f t="shared" si="19"/>
        <v>1288.431051807592</v>
      </c>
      <c r="N29" s="18">
        <f t="shared" si="11"/>
        <v>1.2884310518075919</v>
      </c>
      <c r="O29" s="18">
        <f>M29*F29</f>
        <v>608.42577446469625</v>
      </c>
      <c r="P29" s="18">
        <f t="shared" si="13"/>
        <v>0.60842577446469626</v>
      </c>
      <c r="Q29" s="18">
        <f t="shared" si="20"/>
        <v>0.63997687576190188</v>
      </c>
      <c r="R29" s="61">
        <f t="shared" si="21"/>
        <v>1.7777136860001443E-4</v>
      </c>
      <c r="S29" s="18">
        <f t="shared" si="28"/>
        <v>0</v>
      </c>
      <c r="T29" s="18">
        <f t="shared" si="14"/>
        <v>0</v>
      </c>
      <c r="U29" s="61">
        <f t="shared" si="22"/>
        <v>0</v>
      </c>
      <c r="V29" s="18">
        <f t="shared" si="23"/>
        <v>165.23842592592592</v>
      </c>
      <c r="W29" s="18">
        <f>V29*0.001</f>
        <v>0.16523842592592591</v>
      </c>
      <c r="X29" s="18">
        <f t="shared" si="25"/>
        <v>0</v>
      </c>
      <c r="Y29" s="18">
        <f t="shared" si="26"/>
        <v>0</v>
      </c>
      <c r="Z29" s="18">
        <f t="shared" si="15"/>
        <v>0</v>
      </c>
      <c r="AA29" s="18">
        <f t="shared" si="16"/>
        <v>1.7777136860001443E-4</v>
      </c>
      <c r="AB29" s="64"/>
      <c r="AC29" s="18">
        <f t="shared" si="5"/>
        <v>0</v>
      </c>
      <c r="AD29" s="18">
        <f t="shared" si="6"/>
        <v>1.7</v>
      </c>
      <c r="AE29" s="18">
        <f t="shared" si="7"/>
        <v>0.47222222222222221</v>
      </c>
      <c r="AF29" s="31"/>
      <c r="AG29" s="31"/>
      <c r="AH29" s="31"/>
      <c r="AI29" s="31"/>
      <c r="AJ29" s="31"/>
      <c r="AK29" s="31"/>
      <c r="AL29" s="7"/>
      <c r="AM29" s="7"/>
    </row>
    <row r="30" spans="2:39" x14ac:dyDescent="0.4">
      <c r="B30" s="15" t="s">
        <v>1</v>
      </c>
      <c r="C30" s="15">
        <v>14</v>
      </c>
      <c r="D30" s="15">
        <v>14</v>
      </c>
      <c r="E30" s="16">
        <v>5.4</v>
      </c>
      <c r="F30" s="66">
        <f t="shared" si="8"/>
        <v>1.5</v>
      </c>
      <c r="G30" s="33">
        <f t="shared" si="9"/>
        <v>1.1388888888888891</v>
      </c>
      <c r="H30" s="17">
        <f t="shared" si="10"/>
        <v>4.1000000000000005</v>
      </c>
      <c r="I30" s="31"/>
      <c r="J30" s="18">
        <f t="shared" si="27"/>
        <v>1687.8333333333335</v>
      </c>
      <c r="K30" s="38">
        <f t="shared" si="17"/>
        <v>0.96751643231249995</v>
      </c>
      <c r="L30" s="18">
        <f t="shared" si="18"/>
        <v>218.00182949999999</v>
      </c>
      <c r="M30" s="61">
        <f t="shared" si="19"/>
        <v>1906.802679265646</v>
      </c>
      <c r="N30" s="18">
        <f t="shared" si="11"/>
        <v>1.9068026792656461</v>
      </c>
      <c r="O30" s="18">
        <f t="shared" si="12"/>
        <v>2860.2040188984693</v>
      </c>
      <c r="P30" s="18">
        <f t="shared" si="13"/>
        <v>2.8602040188984694</v>
      </c>
      <c r="Q30" s="18">
        <f t="shared" si="20"/>
        <v>3.5001808946603714</v>
      </c>
      <c r="R30" s="61">
        <f t="shared" si="21"/>
        <v>9.7227254852078971E-4</v>
      </c>
      <c r="S30" s="18">
        <f t="shared" si="28"/>
        <v>0</v>
      </c>
      <c r="T30" s="18">
        <f t="shared" si="14"/>
        <v>0</v>
      </c>
      <c r="U30" s="61">
        <f t="shared" si="22"/>
        <v>0</v>
      </c>
      <c r="V30" s="18">
        <f t="shared" si="23"/>
        <v>1667.25</v>
      </c>
      <c r="W30" s="18">
        <f t="shared" ref="W30:W93" si="29">V30*0.001</f>
        <v>1.6672500000000001</v>
      </c>
      <c r="X30" s="18">
        <f t="shared" si="25"/>
        <v>0</v>
      </c>
      <c r="Y30" s="18">
        <f t="shared" si="26"/>
        <v>0</v>
      </c>
      <c r="Z30" s="18">
        <f t="shared" si="15"/>
        <v>0</v>
      </c>
      <c r="AA30" s="18">
        <f t="shared" si="16"/>
        <v>9.7227254852078971E-4</v>
      </c>
      <c r="AB30" s="64"/>
      <c r="AC30" s="18">
        <f t="shared" si="5"/>
        <v>0</v>
      </c>
      <c r="AD30" s="18">
        <f t="shared" si="6"/>
        <v>5.4</v>
      </c>
      <c r="AE30" s="18">
        <f t="shared" si="7"/>
        <v>1.5</v>
      </c>
      <c r="AF30" s="31"/>
      <c r="AG30" s="31"/>
      <c r="AH30" s="31"/>
      <c r="AI30" s="31"/>
      <c r="AJ30" s="31"/>
      <c r="AK30" s="31"/>
      <c r="AL30" s="7"/>
      <c r="AM30" s="7"/>
    </row>
    <row r="31" spans="2:39" x14ac:dyDescent="0.4">
      <c r="B31" s="15" t="s">
        <v>1</v>
      </c>
      <c r="C31" s="15">
        <v>15</v>
      </c>
      <c r="D31" s="15">
        <v>15</v>
      </c>
      <c r="E31" s="16">
        <v>9.9</v>
      </c>
      <c r="F31" s="66">
        <f t="shared" si="8"/>
        <v>2.75</v>
      </c>
      <c r="G31" s="33">
        <f t="shared" si="9"/>
        <v>1.0694444444444444</v>
      </c>
      <c r="H31" s="17">
        <f t="shared" si="10"/>
        <v>3.8499999999999996</v>
      </c>
      <c r="I31" s="31"/>
      <c r="J31" s="18">
        <f t="shared" si="27"/>
        <v>1584.9166666666667</v>
      </c>
      <c r="K31" s="38">
        <f t="shared" si="17"/>
        <v>3.2519302308281248</v>
      </c>
      <c r="L31" s="18">
        <f t="shared" si="18"/>
        <v>218.00182949999999</v>
      </c>
      <c r="M31" s="61">
        <f t="shared" si="19"/>
        <v>1806.1704263974948</v>
      </c>
      <c r="N31" s="18">
        <f t="shared" si="11"/>
        <v>1.8061704263974947</v>
      </c>
      <c r="O31" s="18">
        <f>M31*F31</f>
        <v>4966.9686725931106</v>
      </c>
      <c r="P31" s="18">
        <f t="shared" si="13"/>
        <v>4.9669686725931106</v>
      </c>
      <c r="Q31" s="18">
        <f t="shared" si="20"/>
        <v>8.4671495672534824</v>
      </c>
      <c r="R31" s="61">
        <f t="shared" si="21"/>
        <v>2.3519861790626245E-3</v>
      </c>
      <c r="S31" s="18">
        <f t="shared" si="28"/>
        <v>0</v>
      </c>
      <c r="T31" s="18">
        <f t="shared" si="14"/>
        <v>0</v>
      </c>
      <c r="U31" s="61">
        <f t="shared" si="22"/>
        <v>0</v>
      </c>
      <c r="V31" s="18">
        <f>0.5*$C$4*(F31^2)</f>
        <v>5603.8125</v>
      </c>
      <c r="W31" s="18">
        <f>V31*0.001</f>
        <v>5.6038125000000001</v>
      </c>
      <c r="X31" s="18">
        <f t="shared" si="25"/>
        <v>0</v>
      </c>
      <c r="Y31" s="18">
        <f t="shared" si="26"/>
        <v>0</v>
      </c>
      <c r="Z31" s="18">
        <f t="shared" si="15"/>
        <v>0</v>
      </c>
      <c r="AA31" s="18">
        <f t="shared" si="16"/>
        <v>2.3519861790626245E-3</v>
      </c>
      <c r="AB31" s="64"/>
      <c r="AC31" s="18">
        <f t="shared" si="5"/>
        <v>0</v>
      </c>
      <c r="AD31" s="18">
        <f t="shared" si="6"/>
        <v>9.9</v>
      </c>
      <c r="AE31" s="18">
        <f t="shared" si="7"/>
        <v>2.75</v>
      </c>
      <c r="AF31" s="31"/>
      <c r="AG31" s="31"/>
      <c r="AH31" s="31"/>
      <c r="AI31" s="31"/>
      <c r="AJ31" s="31"/>
      <c r="AK31" s="31"/>
      <c r="AL31" s="7"/>
      <c r="AM31" s="7"/>
    </row>
    <row r="32" spans="2:39" x14ac:dyDescent="0.4">
      <c r="B32" s="15" t="s">
        <v>1</v>
      </c>
      <c r="C32" s="15">
        <v>16</v>
      </c>
      <c r="D32" s="15">
        <v>16</v>
      </c>
      <c r="E32" s="16">
        <v>13.1</v>
      </c>
      <c r="F32" s="66">
        <f t="shared" si="8"/>
        <v>3.6388888888888888</v>
      </c>
      <c r="G32" s="33">
        <f t="shared" si="9"/>
        <v>0.97222222222222199</v>
      </c>
      <c r="H32" s="17">
        <f t="shared" si="10"/>
        <v>3.4999999999999991</v>
      </c>
      <c r="I32" s="31"/>
      <c r="J32" s="18">
        <f t="shared" si="27"/>
        <v>1440.833333333333</v>
      </c>
      <c r="K32" s="38">
        <f t="shared" si="17"/>
        <v>5.6939470147170139</v>
      </c>
      <c r="L32" s="18">
        <f t="shared" si="18"/>
        <v>218.00182949999999</v>
      </c>
      <c r="M32" s="61">
        <f t="shared" si="19"/>
        <v>1664.52910984805</v>
      </c>
      <c r="N32" s="18">
        <f t="shared" si="11"/>
        <v>1.6645291098480499</v>
      </c>
      <c r="O32" s="18">
        <f t="shared" si="12"/>
        <v>6057.0364830581821</v>
      </c>
      <c r="P32" s="18">
        <f t="shared" si="13"/>
        <v>6.057036483058182</v>
      </c>
      <c r="Q32" s="18">
        <f t="shared" si="20"/>
        <v>14.524186050311664</v>
      </c>
      <c r="R32" s="61">
        <f t="shared" si="21"/>
        <v>4.0344964478462638E-3</v>
      </c>
      <c r="S32" s="18">
        <f t="shared" si="28"/>
        <v>0</v>
      </c>
      <c r="T32" s="18">
        <f t="shared" si="14"/>
        <v>0</v>
      </c>
      <c r="U32" s="61">
        <f t="shared" si="22"/>
        <v>0</v>
      </c>
      <c r="V32" s="18">
        <f t="shared" si="23"/>
        <v>9811.9606481481478</v>
      </c>
      <c r="W32" s="18">
        <f t="shared" si="29"/>
        <v>9.8119606481481476</v>
      </c>
      <c r="X32" s="18">
        <f>IF(W32&lt;W31,X31+(W31-W32),X31)</f>
        <v>0</v>
      </c>
      <c r="Y32" s="18">
        <f t="shared" si="26"/>
        <v>0</v>
      </c>
      <c r="Z32" s="18">
        <f t="shared" si="15"/>
        <v>0</v>
      </c>
      <c r="AA32" s="18">
        <f t="shared" si="16"/>
        <v>4.0344964478462638E-3</v>
      </c>
      <c r="AB32" s="64"/>
      <c r="AC32" s="18">
        <f t="shared" si="5"/>
        <v>0</v>
      </c>
      <c r="AD32" s="18">
        <f t="shared" si="6"/>
        <v>13.1</v>
      </c>
      <c r="AE32" s="18">
        <f t="shared" si="7"/>
        <v>3.6388888888888888</v>
      </c>
      <c r="AF32" s="31"/>
      <c r="AG32" s="31"/>
      <c r="AH32" s="31"/>
      <c r="AI32" s="31"/>
      <c r="AJ32" s="31"/>
      <c r="AK32" s="31"/>
      <c r="AL32" s="7"/>
      <c r="AM32" s="7"/>
    </row>
    <row r="33" spans="2:39" x14ac:dyDescent="0.4">
      <c r="B33" s="15" t="s">
        <v>1</v>
      </c>
      <c r="C33" s="15">
        <v>17</v>
      </c>
      <c r="D33" s="15">
        <v>17</v>
      </c>
      <c r="E33" s="16">
        <v>16.899999999999999</v>
      </c>
      <c r="F33" s="66">
        <f t="shared" si="8"/>
        <v>4.6944444444444438</v>
      </c>
      <c r="G33" s="33">
        <f t="shared" si="9"/>
        <v>1.1944444444444444</v>
      </c>
      <c r="H33" s="17">
        <f t="shared" si="10"/>
        <v>4.3</v>
      </c>
      <c r="I33" s="31"/>
      <c r="J33" s="18">
        <f t="shared" si="27"/>
        <v>1770.1666666666667</v>
      </c>
      <c r="K33" s="38">
        <f t="shared" si="17"/>
        <v>9.4764186636753447</v>
      </c>
      <c r="L33" s="18">
        <f t="shared" si="18"/>
        <v>218.00182949999999</v>
      </c>
      <c r="M33" s="61">
        <f t="shared" si="19"/>
        <v>1997.644914830342</v>
      </c>
      <c r="N33" s="18">
        <f t="shared" si="11"/>
        <v>1.9976449148303421</v>
      </c>
      <c r="O33" s="18">
        <f t="shared" si="12"/>
        <v>9377.8330723979925</v>
      </c>
      <c r="P33" s="18">
        <f t="shared" si="13"/>
        <v>9.3778330723979924</v>
      </c>
      <c r="Q33" s="18">
        <f t="shared" si="20"/>
        <v>23.902019122709657</v>
      </c>
      <c r="R33" s="61">
        <f t="shared" si="21"/>
        <v>6.6394502874642181E-3</v>
      </c>
      <c r="S33" s="18">
        <f t="shared" si="28"/>
        <v>0</v>
      </c>
      <c r="T33" s="18">
        <f t="shared" si="14"/>
        <v>0</v>
      </c>
      <c r="U33" s="61">
        <f t="shared" si="22"/>
        <v>0</v>
      </c>
      <c r="V33" s="18">
        <f t="shared" si="23"/>
        <v>16330.016203703699</v>
      </c>
      <c r="W33" s="18">
        <f t="shared" si="29"/>
        <v>16.3300162037037</v>
      </c>
      <c r="X33" s="18">
        <f t="shared" si="25"/>
        <v>0</v>
      </c>
      <c r="Y33" s="18">
        <f t="shared" si="26"/>
        <v>0</v>
      </c>
      <c r="Z33" s="18">
        <f t="shared" si="15"/>
        <v>0</v>
      </c>
      <c r="AA33" s="18">
        <f t="shared" si="16"/>
        <v>6.6394502874642181E-3</v>
      </c>
      <c r="AB33" s="64"/>
      <c r="AC33" s="18">
        <f t="shared" si="5"/>
        <v>0</v>
      </c>
      <c r="AD33" s="18">
        <f t="shared" si="6"/>
        <v>16.899999999999999</v>
      </c>
      <c r="AE33" s="18">
        <f t="shared" si="7"/>
        <v>4.6944444444444438</v>
      </c>
      <c r="AF33" s="31"/>
      <c r="AG33" s="31"/>
      <c r="AH33" s="31"/>
      <c r="AI33" s="31"/>
      <c r="AJ33" s="31"/>
      <c r="AK33" s="31"/>
      <c r="AL33" s="7"/>
      <c r="AM33" s="7"/>
    </row>
    <row r="34" spans="2:39" x14ac:dyDescent="0.4">
      <c r="B34" s="15" t="s">
        <v>1</v>
      </c>
      <c r="C34" s="15">
        <v>18</v>
      </c>
      <c r="D34" s="15">
        <v>18</v>
      </c>
      <c r="E34" s="16">
        <v>21.7</v>
      </c>
      <c r="F34" s="66">
        <f t="shared" si="8"/>
        <v>6.0277777777777777</v>
      </c>
      <c r="G34" s="33">
        <f t="shared" si="9"/>
        <v>1.2638888888888891</v>
      </c>
      <c r="H34" s="17">
        <f t="shared" si="10"/>
        <v>4.5500000000000007</v>
      </c>
      <c r="I34" s="31"/>
      <c r="J34" s="18">
        <f t="shared" si="27"/>
        <v>1873.0833333333335</v>
      </c>
      <c r="K34" s="38">
        <f t="shared" si="17"/>
        <v>15.623930480508678</v>
      </c>
      <c r="L34" s="18">
        <f t="shared" si="18"/>
        <v>218.00182949999999</v>
      </c>
      <c r="M34" s="61">
        <f t="shared" si="19"/>
        <v>2106.7090933138425</v>
      </c>
      <c r="N34" s="18">
        <f t="shared" si="11"/>
        <v>2.1067090933138424</v>
      </c>
      <c r="O34" s="18">
        <f t="shared" si="12"/>
        <v>12698.774256919551</v>
      </c>
      <c r="P34" s="18">
        <f t="shared" si="13"/>
        <v>12.698774256919551</v>
      </c>
      <c r="Q34" s="18">
        <f t="shared" si="20"/>
        <v>36.600793379629209</v>
      </c>
      <c r="R34" s="61">
        <f t="shared" si="21"/>
        <v>1.0166887863247966E-2</v>
      </c>
      <c r="S34" s="18">
        <f t="shared" si="28"/>
        <v>0</v>
      </c>
      <c r="T34" s="18">
        <f t="shared" si="14"/>
        <v>0</v>
      </c>
      <c r="U34" s="61">
        <f t="shared" si="22"/>
        <v>0</v>
      </c>
      <c r="V34" s="18">
        <f t="shared" si="23"/>
        <v>26923.571759259255</v>
      </c>
      <c r="W34" s="18">
        <f t="shared" si="29"/>
        <v>26.923571759259257</v>
      </c>
      <c r="X34" s="18">
        <f t="shared" si="25"/>
        <v>0</v>
      </c>
      <c r="Y34" s="18">
        <f t="shared" si="26"/>
        <v>0</v>
      </c>
      <c r="Z34" s="18">
        <f t="shared" si="15"/>
        <v>0</v>
      </c>
      <c r="AA34" s="18">
        <f t="shared" si="16"/>
        <v>1.0166887863247966E-2</v>
      </c>
      <c r="AB34" s="64"/>
      <c r="AC34" s="18">
        <f t="shared" si="5"/>
        <v>0</v>
      </c>
      <c r="AD34" s="18">
        <f t="shared" si="6"/>
        <v>21.7</v>
      </c>
      <c r="AE34" s="18">
        <f t="shared" si="7"/>
        <v>6.0277777777777777</v>
      </c>
      <c r="AF34" s="31"/>
      <c r="AG34" s="31"/>
      <c r="AH34" s="31"/>
      <c r="AI34" s="31"/>
      <c r="AJ34" s="31"/>
      <c r="AK34" s="31"/>
      <c r="AL34" s="7"/>
      <c r="AM34" s="7"/>
    </row>
    <row r="35" spans="2:39" x14ac:dyDescent="0.4">
      <c r="B35" s="15" t="s">
        <v>1</v>
      </c>
      <c r="C35" s="15">
        <v>19</v>
      </c>
      <c r="D35" s="15">
        <v>19</v>
      </c>
      <c r="E35" s="16">
        <v>26</v>
      </c>
      <c r="F35" s="66">
        <f t="shared" si="8"/>
        <v>7.2222222222222223</v>
      </c>
      <c r="G35" s="33">
        <f t="shared" si="9"/>
        <v>0.80555555555555558</v>
      </c>
      <c r="H35" s="17">
        <f t="shared" si="10"/>
        <v>2.9000000000000004</v>
      </c>
      <c r="I35" s="31"/>
      <c r="J35" s="18">
        <f t="shared" si="27"/>
        <v>1193.8333333333333</v>
      </c>
      <c r="K35" s="38">
        <f t="shared" si="17"/>
        <v>22.429393286805553</v>
      </c>
      <c r="L35" s="18">
        <f t="shared" si="18"/>
        <v>218.00182949999999</v>
      </c>
      <c r="M35" s="61">
        <f t="shared" si="19"/>
        <v>1434.2645561201389</v>
      </c>
      <c r="N35" s="18">
        <f t="shared" si="11"/>
        <v>1.4342645561201388</v>
      </c>
      <c r="O35" s="18">
        <f t="shared" si="12"/>
        <v>10358.577349756559</v>
      </c>
      <c r="P35" s="18">
        <f t="shared" si="13"/>
        <v>10.358577349756558</v>
      </c>
      <c r="Q35" s="18">
        <f t="shared" si="20"/>
        <v>46.959370729385768</v>
      </c>
      <c r="R35" s="61">
        <f t="shared" si="21"/>
        <v>1.3044270690593173E-2</v>
      </c>
      <c r="S35" s="18">
        <f t="shared" si="28"/>
        <v>0</v>
      </c>
      <c r="T35" s="18">
        <f t="shared" si="14"/>
        <v>0</v>
      </c>
      <c r="U35" s="61">
        <f t="shared" si="22"/>
        <v>0</v>
      </c>
      <c r="V35" s="18">
        <f t="shared" si="23"/>
        <v>38650.925925925927</v>
      </c>
      <c r="W35" s="18">
        <f t="shared" si="29"/>
        <v>38.650925925925925</v>
      </c>
      <c r="X35" s="18">
        <f t="shared" si="25"/>
        <v>0</v>
      </c>
      <c r="Y35" s="18">
        <f>Z35*1000</f>
        <v>0</v>
      </c>
      <c r="Z35" s="18">
        <f t="shared" si="15"/>
        <v>0</v>
      </c>
      <c r="AA35" s="18">
        <f t="shared" si="16"/>
        <v>1.3044270690593173E-2</v>
      </c>
      <c r="AB35" s="64"/>
      <c r="AC35" s="18">
        <f t="shared" si="5"/>
        <v>0</v>
      </c>
      <c r="AD35" s="18">
        <f t="shared" si="6"/>
        <v>26</v>
      </c>
      <c r="AE35" s="18">
        <f t="shared" si="7"/>
        <v>7.2222222222222223</v>
      </c>
      <c r="AF35" s="31"/>
      <c r="AG35" s="31"/>
      <c r="AH35" s="31"/>
      <c r="AI35" s="31"/>
      <c r="AJ35" s="31"/>
      <c r="AK35" s="31"/>
      <c r="AL35" s="7"/>
      <c r="AM35" s="7"/>
    </row>
    <row r="36" spans="2:39" x14ac:dyDescent="0.4">
      <c r="B36" s="15" t="s">
        <v>1</v>
      </c>
      <c r="C36" s="15">
        <v>20</v>
      </c>
      <c r="D36" s="15">
        <v>20</v>
      </c>
      <c r="E36" s="16">
        <v>27.5</v>
      </c>
      <c r="F36" s="66">
        <f t="shared" si="8"/>
        <v>7.6388888888888884</v>
      </c>
      <c r="G36" s="33">
        <f t="shared" si="9"/>
        <v>0.29166666666666685</v>
      </c>
      <c r="H36" s="17">
        <f t="shared" si="10"/>
        <v>1.0500000000000007</v>
      </c>
      <c r="I36" s="31"/>
      <c r="J36" s="18">
        <f t="shared" si="27"/>
        <v>432.25000000000028</v>
      </c>
      <c r="K36" s="38">
        <f t="shared" si="17"/>
        <v>25.092054250217007</v>
      </c>
      <c r="L36" s="18">
        <f t="shared" si="18"/>
        <v>218.00182949999999</v>
      </c>
      <c r="M36" s="61">
        <f t="shared" si="19"/>
        <v>675.34388375021729</v>
      </c>
      <c r="N36" s="18">
        <f t="shared" si="11"/>
        <v>0.67534388375021726</v>
      </c>
      <c r="O36" s="18">
        <f t="shared" si="12"/>
        <v>5158.8768897586042</v>
      </c>
      <c r="P36" s="18">
        <f t="shared" si="13"/>
        <v>5.1588768897586039</v>
      </c>
      <c r="Q36" s="18">
        <f t="shared" si="20"/>
        <v>52.11824761914437</v>
      </c>
      <c r="R36" s="61">
        <f t="shared" si="21"/>
        <v>1.4477292163501162E-2</v>
      </c>
      <c r="S36" s="18">
        <f t="shared" si="28"/>
        <v>0</v>
      </c>
      <c r="T36" s="18">
        <f t="shared" si="14"/>
        <v>0</v>
      </c>
      <c r="U36" s="61">
        <f t="shared" si="22"/>
        <v>0</v>
      </c>
      <c r="V36" s="18">
        <f t="shared" si="23"/>
        <v>43239.293981481474</v>
      </c>
      <c r="W36" s="18">
        <f t="shared" si="29"/>
        <v>43.239293981481474</v>
      </c>
      <c r="X36" s="18">
        <f>IF(W36&lt;W35,X35+(W35-W36),X35)</f>
        <v>0</v>
      </c>
      <c r="Y36" s="18">
        <f t="shared" si="26"/>
        <v>0</v>
      </c>
      <c r="Z36" s="18">
        <f t="shared" si="15"/>
        <v>0</v>
      </c>
      <c r="AA36" s="18">
        <f t="shared" si="16"/>
        <v>1.4477292163501162E-2</v>
      </c>
      <c r="AB36" s="64"/>
      <c r="AC36" s="18">
        <f t="shared" si="5"/>
        <v>0</v>
      </c>
      <c r="AD36" s="18">
        <f t="shared" si="6"/>
        <v>27.5</v>
      </c>
      <c r="AE36" s="18">
        <f t="shared" si="7"/>
        <v>7.6388888888888884</v>
      </c>
      <c r="AF36" s="31"/>
      <c r="AG36" s="31"/>
      <c r="AH36" s="31"/>
      <c r="AI36" s="31"/>
      <c r="AJ36" s="31"/>
      <c r="AK36" s="31"/>
      <c r="AL36" s="7"/>
      <c r="AM36" s="7"/>
    </row>
    <row r="37" spans="2:39" x14ac:dyDescent="0.4">
      <c r="B37" s="15" t="s">
        <v>1</v>
      </c>
      <c r="C37" s="15">
        <v>21</v>
      </c>
      <c r="D37" s="15">
        <v>21</v>
      </c>
      <c r="E37" s="16">
        <v>28.1</v>
      </c>
      <c r="F37" s="66">
        <f t="shared" si="8"/>
        <v>7.8055555555555554</v>
      </c>
      <c r="G37" s="33">
        <f t="shared" si="9"/>
        <v>0.1111111111111112</v>
      </c>
      <c r="H37" s="17">
        <f t="shared" si="10"/>
        <v>0.40000000000000036</v>
      </c>
      <c r="I37" s="31"/>
      <c r="J37" s="18">
        <f t="shared" si="27"/>
        <v>164.6666666666668</v>
      </c>
      <c r="K37" s="38">
        <f t="shared" si="17"/>
        <v>26.198924901175346</v>
      </c>
      <c r="L37" s="18">
        <f t="shared" si="18"/>
        <v>218.00182949999999</v>
      </c>
      <c r="M37" s="61">
        <f t="shared" si="19"/>
        <v>408.86742106784214</v>
      </c>
      <c r="N37" s="18">
        <f t="shared" si="11"/>
        <v>0.40886742106784213</v>
      </c>
      <c r="O37" s="18">
        <f t="shared" si="12"/>
        <v>3191.4373700017677</v>
      </c>
      <c r="P37" s="18">
        <f t="shared" si="13"/>
        <v>3.1914373700017675</v>
      </c>
      <c r="Q37" s="18">
        <f t="shared" si="20"/>
        <v>55.309684989146135</v>
      </c>
      <c r="R37" s="61">
        <f t="shared" si="21"/>
        <v>1.5363802614978037E-2</v>
      </c>
      <c r="S37" s="18">
        <f t="shared" si="28"/>
        <v>0</v>
      </c>
      <c r="T37" s="18">
        <f t="shared" si="14"/>
        <v>0</v>
      </c>
      <c r="U37" s="61">
        <f t="shared" si="22"/>
        <v>0</v>
      </c>
      <c r="V37" s="18">
        <f t="shared" si="23"/>
        <v>45146.682870370372</v>
      </c>
      <c r="W37" s="18">
        <f>V37*0.001</f>
        <v>45.14668287037037</v>
      </c>
      <c r="X37" s="18">
        <f t="shared" si="25"/>
        <v>0</v>
      </c>
      <c r="Y37" s="18">
        <f t="shared" si="26"/>
        <v>0</v>
      </c>
      <c r="Z37" s="18">
        <f t="shared" si="15"/>
        <v>0</v>
      </c>
      <c r="AA37" s="18">
        <f t="shared" si="16"/>
        <v>1.5363802614978037E-2</v>
      </c>
      <c r="AB37" s="64"/>
      <c r="AC37" s="18">
        <f t="shared" si="5"/>
        <v>0</v>
      </c>
      <c r="AD37" s="18">
        <f t="shared" si="6"/>
        <v>28.1</v>
      </c>
      <c r="AE37" s="18">
        <f t="shared" si="7"/>
        <v>7.8055555555555554</v>
      </c>
      <c r="AF37" s="31"/>
      <c r="AG37" s="31"/>
      <c r="AH37" s="31"/>
      <c r="AI37" s="31"/>
      <c r="AJ37" s="31"/>
      <c r="AK37" s="31"/>
      <c r="AL37" s="7"/>
      <c r="AM37" s="7"/>
    </row>
    <row r="38" spans="2:39" x14ac:dyDescent="0.4">
      <c r="B38" s="15" t="s">
        <v>1</v>
      </c>
      <c r="C38" s="15">
        <v>22</v>
      </c>
      <c r="D38" s="15">
        <v>22</v>
      </c>
      <c r="E38" s="16">
        <v>28.3</v>
      </c>
      <c r="F38" s="66">
        <f t="shared" si="8"/>
        <v>7.8611111111111107</v>
      </c>
      <c r="G38" s="33">
        <f t="shared" si="9"/>
        <v>9.7222222222222127E-2</v>
      </c>
      <c r="H38" s="17">
        <f t="shared" si="10"/>
        <v>0.34999999999999964</v>
      </c>
      <c r="I38" s="31"/>
      <c r="J38" s="18">
        <f t="shared" si="27"/>
        <v>144.0833333333332</v>
      </c>
      <c r="K38" s="38">
        <f t="shared" si="17"/>
        <v>26.57319051696701</v>
      </c>
      <c r="L38" s="18">
        <f t="shared" si="18"/>
        <v>218.00182949999999</v>
      </c>
      <c r="M38" s="61">
        <f t="shared" si="19"/>
        <v>388.65835335030022</v>
      </c>
      <c r="N38" s="18">
        <f t="shared" si="11"/>
        <v>0.38865835335030019</v>
      </c>
      <c r="O38" s="18">
        <f t="shared" si="12"/>
        <v>3055.2864999481931</v>
      </c>
      <c r="P38" s="18">
        <f t="shared" si="13"/>
        <v>3.0552864999481932</v>
      </c>
      <c r="Q38" s="18">
        <f t="shared" si="20"/>
        <v>58.36497148909433</v>
      </c>
      <c r="R38" s="61">
        <f t="shared" si="21"/>
        <v>1.6212493377303346E-2</v>
      </c>
      <c r="S38" s="18">
        <f t="shared" si="28"/>
        <v>0</v>
      </c>
      <c r="T38" s="18">
        <f t="shared" si="14"/>
        <v>0</v>
      </c>
      <c r="U38" s="61">
        <f t="shared" si="22"/>
        <v>0</v>
      </c>
      <c r="V38" s="18">
        <f t="shared" si="23"/>
        <v>45791.62731481481</v>
      </c>
      <c r="W38" s="18">
        <f t="shared" si="29"/>
        <v>45.791627314814811</v>
      </c>
      <c r="X38" s="18">
        <f t="shared" si="25"/>
        <v>0</v>
      </c>
      <c r="Y38" s="18">
        <f t="shared" si="26"/>
        <v>0</v>
      </c>
      <c r="Z38" s="18">
        <f t="shared" si="15"/>
        <v>0</v>
      </c>
      <c r="AA38" s="18">
        <f t="shared" si="16"/>
        <v>1.6212493377303346E-2</v>
      </c>
      <c r="AB38" s="64"/>
      <c r="AC38" s="18">
        <f t="shared" si="5"/>
        <v>0</v>
      </c>
      <c r="AD38" s="18">
        <f t="shared" si="6"/>
        <v>28.3</v>
      </c>
      <c r="AE38" s="18">
        <f t="shared" si="7"/>
        <v>7.8611111111111107</v>
      </c>
      <c r="AF38" s="31"/>
      <c r="AG38" s="31"/>
      <c r="AH38" s="31"/>
      <c r="AI38" s="31"/>
      <c r="AJ38" s="31"/>
      <c r="AK38" s="31"/>
      <c r="AL38" s="7"/>
      <c r="AM38" s="7"/>
    </row>
    <row r="39" spans="2:39" x14ac:dyDescent="0.4">
      <c r="B39" s="15" t="s">
        <v>1</v>
      </c>
      <c r="C39" s="15">
        <v>23</v>
      </c>
      <c r="D39" s="15">
        <v>23</v>
      </c>
      <c r="E39" s="16">
        <v>28.8</v>
      </c>
      <c r="F39" s="66">
        <f t="shared" si="8"/>
        <v>8</v>
      </c>
      <c r="G39" s="33">
        <f t="shared" si="9"/>
        <v>0.1111111111111112</v>
      </c>
      <c r="H39" s="17">
        <f t="shared" si="10"/>
        <v>0.40000000000000036</v>
      </c>
      <c r="I39" s="31"/>
      <c r="J39" s="18">
        <f t="shared" si="27"/>
        <v>164.6666666666668</v>
      </c>
      <c r="K39" s="38">
        <f t="shared" si="17"/>
        <v>27.520467407999998</v>
      </c>
      <c r="L39" s="18">
        <f t="shared" si="18"/>
        <v>218.00182949999999</v>
      </c>
      <c r="M39" s="61">
        <f t="shared" si="19"/>
        <v>410.18896357466679</v>
      </c>
      <c r="N39" s="18">
        <f t="shared" si="11"/>
        <v>0.41018896357466678</v>
      </c>
      <c r="O39" s="18">
        <f t="shared" si="12"/>
        <v>3281.5117085973343</v>
      </c>
      <c r="P39" s="18">
        <f t="shared" si="13"/>
        <v>3.2815117085973342</v>
      </c>
      <c r="Q39" s="18">
        <f t="shared" si="20"/>
        <v>61.646483197691666</v>
      </c>
      <c r="R39" s="61">
        <f t="shared" si="21"/>
        <v>1.7124024480391756E-2</v>
      </c>
      <c r="S39" s="18">
        <f t="shared" si="28"/>
        <v>0</v>
      </c>
      <c r="T39" s="18">
        <f t="shared" si="14"/>
        <v>0</v>
      </c>
      <c r="U39" s="61">
        <f t="shared" si="22"/>
        <v>0</v>
      </c>
      <c r="V39" s="18">
        <f t="shared" si="23"/>
        <v>47424</v>
      </c>
      <c r="W39" s="18">
        <f t="shared" si="29"/>
        <v>47.423999999999999</v>
      </c>
      <c r="X39" s="18">
        <f t="shared" si="25"/>
        <v>0</v>
      </c>
      <c r="Y39" s="18">
        <f t="shared" si="26"/>
        <v>0</v>
      </c>
      <c r="Z39" s="18">
        <f t="shared" si="15"/>
        <v>0</v>
      </c>
      <c r="AA39" s="18">
        <f t="shared" si="16"/>
        <v>1.7124024480391756E-2</v>
      </c>
      <c r="AB39" s="64"/>
      <c r="AC39" s="18">
        <f t="shared" si="5"/>
        <v>0</v>
      </c>
      <c r="AD39" s="18">
        <f t="shared" si="6"/>
        <v>28.8</v>
      </c>
      <c r="AE39" s="18">
        <f t="shared" si="7"/>
        <v>8</v>
      </c>
      <c r="AF39" s="31"/>
      <c r="AG39" s="31"/>
      <c r="AH39" s="31"/>
      <c r="AI39" s="31"/>
      <c r="AJ39" s="31"/>
      <c r="AK39" s="31"/>
      <c r="AL39" s="7"/>
      <c r="AM39" s="7"/>
    </row>
    <row r="40" spans="2:39" x14ac:dyDescent="0.4">
      <c r="B40" s="15" t="s">
        <v>1</v>
      </c>
      <c r="C40" s="15">
        <v>24</v>
      </c>
      <c r="D40" s="15">
        <v>24</v>
      </c>
      <c r="E40" s="16">
        <v>29.1</v>
      </c>
      <c r="F40" s="66">
        <f t="shared" si="8"/>
        <v>8.0833333333333339</v>
      </c>
      <c r="G40" s="33">
        <f t="shared" si="9"/>
        <v>0.27777777777777779</v>
      </c>
      <c r="H40" s="17">
        <f t="shared" si="10"/>
        <v>1</v>
      </c>
      <c r="I40" s="31"/>
      <c r="J40" s="18">
        <f t="shared" si="27"/>
        <v>411.66666666666669</v>
      </c>
      <c r="K40" s="38">
        <f t="shared" si="17"/>
        <v>28.096796640828128</v>
      </c>
      <c r="L40" s="18">
        <f t="shared" si="18"/>
        <v>218.00182949999999</v>
      </c>
      <c r="M40" s="61">
        <f t="shared" si="19"/>
        <v>657.7652928074948</v>
      </c>
      <c r="N40" s="18">
        <f t="shared" si="11"/>
        <v>0.65776529280749485</v>
      </c>
      <c r="O40" s="18">
        <f t="shared" si="12"/>
        <v>5316.9361168605838</v>
      </c>
      <c r="P40" s="18">
        <f t="shared" si="13"/>
        <v>5.3169361168605835</v>
      </c>
      <c r="Q40" s="18">
        <f t="shared" si="20"/>
        <v>66.963419314552254</v>
      </c>
      <c r="R40" s="61">
        <f t="shared" si="21"/>
        <v>1.8600951297673834E-2</v>
      </c>
      <c r="S40" s="18">
        <f t="shared" si="28"/>
        <v>0</v>
      </c>
      <c r="T40" s="18">
        <f t="shared" si="14"/>
        <v>0</v>
      </c>
      <c r="U40" s="61">
        <f t="shared" si="22"/>
        <v>0</v>
      </c>
      <c r="V40" s="18">
        <f t="shared" si="23"/>
        <v>48417.145833333336</v>
      </c>
      <c r="W40" s="18">
        <f t="shared" si="29"/>
        <v>48.417145833333336</v>
      </c>
      <c r="X40" s="18">
        <f t="shared" si="25"/>
        <v>0</v>
      </c>
      <c r="Y40" s="18">
        <f t="shared" si="26"/>
        <v>0</v>
      </c>
      <c r="Z40" s="18">
        <f t="shared" si="15"/>
        <v>0</v>
      </c>
      <c r="AA40" s="18">
        <f t="shared" si="16"/>
        <v>1.8600951297673834E-2</v>
      </c>
      <c r="AB40" s="64"/>
      <c r="AC40" s="18">
        <f t="shared" si="5"/>
        <v>0</v>
      </c>
      <c r="AD40" s="18">
        <f t="shared" si="6"/>
        <v>29.1</v>
      </c>
      <c r="AE40" s="18">
        <f t="shared" si="7"/>
        <v>8.0833333333333339</v>
      </c>
      <c r="AF40" s="31"/>
      <c r="AG40" s="31"/>
      <c r="AH40" s="31"/>
      <c r="AI40" s="31"/>
      <c r="AJ40" s="31"/>
      <c r="AK40" s="31"/>
      <c r="AL40" s="7"/>
      <c r="AM40" s="7"/>
    </row>
    <row r="41" spans="2:39" x14ac:dyDescent="0.4">
      <c r="B41" s="15" t="s">
        <v>1</v>
      </c>
      <c r="C41" s="15">
        <v>25</v>
      </c>
      <c r="D41" s="15">
        <v>25</v>
      </c>
      <c r="E41" s="16">
        <v>30.8</v>
      </c>
      <c r="F41" s="66">
        <f t="shared" si="8"/>
        <v>8.5555555555555554</v>
      </c>
      <c r="G41" s="33">
        <f t="shared" si="9"/>
        <v>0.38888888888888851</v>
      </c>
      <c r="H41" s="17">
        <f t="shared" si="10"/>
        <v>1.3999999999999986</v>
      </c>
      <c r="I41" s="31"/>
      <c r="J41" s="18">
        <f t="shared" si="27"/>
        <v>576.3333333333328</v>
      </c>
      <c r="K41" s="38">
        <f t="shared" si="17"/>
        <v>31.475472851472222</v>
      </c>
      <c r="L41" s="18">
        <f t="shared" si="18"/>
        <v>218.00182949999999</v>
      </c>
      <c r="M41" s="61">
        <f t="shared" si="19"/>
        <v>825.81063568480499</v>
      </c>
      <c r="N41" s="18">
        <f t="shared" si="11"/>
        <v>0.82581063568480495</v>
      </c>
      <c r="O41" s="18">
        <f t="shared" si="12"/>
        <v>7065.2687719699979</v>
      </c>
      <c r="P41" s="18">
        <f t="shared" si="13"/>
        <v>7.0652687719699978</v>
      </c>
      <c r="Q41" s="18">
        <f t="shared" si="20"/>
        <v>74.028688086522251</v>
      </c>
      <c r="R41" s="61">
        <f t="shared" si="21"/>
        <v>2.0563526113560361E-2</v>
      </c>
      <c r="S41" s="18">
        <f t="shared" si="28"/>
        <v>0</v>
      </c>
      <c r="T41" s="18">
        <f t="shared" si="14"/>
        <v>0</v>
      </c>
      <c r="U41" s="61">
        <f t="shared" si="22"/>
        <v>0</v>
      </c>
      <c r="V41" s="18">
        <f t="shared" si="23"/>
        <v>54239.370370370372</v>
      </c>
      <c r="W41" s="18">
        <f t="shared" si="29"/>
        <v>54.239370370370374</v>
      </c>
      <c r="X41" s="18">
        <f t="shared" si="25"/>
        <v>0</v>
      </c>
      <c r="Y41" s="18">
        <f t="shared" si="26"/>
        <v>0</v>
      </c>
      <c r="Z41" s="18">
        <f t="shared" si="15"/>
        <v>0</v>
      </c>
      <c r="AA41" s="18">
        <f t="shared" si="16"/>
        <v>2.0563526113560361E-2</v>
      </c>
      <c r="AB41" s="64"/>
      <c r="AC41" s="18">
        <f t="shared" si="5"/>
        <v>0</v>
      </c>
      <c r="AD41" s="18">
        <f t="shared" si="6"/>
        <v>30.8</v>
      </c>
      <c r="AE41" s="18">
        <f t="shared" si="7"/>
        <v>8.5555555555555554</v>
      </c>
      <c r="AF41" s="31"/>
      <c r="AG41" s="31"/>
      <c r="AH41" s="31"/>
      <c r="AI41" s="31"/>
      <c r="AJ41" s="31"/>
      <c r="AK41" s="31"/>
      <c r="AL41" s="7"/>
      <c r="AM41" s="7"/>
    </row>
    <row r="42" spans="2:39" x14ac:dyDescent="0.4">
      <c r="B42" s="15" t="s">
        <v>1</v>
      </c>
      <c r="C42" s="15">
        <v>26</v>
      </c>
      <c r="D42" s="15">
        <v>26</v>
      </c>
      <c r="E42" s="16">
        <v>31.9</v>
      </c>
      <c r="F42" s="66">
        <f t="shared" si="8"/>
        <v>8.8611111111111107</v>
      </c>
      <c r="G42" s="33">
        <f t="shared" si="9"/>
        <v>0.45833333333333343</v>
      </c>
      <c r="H42" s="17">
        <f t="shared" si="10"/>
        <v>1.6500000000000004</v>
      </c>
      <c r="I42" s="31"/>
      <c r="J42" s="18">
        <f t="shared" si="27"/>
        <v>679.25000000000011</v>
      </c>
      <c r="K42" s="38">
        <f t="shared" si="17"/>
        <v>33.763868199092009</v>
      </c>
      <c r="L42" s="18">
        <f t="shared" si="18"/>
        <v>218.00182949999999</v>
      </c>
      <c r="M42" s="61">
        <f t="shared" si="19"/>
        <v>931.01569769909213</v>
      </c>
      <c r="N42" s="18">
        <f t="shared" si="11"/>
        <v>0.93101569769909209</v>
      </c>
      <c r="O42" s="18">
        <f t="shared" si="12"/>
        <v>8249.8335435002882</v>
      </c>
      <c r="P42" s="18">
        <f t="shared" si="13"/>
        <v>8.249833543500289</v>
      </c>
      <c r="Q42" s="18">
        <f t="shared" si="20"/>
        <v>82.278521630022539</v>
      </c>
      <c r="R42" s="61">
        <f t="shared" si="21"/>
        <v>2.2855146725640076E-2</v>
      </c>
      <c r="S42" s="18">
        <f t="shared" si="28"/>
        <v>0</v>
      </c>
      <c r="T42" s="18">
        <f t="shared" si="14"/>
        <v>0</v>
      </c>
      <c r="U42" s="61">
        <f t="shared" si="22"/>
        <v>0</v>
      </c>
      <c r="V42" s="18">
        <f>0.5*$C$4*(F42^2)</f>
        <v>58182.793981481474</v>
      </c>
      <c r="W42" s="18">
        <f t="shared" si="29"/>
        <v>58.182793981481474</v>
      </c>
      <c r="X42" s="18">
        <f t="shared" si="25"/>
        <v>0</v>
      </c>
      <c r="Y42" s="18">
        <f t="shared" si="26"/>
        <v>0</v>
      </c>
      <c r="Z42" s="18">
        <f t="shared" si="15"/>
        <v>0</v>
      </c>
      <c r="AA42" s="18">
        <f t="shared" si="16"/>
        <v>2.2855146725640076E-2</v>
      </c>
      <c r="AB42" s="64"/>
      <c r="AC42" s="18">
        <f t="shared" si="5"/>
        <v>0</v>
      </c>
      <c r="AD42" s="18">
        <f t="shared" si="6"/>
        <v>31.9</v>
      </c>
      <c r="AE42" s="18">
        <f t="shared" si="7"/>
        <v>8.8611111111111107</v>
      </c>
      <c r="AF42" s="31"/>
      <c r="AG42" s="31"/>
      <c r="AH42" s="31"/>
      <c r="AI42" s="31"/>
      <c r="AJ42" s="31"/>
      <c r="AK42" s="31"/>
      <c r="AL42" s="7"/>
      <c r="AM42" s="7"/>
    </row>
    <row r="43" spans="2:39" x14ac:dyDescent="0.4">
      <c r="B43" s="15" t="s">
        <v>1</v>
      </c>
      <c r="C43" s="15">
        <v>27</v>
      </c>
      <c r="D43" s="15">
        <v>27</v>
      </c>
      <c r="E43" s="16">
        <v>34.1</v>
      </c>
      <c r="F43" s="66">
        <f t="shared" si="8"/>
        <v>9.4722222222222232</v>
      </c>
      <c r="G43" s="33">
        <f t="shared" si="9"/>
        <v>0.65277777777777812</v>
      </c>
      <c r="H43" s="17">
        <f t="shared" si="10"/>
        <v>2.3500000000000014</v>
      </c>
      <c r="I43" s="31"/>
      <c r="J43" s="18">
        <f t="shared" si="27"/>
        <v>967.4166666666672</v>
      </c>
      <c r="K43" s="38">
        <f t="shared" si="17"/>
        <v>38.581542615133685</v>
      </c>
      <c r="L43" s="18">
        <f t="shared" si="18"/>
        <v>218.00182949999999</v>
      </c>
      <c r="M43" s="61">
        <f t="shared" si="19"/>
        <v>1224.0000387818009</v>
      </c>
      <c r="N43" s="18">
        <f t="shared" si="11"/>
        <v>1.2240000387818009</v>
      </c>
      <c r="O43" s="18">
        <f t="shared" si="12"/>
        <v>11594.000367349838</v>
      </c>
      <c r="P43" s="18">
        <f t="shared" si="13"/>
        <v>11.594000367349837</v>
      </c>
      <c r="Q43" s="18">
        <f t="shared" si="20"/>
        <v>93.872521997372374</v>
      </c>
      <c r="R43" s="61">
        <f t="shared" si="21"/>
        <v>2.6075702640881705E-2</v>
      </c>
      <c r="S43" s="18">
        <f t="shared" si="28"/>
        <v>0</v>
      </c>
      <c r="T43" s="18">
        <f t="shared" si="14"/>
        <v>0</v>
      </c>
      <c r="U43" s="61">
        <f t="shared" si="22"/>
        <v>0</v>
      </c>
      <c r="V43" s="18">
        <f t="shared" si="23"/>
        <v>66484.738425925942</v>
      </c>
      <c r="W43" s="18">
        <f t="shared" si="29"/>
        <v>66.48473842592594</v>
      </c>
      <c r="X43" s="18">
        <f>IF(W43&lt;W42,X42+(W42-W43),X42)</f>
        <v>0</v>
      </c>
      <c r="Y43" s="18">
        <f t="shared" si="26"/>
        <v>0</v>
      </c>
      <c r="Z43" s="18">
        <f t="shared" si="15"/>
        <v>0</v>
      </c>
      <c r="AA43" s="18">
        <f t="shared" si="16"/>
        <v>2.6075702640881705E-2</v>
      </c>
      <c r="AB43" s="64"/>
      <c r="AC43" s="18">
        <f t="shared" si="5"/>
        <v>0</v>
      </c>
      <c r="AD43" s="18">
        <f t="shared" si="6"/>
        <v>34.1</v>
      </c>
      <c r="AE43" s="18">
        <f t="shared" si="7"/>
        <v>9.4722222222222232</v>
      </c>
      <c r="AF43" s="31"/>
      <c r="AG43" s="31"/>
      <c r="AH43" s="31"/>
      <c r="AI43" s="31"/>
      <c r="AJ43" s="31"/>
      <c r="AK43" s="31"/>
      <c r="AL43" s="7"/>
      <c r="AM43" s="7"/>
    </row>
    <row r="44" spans="2:39" x14ac:dyDescent="0.4">
      <c r="B44" s="15" t="s">
        <v>1</v>
      </c>
      <c r="C44" s="15">
        <v>28</v>
      </c>
      <c r="D44" s="15">
        <v>28</v>
      </c>
      <c r="E44" s="16">
        <v>36.6</v>
      </c>
      <c r="F44" s="66">
        <f t="shared" si="8"/>
        <v>10.166666666666666</v>
      </c>
      <c r="G44" s="33">
        <f t="shared" si="9"/>
        <v>0.69444444444444442</v>
      </c>
      <c r="H44" s="17">
        <f t="shared" si="10"/>
        <v>2.5</v>
      </c>
      <c r="I44" s="31"/>
      <c r="J44" s="18">
        <f t="shared" si="27"/>
        <v>1029.1666666666667</v>
      </c>
      <c r="K44" s="38">
        <f t="shared" si="17"/>
        <v>44.446032649812487</v>
      </c>
      <c r="L44" s="18">
        <f t="shared" si="18"/>
        <v>218.00182949999999</v>
      </c>
      <c r="M44" s="61">
        <f t="shared" si="19"/>
        <v>1291.6145288164792</v>
      </c>
      <c r="N44" s="18">
        <f t="shared" si="11"/>
        <v>1.2916145288164791</v>
      </c>
      <c r="O44" s="18">
        <f t="shared" si="12"/>
        <v>13131.414376300871</v>
      </c>
      <c r="P44" s="18">
        <f t="shared" si="13"/>
        <v>13.131414376300871</v>
      </c>
      <c r="Q44" s="18">
        <f t="shared" si="20"/>
        <v>107.00393637367324</v>
      </c>
      <c r="R44" s="61">
        <f t="shared" si="21"/>
        <v>2.9723318037218931E-2</v>
      </c>
      <c r="S44" s="18">
        <f t="shared" si="28"/>
        <v>0</v>
      </c>
      <c r="T44" s="18">
        <f t="shared" si="14"/>
        <v>0</v>
      </c>
      <c r="U44" s="61">
        <f t="shared" si="22"/>
        <v>0</v>
      </c>
      <c r="V44" s="18">
        <f t="shared" si="23"/>
        <v>76590.583333333328</v>
      </c>
      <c r="W44" s="18">
        <f t="shared" si="29"/>
        <v>76.590583333333328</v>
      </c>
      <c r="X44" s="18">
        <f t="shared" si="25"/>
        <v>0</v>
      </c>
      <c r="Y44" s="18">
        <f t="shared" si="26"/>
        <v>0</v>
      </c>
      <c r="Z44" s="18">
        <f t="shared" si="15"/>
        <v>0</v>
      </c>
      <c r="AA44" s="18">
        <f t="shared" si="16"/>
        <v>2.9723318037218931E-2</v>
      </c>
      <c r="AB44" s="64"/>
      <c r="AC44" s="18">
        <f t="shared" si="5"/>
        <v>0</v>
      </c>
      <c r="AD44" s="18">
        <f t="shared" si="6"/>
        <v>36.6</v>
      </c>
      <c r="AE44" s="18">
        <f t="shared" si="7"/>
        <v>10.166666666666666</v>
      </c>
      <c r="AF44" s="31"/>
      <c r="AG44" s="31"/>
      <c r="AH44" s="31"/>
      <c r="AI44" s="31"/>
      <c r="AJ44" s="31"/>
      <c r="AK44" s="31"/>
      <c r="AL44" s="7"/>
      <c r="AM44" s="7"/>
    </row>
    <row r="45" spans="2:39" x14ac:dyDescent="0.4">
      <c r="B45" s="15" t="s">
        <v>1</v>
      </c>
      <c r="C45" s="15">
        <v>29</v>
      </c>
      <c r="D45" s="15">
        <v>29</v>
      </c>
      <c r="E45" s="16">
        <v>39.1</v>
      </c>
      <c r="F45" s="66">
        <f t="shared" si="8"/>
        <v>10.861111111111111</v>
      </c>
      <c r="G45" s="33">
        <f t="shared" si="9"/>
        <v>0.65277777777777712</v>
      </c>
      <c r="H45" s="17">
        <f t="shared" si="10"/>
        <v>2.3499999999999979</v>
      </c>
      <c r="I45" s="31"/>
      <c r="J45" s="18">
        <f t="shared" si="27"/>
        <v>967.41666666666572</v>
      </c>
      <c r="K45" s="38">
        <f t="shared" si="17"/>
        <v>50.725267382842006</v>
      </c>
      <c r="L45" s="18">
        <f t="shared" si="18"/>
        <v>218.00182949999999</v>
      </c>
      <c r="M45" s="61">
        <f t="shared" si="19"/>
        <v>1236.1437635495076</v>
      </c>
      <c r="N45" s="18">
        <f t="shared" si="11"/>
        <v>1.2361437635495076</v>
      </c>
      <c r="O45" s="18">
        <f t="shared" si="12"/>
        <v>13425.894765218263</v>
      </c>
      <c r="P45" s="18">
        <f t="shared" si="13"/>
        <v>13.425894765218263</v>
      </c>
      <c r="Q45" s="18">
        <f t="shared" si="20"/>
        <v>120.4298311388915</v>
      </c>
      <c r="R45" s="61">
        <f t="shared" si="21"/>
        <v>3.3452733548132774E-2</v>
      </c>
      <c r="S45" s="18">
        <f t="shared" si="28"/>
        <v>0</v>
      </c>
      <c r="T45" s="18">
        <f t="shared" si="14"/>
        <v>0</v>
      </c>
      <c r="U45" s="61">
        <f t="shared" si="22"/>
        <v>0</v>
      </c>
      <c r="V45" s="18">
        <f t="shared" si="23"/>
        <v>87411.127314814803</v>
      </c>
      <c r="W45" s="18">
        <f t="shared" si="29"/>
        <v>87.411127314814806</v>
      </c>
      <c r="X45" s="18">
        <f t="shared" si="25"/>
        <v>0</v>
      </c>
      <c r="Y45" s="18">
        <f t="shared" si="26"/>
        <v>0</v>
      </c>
      <c r="Z45" s="18">
        <f t="shared" si="15"/>
        <v>0</v>
      </c>
      <c r="AA45" s="18">
        <f t="shared" si="16"/>
        <v>3.3452733548132774E-2</v>
      </c>
      <c r="AB45" s="64"/>
      <c r="AC45" s="18">
        <f t="shared" si="5"/>
        <v>0</v>
      </c>
      <c r="AD45" s="18">
        <f t="shared" si="6"/>
        <v>39.1</v>
      </c>
      <c r="AE45" s="18">
        <f t="shared" si="7"/>
        <v>10.861111111111111</v>
      </c>
      <c r="AF45" s="31"/>
      <c r="AG45" s="31"/>
      <c r="AH45" s="31"/>
      <c r="AI45" s="31"/>
      <c r="AJ45" s="31"/>
      <c r="AK45" s="31"/>
      <c r="AL45" s="7"/>
      <c r="AM45" s="7"/>
    </row>
    <row r="46" spans="2:39" x14ac:dyDescent="0.4">
      <c r="B46" s="15" t="s">
        <v>1</v>
      </c>
      <c r="C46" s="15">
        <v>30</v>
      </c>
      <c r="D46" s="15">
        <v>30</v>
      </c>
      <c r="E46" s="16">
        <v>41.3</v>
      </c>
      <c r="F46" s="66">
        <f t="shared" si="8"/>
        <v>11.472222222222221</v>
      </c>
      <c r="G46" s="33">
        <f t="shared" si="9"/>
        <v>0.47222222222222199</v>
      </c>
      <c r="H46" s="17">
        <f t="shared" si="10"/>
        <v>1.6999999999999993</v>
      </c>
      <c r="I46" s="31"/>
      <c r="J46" s="18">
        <f t="shared" si="27"/>
        <v>699.83333333333303</v>
      </c>
      <c r="K46" s="38">
        <f t="shared" si="17"/>
        <v>56.594070762383673</v>
      </c>
      <c r="L46" s="18">
        <f t="shared" si="18"/>
        <v>218.00182949999999</v>
      </c>
      <c r="M46" s="61">
        <f t="shared" si="19"/>
        <v>974.42923359571671</v>
      </c>
      <c r="N46" s="18">
        <f t="shared" si="11"/>
        <v>0.97442923359571676</v>
      </c>
      <c r="O46" s="18">
        <f t="shared" si="12"/>
        <v>11178.868707639749</v>
      </c>
      <c r="P46" s="18">
        <f t="shared" si="13"/>
        <v>11.178868707639749</v>
      </c>
      <c r="Q46" s="18">
        <f t="shared" si="20"/>
        <v>131.60869984653124</v>
      </c>
      <c r="R46" s="61">
        <f t="shared" si="21"/>
        <v>3.6557975104229784E-2</v>
      </c>
      <c r="S46" s="18">
        <f t="shared" si="28"/>
        <v>0</v>
      </c>
      <c r="T46" s="18">
        <f t="shared" si="14"/>
        <v>0</v>
      </c>
      <c r="U46" s="61">
        <f t="shared" si="22"/>
        <v>0</v>
      </c>
      <c r="V46" s="18">
        <f t="shared" si="23"/>
        <v>97524.405092592584</v>
      </c>
      <c r="W46" s="18">
        <f t="shared" si="29"/>
        <v>97.524405092592588</v>
      </c>
      <c r="X46" s="18">
        <f t="shared" si="25"/>
        <v>0</v>
      </c>
      <c r="Y46" s="18">
        <f t="shared" si="26"/>
        <v>0</v>
      </c>
      <c r="Z46" s="18">
        <f t="shared" si="15"/>
        <v>0</v>
      </c>
      <c r="AA46" s="18">
        <f t="shared" si="16"/>
        <v>3.6557975104229784E-2</v>
      </c>
      <c r="AB46" s="64"/>
      <c r="AC46" s="18">
        <f t="shared" si="5"/>
        <v>0</v>
      </c>
      <c r="AD46" s="18">
        <f t="shared" si="6"/>
        <v>41.3</v>
      </c>
      <c r="AE46" s="18">
        <f t="shared" si="7"/>
        <v>11.472222222222221</v>
      </c>
      <c r="AF46" s="31"/>
      <c r="AG46" s="31"/>
      <c r="AH46" s="31"/>
      <c r="AI46" s="31"/>
      <c r="AJ46" s="31"/>
      <c r="AK46" s="31"/>
      <c r="AL46" s="7"/>
      <c r="AM46" s="7"/>
    </row>
    <row r="47" spans="2:39" x14ac:dyDescent="0.4">
      <c r="B47" s="15" t="s">
        <v>1</v>
      </c>
      <c r="C47" s="15">
        <v>31</v>
      </c>
      <c r="D47" s="15">
        <v>31</v>
      </c>
      <c r="E47" s="16">
        <v>42.5</v>
      </c>
      <c r="F47" s="66">
        <f t="shared" si="8"/>
        <v>11.805555555555555</v>
      </c>
      <c r="G47" s="33">
        <f t="shared" si="9"/>
        <v>0.27777777777777779</v>
      </c>
      <c r="H47" s="17">
        <f t="shared" si="10"/>
        <v>1</v>
      </c>
      <c r="I47" s="31"/>
      <c r="J47" s="18">
        <f t="shared" si="27"/>
        <v>411.66666666666669</v>
      </c>
      <c r="K47" s="38">
        <f t="shared" si="17"/>
        <v>59.930608911675343</v>
      </c>
      <c r="L47" s="18">
        <f t="shared" si="18"/>
        <v>218.00182949999999</v>
      </c>
      <c r="M47" s="61">
        <f t="shared" si="19"/>
        <v>689.59910507834206</v>
      </c>
      <c r="N47" s="18">
        <f t="shared" si="11"/>
        <v>0.6895991050783421</v>
      </c>
      <c r="O47" s="18">
        <f t="shared" si="12"/>
        <v>8141.1005460637607</v>
      </c>
      <c r="P47" s="18">
        <f t="shared" si="13"/>
        <v>8.1411005460637611</v>
      </c>
      <c r="Q47" s="18">
        <f t="shared" si="20"/>
        <v>139.74980039259501</v>
      </c>
      <c r="R47" s="61">
        <f t="shared" si="21"/>
        <v>3.881939210349418E-2</v>
      </c>
      <c r="S47" s="18">
        <f t="shared" si="28"/>
        <v>0</v>
      </c>
      <c r="T47" s="18">
        <f t="shared" si="14"/>
        <v>0</v>
      </c>
      <c r="U47" s="61">
        <f t="shared" si="22"/>
        <v>0</v>
      </c>
      <c r="V47" s="18">
        <f t="shared" si="23"/>
        <v>103274.01620370369</v>
      </c>
      <c r="W47" s="18">
        <f t="shared" si="29"/>
        <v>103.2740162037037</v>
      </c>
      <c r="X47" s="18">
        <f t="shared" si="25"/>
        <v>0</v>
      </c>
      <c r="Y47" s="18">
        <f t="shared" si="26"/>
        <v>0</v>
      </c>
      <c r="Z47" s="18">
        <f t="shared" si="15"/>
        <v>0</v>
      </c>
      <c r="AA47" s="18">
        <f t="shared" si="16"/>
        <v>3.881939210349418E-2</v>
      </c>
      <c r="AB47" s="64"/>
      <c r="AC47" s="18">
        <f t="shared" si="5"/>
        <v>0</v>
      </c>
      <c r="AD47" s="18">
        <f t="shared" si="6"/>
        <v>42.5</v>
      </c>
      <c r="AE47" s="18">
        <f t="shared" si="7"/>
        <v>11.805555555555555</v>
      </c>
      <c r="AF47" s="31"/>
      <c r="AG47" s="31"/>
      <c r="AH47" s="31"/>
      <c r="AI47" s="31"/>
      <c r="AJ47" s="31"/>
      <c r="AK47" s="31"/>
      <c r="AL47" s="7"/>
      <c r="AM47" s="7"/>
    </row>
    <row r="48" spans="2:39" x14ac:dyDescent="0.4">
      <c r="B48" s="15" t="s">
        <v>1</v>
      </c>
      <c r="C48" s="15">
        <v>32</v>
      </c>
      <c r="D48" s="15">
        <v>32</v>
      </c>
      <c r="E48" s="16">
        <v>43.3</v>
      </c>
      <c r="F48" s="66">
        <f t="shared" si="8"/>
        <v>12.027777777777777</v>
      </c>
      <c r="G48" s="33">
        <f t="shared" si="9"/>
        <v>0.19444444444444425</v>
      </c>
      <c r="H48" s="17">
        <f t="shared" si="10"/>
        <v>0.69999999999999929</v>
      </c>
      <c r="I48" s="31"/>
      <c r="J48" s="18">
        <f t="shared" si="27"/>
        <v>288.1666666666664</v>
      </c>
      <c r="K48" s="38">
        <f t="shared" si="17"/>
        <v>62.208054999258664</v>
      </c>
      <c r="L48" s="18">
        <f t="shared" si="18"/>
        <v>218.00182949999999</v>
      </c>
      <c r="M48" s="61">
        <f t="shared" si="19"/>
        <v>568.37655116592509</v>
      </c>
      <c r="N48" s="18">
        <f t="shared" si="11"/>
        <v>0.56837655116592511</v>
      </c>
      <c r="O48" s="18">
        <f t="shared" si="12"/>
        <v>6836.3068515234872</v>
      </c>
      <c r="P48" s="18">
        <f t="shared" si="13"/>
        <v>6.8363068515234868</v>
      </c>
      <c r="Q48" s="18">
        <f t="shared" si="20"/>
        <v>146.58610724411849</v>
      </c>
      <c r="R48" s="61">
        <f t="shared" si="21"/>
        <v>4.07183663808353E-2</v>
      </c>
      <c r="S48" s="18">
        <f t="shared" si="28"/>
        <v>0</v>
      </c>
      <c r="T48" s="18">
        <f t="shared" si="14"/>
        <v>0</v>
      </c>
      <c r="U48" s="61">
        <f t="shared" si="22"/>
        <v>0</v>
      </c>
      <c r="V48" s="18">
        <f t="shared" si="23"/>
        <v>107198.57175925924</v>
      </c>
      <c r="W48" s="18">
        <f t="shared" si="29"/>
        <v>107.19857175925924</v>
      </c>
      <c r="X48" s="18">
        <f t="shared" si="25"/>
        <v>0</v>
      </c>
      <c r="Y48" s="18">
        <f t="shared" si="26"/>
        <v>0</v>
      </c>
      <c r="Z48" s="18">
        <f t="shared" si="15"/>
        <v>0</v>
      </c>
      <c r="AA48" s="18">
        <f t="shared" si="16"/>
        <v>4.07183663808353E-2</v>
      </c>
      <c r="AB48" s="64"/>
      <c r="AC48" s="18">
        <f t="shared" si="5"/>
        <v>0</v>
      </c>
      <c r="AD48" s="18">
        <f t="shared" si="6"/>
        <v>43.3</v>
      </c>
      <c r="AE48" s="18">
        <f t="shared" si="7"/>
        <v>12.027777777777777</v>
      </c>
      <c r="AF48" s="31"/>
      <c r="AG48" s="31"/>
      <c r="AH48" s="31"/>
      <c r="AI48" s="31"/>
      <c r="AJ48" s="31"/>
      <c r="AK48" s="31"/>
      <c r="AL48" s="7"/>
      <c r="AM48" s="7"/>
    </row>
    <row r="49" spans="2:39" x14ac:dyDescent="0.4">
      <c r="B49" s="15" t="s">
        <v>1</v>
      </c>
      <c r="C49" s="15">
        <v>33</v>
      </c>
      <c r="D49" s="15">
        <v>33</v>
      </c>
      <c r="E49" s="16">
        <v>43.9</v>
      </c>
      <c r="F49" s="66">
        <f t="shared" si="8"/>
        <v>12.194444444444443</v>
      </c>
      <c r="G49" s="33">
        <f t="shared" si="9"/>
        <v>0.15277777777777798</v>
      </c>
      <c r="H49" s="17">
        <f t="shared" si="10"/>
        <v>0.55000000000000071</v>
      </c>
      <c r="I49" s="31"/>
      <c r="J49" s="18">
        <f t="shared" si="27"/>
        <v>226.41666666666697</v>
      </c>
      <c r="K49" s="38">
        <f t="shared" si="17"/>
        <v>63.944010408675332</v>
      </c>
      <c r="L49" s="18">
        <f t="shared" si="18"/>
        <v>218.00182949999999</v>
      </c>
      <c r="M49" s="61">
        <f t="shared" si="19"/>
        <v>508.36250657534231</v>
      </c>
      <c r="N49" s="18">
        <f t="shared" si="11"/>
        <v>0.50836250657534232</v>
      </c>
      <c r="O49" s="18">
        <f t="shared" si="12"/>
        <v>6199.1983440715348</v>
      </c>
      <c r="P49" s="18">
        <f t="shared" si="13"/>
        <v>6.1991983440715348</v>
      </c>
      <c r="Q49" s="18">
        <f t="shared" si="20"/>
        <v>152.78530558819003</v>
      </c>
      <c r="R49" s="61">
        <f t="shared" si="21"/>
        <v>4.2440366058615134E-2</v>
      </c>
      <c r="S49" s="18">
        <f t="shared" si="28"/>
        <v>0</v>
      </c>
      <c r="T49" s="18">
        <f t="shared" si="14"/>
        <v>0</v>
      </c>
      <c r="U49" s="61">
        <f t="shared" si="22"/>
        <v>0</v>
      </c>
      <c r="V49" s="18">
        <f t="shared" si="23"/>
        <v>110190.01620370368</v>
      </c>
      <c r="W49" s="18">
        <f t="shared" si="29"/>
        <v>110.19001620370368</v>
      </c>
      <c r="X49" s="18">
        <f t="shared" si="25"/>
        <v>0</v>
      </c>
      <c r="Y49" s="18">
        <f t="shared" si="26"/>
        <v>0</v>
      </c>
      <c r="Z49" s="18">
        <f t="shared" si="15"/>
        <v>0</v>
      </c>
      <c r="AA49" s="18">
        <f t="shared" si="16"/>
        <v>4.2440366058615134E-2</v>
      </c>
      <c r="AB49" s="64"/>
      <c r="AC49" s="18">
        <f t="shared" si="5"/>
        <v>0</v>
      </c>
      <c r="AD49" s="18">
        <f t="shared" si="6"/>
        <v>43.9</v>
      </c>
      <c r="AE49" s="18">
        <f t="shared" si="7"/>
        <v>12.194444444444443</v>
      </c>
      <c r="AF49" s="31"/>
      <c r="AG49" s="31"/>
      <c r="AH49" s="31"/>
      <c r="AI49" s="31"/>
      <c r="AJ49" s="31"/>
      <c r="AK49" s="31"/>
      <c r="AL49" s="7"/>
      <c r="AM49" s="7"/>
    </row>
    <row r="50" spans="2:39" x14ac:dyDescent="0.4">
      <c r="B50" s="15" t="s">
        <v>1</v>
      </c>
      <c r="C50" s="15">
        <v>34</v>
      </c>
      <c r="D50" s="15">
        <v>34</v>
      </c>
      <c r="E50" s="16">
        <v>44.4</v>
      </c>
      <c r="F50" s="66">
        <f t="shared" si="8"/>
        <v>12.333333333333332</v>
      </c>
      <c r="G50" s="33">
        <f t="shared" si="9"/>
        <v>8.3333333333333523E-2</v>
      </c>
      <c r="H50" s="17">
        <f t="shared" si="10"/>
        <v>0.30000000000000071</v>
      </c>
      <c r="I50" s="31"/>
      <c r="J50" s="18">
        <f t="shared" si="27"/>
        <v>123.50000000000028</v>
      </c>
      <c r="K50" s="38">
        <f t="shared" si="17"/>
        <v>65.408888683249984</v>
      </c>
      <c r="L50" s="18">
        <f t="shared" si="18"/>
        <v>218.00182949999999</v>
      </c>
      <c r="M50" s="61">
        <f t="shared" si="19"/>
        <v>406.91071818325025</v>
      </c>
      <c r="N50" s="18">
        <f t="shared" si="11"/>
        <v>0.40691071818325025</v>
      </c>
      <c r="O50" s="18">
        <f t="shared" si="12"/>
        <v>5018.565524260086</v>
      </c>
      <c r="P50" s="18">
        <f t="shared" si="13"/>
        <v>5.0185655242600857</v>
      </c>
      <c r="Q50" s="18">
        <f t="shared" si="20"/>
        <v>157.80387111245011</v>
      </c>
      <c r="R50" s="61">
        <f t="shared" si="21"/>
        <v>4.3834412149099944E-2</v>
      </c>
      <c r="S50" s="18">
        <f t="shared" si="28"/>
        <v>0</v>
      </c>
      <c r="T50" s="18">
        <f t="shared" si="14"/>
        <v>0</v>
      </c>
      <c r="U50" s="61">
        <f t="shared" si="22"/>
        <v>0</v>
      </c>
      <c r="V50" s="18">
        <f t="shared" si="23"/>
        <v>112714.33333333331</v>
      </c>
      <c r="W50" s="18">
        <f t="shared" si="29"/>
        <v>112.71433333333331</v>
      </c>
      <c r="X50" s="18">
        <f t="shared" si="25"/>
        <v>0</v>
      </c>
      <c r="Y50" s="18">
        <f t="shared" si="26"/>
        <v>0</v>
      </c>
      <c r="Z50" s="18">
        <f t="shared" si="15"/>
        <v>0</v>
      </c>
      <c r="AA50" s="18">
        <f t="shared" si="16"/>
        <v>4.3834412149099944E-2</v>
      </c>
      <c r="AB50" s="64"/>
      <c r="AC50" s="18">
        <f t="shared" si="5"/>
        <v>0</v>
      </c>
      <c r="AD50" s="18">
        <f t="shared" si="6"/>
        <v>44.4</v>
      </c>
      <c r="AE50" s="18">
        <f t="shared" si="7"/>
        <v>12.333333333333332</v>
      </c>
      <c r="AF50" s="31"/>
      <c r="AG50" s="31"/>
      <c r="AH50" s="31"/>
      <c r="AI50" s="31"/>
      <c r="AJ50" s="31"/>
      <c r="AK50" s="31"/>
      <c r="AL50" s="7"/>
      <c r="AM50" s="7"/>
    </row>
    <row r="51" spans="2:39" x14ac:dyDescent="0.4">
      <c r="B51" s="15" t="s">
        <v>1</v>
      </c>
      <c r="C51" s="15">
        <v>35</v>
      </c>
      <c r="D51" s="15">
        <v>35</v>
      </c>
      <c r="E51" s="16">
        <v>44.5</v>
      </c>
      <c r="F51" s="66">
        <f t="shared" si="8"/>
        <v>12.361111111111111</v>
      </c>
      <c r="G51" s="33">
        <f t="shared" si="9"/>
        <v>-2.7777777777777186E-2</v>
      </c>
      <c r="H51" s="17">
        <f t="shared" si="10"/>
        <v>-9.9999999999997868E-2</v>
      </c>
      <c r="I51" s="31"/>
      <c r="J51" s="18">
        <f t="shared" si="27"/>
        <v>-41.16666666666579</v>
      </c>
      <c r="K51" s="38">
        <f t="shared" si="17"/>
        <v>65.703855112717008</v>
      </c>
      <c r="L51" s="18">
        <f t="shared" si="18"/>
        <v>218.00182949999999</v>
      </c>
      <c r="M51" s="61">
        <f t="shared" si="19"/>
        <v>242.53901794605122</v>
      </c>
      <c r="N51" s="18">
        <f t="shared" si="11"/>
        <v>0.24253901794605121</v>
      </c>
      <c r="O51" s="18">
        <f t="shared" si="12"/>
        <v>2998.051749610911</v>
      </c>
      <c r="P51" s="18">
        <f t="shared" si="13"/>
        <v>2.9980517496109109</v>
      </c>
      <c r="Q51" s="18">
        <f t="shared" si="20"/>
        <v>160.80192286206102</v>
      </c>
      <c r="R51" s="61">
        <f t="shared" si="21"/>
        <v>4.4667204368393013E-2</v>
      </c>
      <c r="S51" s="18">
        <f t="shared" si="28"/>
        <v>0</v>
      </c>
      <c r="T51" s="18">
        <f t="shared" si="14"/>
        <v>0</v>
      </c>
      <c r="U51" s="61">
        <f t="shared" si="22"/>
        <v>0</v>
      </c>
      <c r="V51" s="18">
        <f t="shared" si="23"/>
        <v>113222.6273148148</v>
      </c>
      <c r="W51" s="18">
        <f t="shared" si="29"/>
        <v>113.2226273148148</v>
      </c>
      <c r="X51" s="18">
        <f t="shared" si="25"/>
        <v>0</v>
      </c>
      <c r="Y51" s="18">
        <f t="shared" si="26"/>
        <v>0</v>
      </c>
      <c r="Z51" s="18">
        <f t="shared" si="15"/>
        <v>0</v>
      </c>
      <c r="AA51" s="18">
        <f t="shared" si="16"/>
        <v>4.4667204368393013E-2</v>
      </c>
      <c r="AB51" s="64"/>
      <c r="AC51" s="18">
        <f t="shared" si="5"/>
        <v>0</v>
      </c>
      <c r="AD51" s="18">
        <f t="shared" si="6"/>
        <v>44.5</v>
      </c>
      <c r="AE51" s="18">
        <f t="shared" si="7"/>
        <v>12.361111111111111</v>
      </c>
      <c r="AF51" s="31"/>
      <c r="AG51" s="31"/>
      <c r="AH51" s="31"/>
      <c r="AI51" s="31"/>
      <c r="AJ51" s="31"/>
      <c r="AK51" s="31"/>
      <c r="AL51" s="7"/>
      <c r="AM51" s="7"/>
    </row>
    <row r="52" spans="2:39" x14ac:dyDescent="0.4">
      <c r="B52" s="15" t="s">
        <v>1</v>
      </c>
      <c r="C52" s="15">
        <v>36</v>
      </c>
      <c r="D52" s="15">
        <v>36</v>
      </c>
      <c r="E52" s="16">
        <v>44.2</v>
      </c>
      <c r="F52" s="66">
        <f t="shared" si="8"/>
        <v>12.277777777777779</v>
      </c>
      <c r="G52" s="33">
        <f t="shared" si="9"/>
        <v>-0.24999999999999961</v>
      </c>
      <c r="H52" s="17">
        <f t="shared" si="10"/>
        <v>-0.89999999999999858</v>
      </c>
      <c r="I52" s="31"/>
      <c r="J52" s="18">
        <f t="shared" si="27"/>
        <v>-370.49999999999943</v>
      </c>
      <c r="K52" s="38">
        <f t="shared" si="17"/>
        <v>64.820946598868062</v>
      </c>
      <c r="L52" s="18">
        <f t="shared" si="18"/>
        <v>218.00182949999999</v>
      </c>
      <c r="M52" s="61">
        <f t="shared" si="19"/>
        <v>-87.677223901131356</v>
      </c>
      <c r="N52" s="18">
        <f t="shared" si="11"/>
        <v>-8.7677223901131363E-2</v>
      </c>
      <c r="O52" s="18">
        <f t="shared" si="12"/>
        <v>-1076.4814712305572</v>
      </c>
      <c r="P52" s="18">
        <f t="shared" si="13"/>
        <v>-1.0764814712305573</v>
      </c>
      <c r="Q52" s="18">
        <f t="shared" si="20"/>
        <v>160.80192286206102</v>
      </c>
      <c r="R52" s="61">
        <f t="shared" si="21"/>
        <v>4.4667204368393013E-2</v>
      </c>
      <c r="S52" s="18">
        <f t="shared" si="28"/>
        <v>-1.0764814712305573</v>
      </c>
      <c r="T52" s="18">
        <f t="shared" si="14"/>
        <v>1.0764814712305573</v>
      </c>
      <c r="U52" s="61">
        <f t="shared" si="22"/>
        <v>2.990226548191875E-4</v>
      </c>
      <c r="V52" s="18">
        <f t="shared" si="23"/>
        <v>111701.17592592594</v>
      </c>
      <c r="W52" s="18">
        <f t="shared" si="29"/>
        <v>111.70117592592594</v>
      </c>
      <c r="X52" s="18">
        <f t="shared" si="25"/>
        <v>1.5214513888888632</v>
      </c>
      <c r="Y52" s="18">
        <f t="shared" si="26"/>
        <v>0.42262572390277064</v>
      </c>
      <c r="Z52" s="18">
        <f t="shared" si="15"/>
        <v>4.2262572390277067E-4</v>
      </c>
      <c r="AA52" s="18">
        <f t="shared" si="16"/>
        <v>4.49662270232122E-2</v>
      </c>
      <c r="AB52" s="64"/>
      <c r="AC52" s="18">
        <f t="shared" si="5"/>
        <v>0</v>
      </c>
      <c r="AD52" s="18">
        <f t="shared" si="6"/>
        <v>44.2</v>
      </c>
      <c r="AE52" s="18">
        <f t="shared" si="7"/>
        <v>12.277777777777779</v>
      </c>
      <c r="AF52" s="31"/>
      <c r="AG52" s="31"/>
      <c r="AH52" s="31"/>
      <c r="AI52" s="31"/>
      <c r="AJ52" s="31"/>
      <c r="AK52" s="31"/>
      <c r="AL52" s="7"/>
      <c r="AM52" s="7"/>
    </row>
    <row r="53" spans="2:39" x14ac:dyDescent="0.4">
      <c r="B53" s="15" t="s">
        <v>1</v>
      </c>
      <c r="C53" s="15">
        <v>37</v>
      </c>
      <c r="D53" s="15">
        <v>37</v>
      </c>
      <c r="E53" s="16">
        <v>42.7</v>
      </c>
      <c r="F53" s="66">
        <f t="shared" si="8"/>
        <v>11.861111111111112</v>
      </c>
      <c r="G53" s="33">
        <f t="shared" si="9"/>
        <v>-0.59722222222222276</v>
      </c>
      <c r="H53" s="17">
        <f t="shared" si="10"/>
        <v>-2.1500000000000021</v>
      </c>
      <c r="I53" s="31"/>
      <c r="J53" s="18">
        <f t="shared" si="27"/>
        <v>-885.08333333333417</v>
      </c>
      <c r="K53" s="38">
        <f t="shared" si="17"/>
        <v>60.495988884467025</v>
      </c>
      <c r="L53" s="18">
        <f t="shared" si="18"/>
        <v>218.00182949999999</v>
      </c>
      <c r="M53" s="61">
        <f t="shared" si="19"/>
        <v>-606.58551494886717</v>
      </c>
      <c r="N53" s="18">
        <f t="shared" si="11"/>
        <v>-0.60658551494886714</v>
      </c>
      <c r="O53" s="18">
        <f t="shared" si="12"/>
        <v>-7194.7781911990642</v>
      </c>
      <c r="P53" s="18">
        <f t="shared" si="13"/>
        <v>-7.194778191199064</v>
      </c>
      <c r="Q53" s="18">
        <f t="shared" si="20"/>
        <v>160.80192286206102</v>
      </c>
      <c r="R53" s="61">
        <f t="shared" si="21"/>
        <v>4.4667204368393013E-2</v>
      </c>
      <c r="S53" s="18">
        <f>IF(P53&lt;0,SUM(S52,P53),S52)</f>
        <v>-8.2712596624296211</v>
      </c>
      <c r="T53" s="18">
        <f t="shared" si="14"/>
        <v>8.2712596624296211</v>
      </c>
      <c r="U53" s="61">
        <f t="shared" si="22"/>
        <v>2.297572312258443E-3</v>
      </c>
      <c r="V53" s="18">
        <f t="shared" si="23"/>
        <v>104248.29398148152</v>
      </c>
      <c r="W53" s="18">
        <f t="shared" si="29"/>
        <v>104.24829398148152</v>
      </c>
      <c r="X53" s="18">
        <f t="shared" si="25"/>
        <v>8.9743333333332771</v>
      </c>
      <c r="Y53" s="18">
        <f t="shared" si="26"/>
        <v>2.4928723646666513</v>
      </c>
      <c r="Z53" s="18">
        <f t="shared" si="15"/>
        <v>2.4928723646666512E-3</v>
      </c>
      <c r="AA53" s="18">
        <f t="shared" si="16"/>
        <v>4.6964776680651459E-2</v>
      </c>
      <c r="AB53" s="64"/>
      <c r="AC53" s="18">
        <f t="shared" si="5"/>
        <v>0</v>
      </c>
      <c r="AD53" s="18">
        <f t="shared" si="6"/>
        <v>42.7</v>
      </c>
      <c r="AE53" s="18">
        <f t="shared" si="7"/>
        <v>11.861111111111112</v>
      </c>
      <c r="AF53" s="31"/>
      <c r="AG53" s="31"/>
      <c r="AH53" s="31"/>
      <c r="AI53" s="31"/>
      <c r="AJ53" s="31"/>
      <c r="AK53" s="31"/>
      <c r="AL53" s="7"/>
      <c r="AM53" s="7"/>
    </row>
    <row r="54" spans="2:39" x14ac:dyDescent="0.4">
      <c r="B54" s="15" t="s">
        <v>1</v>
      </c>
      <c r="C54" s="15">
        <v>38</v>
      </c>
      <c r="D54" s="15">
        <v>38</v>
      </c>
      <c r="E54" s="16">
        <v>39.9</v>
      </c>
      <c r="F54" s="66">
        <f t="shared" si="8"/>
        <v>11.083333333333332</v>
      </c>
      <c r="G54" s="33">
        <f t="shared" si="9"/>
        <v>-0.79166666666666707</v>
      </c>
      <c r="H54" s="17">
        <f t="shared" si="10"/>
        <v>-2.8500000000000014</v>
      </c>
      <c r="I54" s="31"/>
      <c r="J54" s="18">
        <f t="shared" si="27"/>
        <v>-1173.2500000000007</v>
      </c>
      <c r="K54" s="38">
        <f t="shared" si="17"/>
        <v>52.822216577703117</v>
      </c>
      <c r="L54" s="18">
        <f t="shared" si="18"/>
        <v>218.00182949999999</v>
      </c>
      <c r="M54" s="61">
        <f t="shared" si="19"/>
        <v>-902.42595392229759</v>
      </c>
      <c r="N54" s="18">
        <f t="shared" si="11"/>
        <v>-0.90242595392229763</v>
      </c>
      <c r="O54" s="18">
        <f t="shared" si="12"/>
        <v>-10001.88765597213</v>
      </c>
      <c r="P54" s="18">
        <f t="shared" si="13"/>
        <v>-10.00188765597213</v>
      </c>
      <c r="Q54" s="18">
        <f>IF(P54&gt;0,SUM(Q53,P54),Q53)</f>
        <v>160.80192286206102</v>
      </c>
      <c r="R54" s="61">
        <f t="shared" si="21"/>
        <v>4.4667204368393013E-2</v>
      </c>
      <c r="S54" s="18">
        <f t="shared" si="28"/>
        <v>-18.273147318401751</v>
      </c>
      <c r="T54" s="18">
        <f t="shared" si="14"/>
        <v>18.273147318401751</v>
      </c>
      <c r="U54" s="61">
        <f t="shared" si="22"/>
        <v>5.0758746611815377E-3</v>
      </c>
      <c r="V54" s="18">
        <f t="shared" si="23"/>
        <v>91024.645833333314</v>
      </c>
      <c r="W54" s="18">
        <f t="shared" si="29"/>
        <v>91.024645833333309</v>
      </c>
      <c r="X54" s="18">
        <f t="shared" si="25"/>
        <v>22.197981481481492</v>
      </c>
      <c r="Y54" s="18">
        <f t="shared" si="26"/>
        <v>6.1661108999629661</v>
      </c>
      <c r="Z54" s="18">
        <f t="shared" si="15"/>
        <v>6.1661108999629659E-3</v>
      </c>
      <c r="AA54" s="18">
        <f t="shared" si="16"/>
        <v>4.9743079029574547E-2</v>
      </c>
      <c r="AB54" s="64"/>
      <c r="AC54" s="18">
        <f t="shared" si="5"/>
        <v>0</v>
      </c>
      <c r="AD54" s="18">
        <f t="shared" si="6"/>
        <v>39.9</v>
      </c>
      <c r="AE54" s="18">
        <f t="shared" si="7"/>
        <v>11.083333333333332</v>
      </c>
      <c r="AF54" s="31"/>
      <c r="AG54" s="31"/>
      <c r="AH54" s="31"/>
      <c r="AI54" s="31"/>
      <c r="AJ54" s="31"/>
      <c r="AK54" s="31"/>
      <c r="AL54" s="7"/>
      <c r="AM54" s="7"/>
    </row>
    <row r="55" spans="2:39" x14ac:dyDescent="0.4">
      <c r="B55" s="15" t="s">
        <v>1</v>
      </c>
      <c r="C55" s="15">
        <v>39</v>
      </c>
      <c r="D55" s="15">
        <v>39</v>
      </c>
      <c r="E55" s="16">
        <v>37</v>
      </c>
      <c r="F55" s="66">
        <f t="shared" si="8"/>
        <v>10.277777777777777</v>
      </c>
      <c r="G55" s="33">
        <f t="shared" si="9"/>
        <v>-0.73611111111111072</v>
      </c>
      <c r="H55" s="17">
        <f t="shared" si="10"/>
        <v>-2.6499999999999986</v>
      </c>
      <c r="I55" s="31"/>
      <c r="J55" s="18">
        <f t="shared" si="27"/>
        <v>-1090.9166666666661</v>
      </c>
      <c r="K55" s="38">
        <f t="shared" si="17"/>
        <v>45.422839363368041</v>
      </c>
      <c r="L55" s="18">
        <f t="shared" si="18"/>
        <v>218.00182949999999</v>
      </c>
      <c r="M55" s="61">
        <f t="shared" si="19"/>
        <v>-827.49199780329809</v>
      </c>
      <c r="N55" s="18">
        <f t="shared" si="11"/>
        <v>-0.82749199780329807</v>
      </c>
      <c r="O55" s="18">
        <f t="shared" si="12"/>
        <v>-8504.7788663116735</v>
      </c>
      <c r="P55" s="18">
        <f t="shared" si="13"/>
        <v>-8.504778866311673</v>
      </c>
      <c r="Q55" s="18">
        <f t="shared" si="20"/>
        <v>160.80192286206102</v>
      </c>
      <c r="R55" s="61">
        <f t="shared" si="21"/>
        <v>4.4667204368393013E-2</v>
      </c>
      <c r="S55" s="18">
        <f>IF(P55&lt;0,SUM(S54,P55),S54)</f>
        <v>-26.777926184713422</v>
      </c>
      <c r="T55" s="18">
        <f t="shared" si="14"/>
        <v>26.777926184713422</v>
      </c>
      <c r="U55" s="61">
        <f t="shared" si="22"/>
        <v>7.4383134241520878E-3</v>
      </c>
      <c r="V55" s="18">
        <f t="shared" si="23"/>
        <v>78273.842592592569</v>
      </c>
      <c r="W55" s="18">
        <f t="shared" si="29"/>
        <v>78.273842592592572</v>
      </c>
      <c r="X55" s="18">
        <f t="shared" si="25"/>
        <v>34.948784722222229</v>
      </c>
      <c r="Y55" s="18">
        <f t="shared" si="26"/>
        <v>9.7080035225694452</v>
      </c>
      <c r="Z55" s="18">
        <f t="shared" si="15"/>
        <v>9.7080035225694458E-3</v>
      </c>
      <c r="AA55" s="18">
        <f t="shared" si="16"/>
        <v>5.2105517792545103E-2</v>
      </c>
      <c r="AB55" s="64"/>
      <c r="AC55" s="18">
        <f t="shared" si="5"/>
        <v>0</v>
      </c>
      <c r="AD55" s="18">
        <f t="shared" si="6"/>
        <v>37</v>
      </c>
      <c r="AE55" s="18">
        <f t="shared" si="7"/>
        <v>10.277777777777777</v>
      </c>
      <c r="AF55" s="31"/>
      <c r="AG55" s="31"/>
      <c r="AH55" s="31"/>
      <c r="AI55" s="31"/>
      <c r="AJ55" s="31"/>
      <c r="AK55" s="31"/>
      <c r="AL55" s="7"/>
      <c r="AM55" s="7"/>
    </row>
    <row r="56" spans="2:39" x14ac:dyDescent="0.4">
      <c r="B56" s="15" t="s">
        <v>1</v>
      </c>
      <c r="C56" s="15">
        <v>40</v>
      </c>
      <c r="D56" s="15">
        <v>40</v>
      </c>
      <c r="E56" s="16">
        <v>34.6</v>
      </c>
      <c r="F56" s="66">
        <f t="shared" si="8"/>
        <v>9.6111111111111107</v>
      </c>
      <c r="G56" s="33">
        <f t="shared" si="9"/>
        <v>-0.65277777777777812</v>
      </c>
      <c r="H56" s="17">
        <f t="shared" si="10"/>
        <v>-2.3500000000000014</v>
      </c>
      <c r="I56" s="31"/>
      <c r="J56" s="18">
        <f t="shared" si="27"/>
        <v>-967.4166666666672</v>
      </c>
      <c r="K56" s="38">
        <f t="shared" si="17"/>
        <v>39.721261046201384</v>
      </c>
      <c r="L56" s="18">
        <f t="shared" si="18"/>
        <v>218.00182949999999</v>
      </c>
      <c r="M56" s="61">
        <f t="shared" si="19"/>
        <v>-709.69357612046588</v>
      </c>
      <c r="N56" s="18">
        <f t="shared" si="11"/>
        <v>-0.70969357612046591</v>
      </c>
      <c r="O56" s="18">
        <f t="shared" si="12"/>
        <v>-6820.9438149355883</v>
      </c>
      <c r="P56" s="18">
        <f t="shared" si="13"/>
        <v>-6.8209438149355881</v>
      </c>
      <c r="Q56" s="18">
        <f t="shared" si="20"/>
        <v>160.80192286206102</v>
      </c>
      <c r="R56" s="61">
        <f t="shared" si="21"/>
        <v>4.4667204368393013E-2</v>
      </c>
      <c r="S56" s="18">
        <f>IF(P56&lt;0,SUM(S55,P56),S55)</f>
        <v>-33.598869999649011</v>
      </c>
      <c r="T56" s="18">
        <f t="shared" si="14"/>
        <v>33.598869999649011</v>
      </c>
      <c r="U56" s="61">
        <f t="shared" si="22"/>
        <v>9.3330201909885037E-3</v>
      </c>
      <c r="V56" s="18">
        <f t="shared" si="23"/>
        <v>68448.731481481474</v>
      </c>
      <c r="W56" s="18">
        <f t="shared" si="29"/>
        <v>68.448731481481474</v>
      </c>
      <c r="X56" s="18">
        <f t="shared" si="25"/>
        <v>44.773895833333327</v>
      </c>
      <c r="Y56" s="18">
        <f t="shared" si="26"/>
        <v>12.437203236791666</v>
      </c>
      <c r="Z56" s="18">
        <f t="shared" si="15"/>
        <v>1.2437203236791665E-2</v>
      </c>
      <c r="AA56" s="18">
        <f t="shared" si="16"/>
        <v>5.4000224559381513E-2</v>
      </c>
      <c r="AB56" s="64"/>
      <c r="AC56" s="18">
        <f t="shared" si="5"/>
        <v>0</v>
      </c>
      <c r="AD56" s="18">
        <f t="shared" si="6"/>
        <v>34.6</v>
      </c>
      <c r="AE56" s="18">
        <f t="shared" si="7"/>
        <v>9.6111111111111107</v>
      </c>
      <c r="AF56" s="31"/>
      <c r="AG56" s="31"/>
      <c r="AH56" s="31"/>
      <c r="AI56" s="31"/>
      <c r="AJ56" s="31"/>
      <c r="AK56" s="31"/>
      <c r="AL56" s="7"/>
      <c r="AM56" s="7"/>
    </row>
    <row r="57" spans="2:39" x14ac:dyDescent="0.4">
      <c r="B57" s="15" t="s">
        <v>1</v>
      </c>
      <c r="C57" s="15">
        <v>41</v>
      </c>
      <c r="D57" s="15">
        <v>41</v>
      </c>
      <c r="E57" s="16">
        <v>32.299999999999997</v>
      </c>
      <c r="F57" s="66">
        <f t="shared" si="8"/>
        <v>8.9722222222222214</v>
      </c>
      <c r="G57" s="33">
        <f t="shared" si="9"/>
        <v>-0.7777777777777779</v>
      </c>
      <c r="H57" s="17">
        <f t="shared" si="10"/>
        <v>-2.8000000000000007</v>
      </c>
      <c r="I57" s="31"/>
      <c r="J57" s="18">
        <f t="shared" si="27"/>
        <v>-1152.6666666666667</v>
      </c>
      <c r="K57" s="38">
        <f t="shared" si="17"/>
        <v>34.615919707383668</v>
      </c>
      <c r="L57" s="18">
        <f t="shared" si="18"/>
        <v>218.00182949999999</v>
      </c>
      <c r="M57" s="61">
        <f t="shared" si="19"/>
        <v>-900.04891745928308</v>
      </c>
      <c r="N57" s="18">
        <f t="shared" si="11"/>
        <v>-0.90004891745928306</v>
      </c>
      <c r="O57" s="18">
        <f t="shared" si="12"/>
        <v>-8075.4388983152339</v>
      </c>
      <c r="P57" s="18">
        <f t="shared" si="13"/>
        <v>-8.0754388983152339</v>
      </c>
      <c r="Q57" s="18">
        <f t="shared" si="20"/>
        <v>160.80192286206102</v>
      </c>
      <c r="R57" s="61">
        <f t="shared" si="21"/>
        <v>4.4667204368393013E-2</v>
      </c>
      <c r="S57" s="18">
        <f t="shared" si="28"/>
        <v>-41.674308897964245</v>
      </c>
      <c r="T57" s="18">
        <f t="shared" si="14"/>
        <v>41.674308897964245</v>
      </c>
      <c r="U57" s="61">
        <f t="shared" si="22"/>
        <v>1.1576197842196932E-2</v>
      </c>
      <c r="V57" s="18">
        <f t="shared" si="23"/>
        <v>59651.071759259241</v>
      </c>
      <c r="W57" s="18">
        <f t="shared" si="29"/>
        <v>59.651071759259246</v>
      </c>
      <c r="X57" s="18">
        <f t="shared" si="25"/>
        <v>53.571555555555555</v>
      </c>
      <c r="Y57" s="18">
        <f t="shared" si="26"/>
        <v>14.880999559111112</v>
      </c>
      <c r="Z57" s="18">
        <f t="shared" si="15"/>
        <v>1.4880999559111112E-2</v>
      </c>
      <c r="AA57" s="18">
        <f t="shared" si="16"/>
        <v>5.6243402210589946E-2</v>
      </c>
      <c r="AB57" s="64"/>
      <c r="AC57" s="18">
        <f t="shared" si="5"/>
        <v>0</v>
      </c>
      <c r="AD57" s="18">
        <f t="shared" si="6"/>
        <v>32.299999999999997</v>
      </c>
      <c r="AE57" s="18">
        <f t="shared" si="7"/>
        <v>8.9722222222222214</v>
      </c>
      <c r="AF57" s="31"/>
      <c r="AG57" s="31"/>
      <c r="AH57" s="31"/>
      <c r="AI57" s="31"/>
      <c r="AJ57" s="31"/>
      <c r="AK57" s="31"/>
      <c r="AL57" s="7"/>
      <c r="AM57" s="7"/>
    </row>
    <row r="58" spans="2:39" x14ac:dyDescent="0.4">
      <c r="B58" s="15" t="s">
        <v>1</v>
      </c>
      <c r="C58" s="15">
        <v>42</v>
      </c>
      <c r="D58" s="15">
        <v>42</v>
      </c>
      <c r="E58" s="16">
        <v>29</v>
      </c>
      <c r="F58" s="66">
        <f t="shared" si="8"/>
        <v>8.0555555555555554</v>
      </c>
      <c r="G58" s="33">
        <f t="shared" si="9"/>
        <v>-0.99999999999999933</v>
      </c>
      <c r="H58" s="17">
        <f t="shared" si="10"/>
        <v>-3.5999999999999979</v>
      </c>
      <c r="I58" s="31"/>
      <c r="J58" s="18">
        <f t="shared" si="27"/>
        <v>-1481.9999999999991</v>
      </c>
      <c r="K58" s="38">
        <f t="shared" si="17"/>
        <v>27.90402330503472</v>
      </c>
      <c r="L58" s="18">
        <f t="shared" si="18"/>
        <v>218.00182949999999</v>
      </c>
      <c r="M58" s="61">
        <f t="shared" si="19"/>
        <v>-1236.0941471949643</v>
      </c>
      <c r="N58" s="18">
        <f t="shared" si="11"/>
        <v>-1.2360941471949642</v>
      </c>
      <c r="O58" s="18">
        <f t="shared" si="12"/>
        <v>-9957.4250746261005</v>
      </c>
      <c r="P58" s="18">
        <f t="shared" si="13"/>
        <v>-9.9574250746260997</v>
      </c>
      <c r="Q58" s="18">
        <f t="shared" si="20"/>
        <v>160.80192286206102</v>
      </c>
      <c r="R58" s="61">
        <f t="shared" si="21"/>
        <v>4.4667204368393013E-2</v>
      </c>
      <c r="S58" s="18">
        <f t="shared" si="28"/>
        <v>-51.631733972590347</v>
      </c>
      <c r="T58" s="18">
        <f t="shared" si="14"/>
        <v>51.631733972590347</v>
      </c>
      <c r="U58" s="61">
        <f t="shared" si="22"/>
        <v>1.4342149473091407E-2</v>
      </c>
      <c r="V58" s="18">
        <f t="shared" si="23"/>
        <v>48084.953703703701</v>
      </c>
      <c r="W58" s="18">
        <f t="shared" si="29"/>
        <v>48.084953703703704</v>
      </c>
      <c r="X58" s="18">
        <f t="shared" si="25"/>
        <v>65.137673611111097</v>
      </c>
      <c r="Y58" s="18">
        <f t="shared" si="26"/>
        <v>18.093812700347218</v>
      </c>
      <c r="Z58" s="18">
        <f t="shared" si="15"/>
        <v>1.8093812700347219E-2</v>
      </c>
      <c r="AA58" s="18">
        <f t="shared" si="16"/>
        <v>5.9009353841484417E-2</v>
      </c>
      <c r="AB58" s="64"/>
      <c r="AC58" s="18">
        <f t="shared" si="5"/>
        <v>0</v>
      </c>
      <c r="AD58" s="18">
        <f t="shared" si="6"/>
        <v>29</v>
      </c>
      <c r="AE58" s="18">
        <f t="shared" si="7"/>
        <v>8.0555555555555554</v>
      </c>
      <c r="AF58" s="31"/>
      <c r="AG58" s="31"/>
      <c r="AH58" s="31"/>
      <c r="AI58" s="31"/>
      <c r="AJ58" s="31"/>
      <c r="AK58" s="31"/>
      <c r="AL58" s="7"/>
      <c r="AM58" s="7"/>
    </row>
    <row r="59" spans="2:39" x14ac:dyDescent="0.4">
      <c r="B59" s="15" t="s">
        <v>1</v>
      </c>
      <c r="C59" s="15">
        <v>43</v>
      </c>
      <c r="D59" s="15">
        <v>43</v>
      </c>
      <c r="E59" s="16">
        <v>25.1</v>
      </c>
      <c r="F59" s="66">
        <f t="shared" si="8"/>
        <v>6.9722222222222223</v>
      </c>
      <c r="G59" s="33">
        <f t="shared" si="9"/>
        <v>-0.94444444444444453</v>
      </c>
      <c r="H59" s="17">
        <f t="shared" si="10"/>
        <v>-3.4000000000000004</v>
      </c>
      <c r="I59" s="31"/>
      <c r="J59" s="18">
        <f t="shared" si="27"/>
        <v>-1399.6666666666667</v>
      </c>
      <c r="K59" s="38">
        <f t="shared" si="17"/>
        <v>20.903464592633682</v>
      </c>
      <c r="L59" s="18">
        <f t="shared" si="18"/>
        <v>218.00182949999999</v>
      </c>
      <c r="M59" s="61">
        <f t="shared" si="19"/>
        <v>-1160.761372574033</v>
      </c>
      <c r="N59" s="18">
        <f t="shared" si="11"/>
        <v>-1.1607613725740329</v>
      </c>
      <c r="O59" s="18">
        <f t="shared" si="12"/>
        <v>-8093.0862365578414</v>
      </c>
      <c r="P59" s="18">
        <f t="shared" si="13"/>
        <v>-8.0930862365578413</v>
      </c>
      <c r="Q59" s="18">
        <f t="shared" si="20"/>
        <v>160.80192286206102</v>
      </c>
      <c r="R59" s="61">
        <f t="shared" si="21"/>
        <v>4.4667204368393013E-2</v>
      </c>
      <c r="S59" s="18">
        <f t="shared" si="28"/>
        <v>-59.724820209148191</v>
      </c>
      <c r="T59" s="18">
        <f t="shared" si="14"/>
        <v>59.724820209148191</v>
      </c>
      <c r="U59" s="61">
        <f t="shared" si="22"/>
        <v>1.6590229163092725E-2</v>
      </c>
      <c r="V59" s="18">
        <f t="shared" si="23"/>
        <v>36021.405092592599</v>
      </c>
      <c r="W59" s="18">
        <f t="shared" si="29"/>
        <v>36.021405092592602</v>
      </c>
      <c r="X59" s="18">
        <f t="shared" si="25"/>
        <v>77.201222222222199</v>
      </c>
      <c r="Y59" s="18">
        <f t="shared" si="26"/>
        <v>21.444801106444441</v>
      </c>
      <c r="Z59" s="18">
        <f t="shared" si="15"/>
        <v>2.144480110644444E-2</v>
      </c>
      <c r="AA59" s="18">
        <f t="shared" si="16"/>
        <v>6.1257433531485737E-2</v>
      </c>
      <c r="AB59" s="64"/>
      <c r="AC59" s="18">
        <f t="shared" si="5"/>
        <v>0</v>
      </c>
      <c r="AD59" s="18">
        <f t="shared" si="6"/>
        <v>25.1</v>
      </c>
      <c r="AE59" s="18">
        <f t="shared" si="7"/>
        <v>6.9722222222222223</v>
      </c>
      <c r="AF59" s="31"/>
      <c r="AG59" s="31"/>
      <c r="AH59" s="31"/>
      <c r="AI59" s="31"/>
      <c r="AJ59" s="31"/>
      <c r="AK59" s="31"/>
      <c r="AL59" s="7"/>
      <c r="AM59" s="7"/>
    </row>
    <row r="60" spans="2:39" x14ac:dyDescent="0.4">
      <c r="B60" s="15" t="s">
        <v>1</v>
      </c>
      <c r="C60" s="15">
        <v>44</v>
      </c>
      <c r="D60" s="15">
        <v>44</v>
      </c>
      <c r="E60" s="16">
        <v>22.2</v>
      </c>
      <c r="F60" s="66">
        <f t="shared" si="8"/>
        <v>6.1666666666666661</v>
      </c>
      <c r="G60" s="33">
        <f t="shared" si="9"/>
        <v>-0.5833333333333337</v>
      </c>
      <c r="H60" s="17">
        <f t="shared" si="10"/>
        <v>-2.1000000000000014</v>
      </c>
      <c r="I60" s="31"/>
      <c r="J60" s="18">
        <f t="shared" si="27"/>
        <v>-864.50000000000057</v>
      </c>
      <c r="K60" s="38">
        <f t="shared" si="17"/>
        <v>16.352222170812496</v>
      </c>
      <c r="L60" s="18">
        <f t="shared" si="18"/>
        <v>218.00182949999999</v>
      </c>
      <c r="M60" s="61">
        <f t="shared" si="19"/>
        <v>-630.14594832918806</v>
      </c>
      <c r="N60" s="18">
        <f t="shared" si="11"/>
        <v>-0.63014594832918802</v>
      </c>
      <c r="O60" s="18">
        <f t="shared" si="12"/>
        <v>-3885.9000146966591</v>
      </c>
      <c r="P60" s="18">
        <f t="shared" si="13"/>
        <v>-3.8859000146966589</v>
      </c>
      <c r="Q60" s="18">
        <f t="shared" si="20"/>
        <v>160.80192286206102</v>
      </c>
      <c r="R60" s="61">
        <f t="shared" si="21"/>
        <v>4.4667204368393013E-2</v>
      </c>
      <c r="S60" s="18">
        <f t="shared" si="28"/>
        <v>-63.610720223844851</v>
      </c>
      <c r="T60" s="18">
        <f t="shared" si="14"/>
        <v>63.610720223844851</v>
      </c>
      <c r="U60" s="61">
        <f t="shared" si="22"/>
        <v>1.766964592019513E-2</v>
      </c>
      <c r="V60" s="18">
        <f t="shared" si="23"/>
        <v>28178.583333333328</v>
      </c>
      <c r="W60" s="18">
        <f t="shared" si="29"/>
        <v>28.178583333333329</v>
      </c>
      <c r="X60" s="18">
        <f t="shared" si="25"/>
        <v>85.044043981481479</v>
      </c>
      <c r="Y60" s="18">
        <f t="shared" si="26"/>
        <v>23.623364449087962</v>
      </c>
      <c r="Z60" s="18">
        <f t="shared" si="15"/>
        <v>2.3623364449087962E-2</v>
      </c>
      <c r="AA60" s="18">
        <f t="shared" si="16"/>
        <v>6.2336850288588139E-2</v>
      </c>
      <c r="AB60" s="64"/>
      <c r="AC60" s="18">
        <f t="shared" si="5"/>
        <v>0</v>
      </c>
      <c r="AD60" s="18">
        <f t="shared" si="6"/>
        <v>22.2</v>
      </c>
      <c r="AE60" s="18">
        <f t="shared" si="7"/>
        <v>6.1666666666666661</v>
      </c>
      <c r="AF60" s="31"/>
      <c r="AG60" s="31"/>
      <c r="AH60" s="31"/>
      <c r="AI60" s="31"/>
      <c r="AJ60" s="31"/>
      <c r="AK60" s="31"/>
      <c r="AL60" s="7"/>
      <c r="AM60" s="7"/>
    </row>
    <row r="61" spans="2:39" x14ac:dyDescent="0.4">
      <c r="B61" s="15" t="s">
        <v>1</v>
      </c>
      <c r="C61" s="15">
        <v>45</v>
      </c>
      <c r="D61" s="15">
        <v>45</v>
      </c>
      <c r="E61" s="16">
        <v>20.9</v>
      </c>
      <c r="F61" s="66">
        <f t="shared" si="8"/>
        <v>5.8055555555555554</v>
      </c>
      <c r="G61" s="33">
        <f t="shared" si="9"/>
        <v>-0.25000000000000011</v>
      </c>
      <c r="H61" s="17">
        <f t="shared" si="10"/>
        <v>-0.90000000000000036</v>
      </c>
      <c r="I61" s="31"/>
      <c r="J61" s="18">
        <f t="shared" si="27"/>
        <v>-370.50000000000017</v>
      </c>
      <c r="K61" s="38">
        <f t="shared" si="17"/>
        <v>14.493170534925348</v>
      </c>
      <c r="L61" s="18">
        <f t="shared" si="18"/>
        <v>218.00182949999999</v>
      </c>
      <c r="M61" s="61">
        <f t="shared" si="19"/>
        <v>-138.00499996507483</v>
      </c>
      <c r="N61" s="18">
        <f t="shared" si="11"/>
        <v>-0.13800499996507484</v>
      </c>
      <c r="O61" s="18">
        <f t="shared" si="12"/>
        <v>-801.19569424168435</v>
      </c>
      <c r="P61" s="18">
        <f t="shared" si="13"/>
        <v>-0.80119569424168435</v>
      </c>
      <c r="Q61" s="18">
        <f t="shared" si="20"/>
        <v>160.80192286206102</v>
      </c>
      <c r="R61" s="61">
        <f t="shared" si="21"/>
        <v>4.4667204368393013E-2</v>
      </c>
      <c r="S61" s="18">
        <f t="shared" si="28"/>
        <v>-64.411915918086535</v>
      </c>
      <c r="T61" s="18">
        <f t="shared" si="14"/>
        <v>64.411915918086535</v>
      </c>
      <c r="U61" s="61">
        <f t="shared" si="22"/>
        <v>1.7892200297511058E-2</v>
      </c>
      <c r="V61" s="18">
        <f t="shared" si="23"/>
        <v>24975.016203703704</v>
      </c>
      <c r="W61" s="18">
        <f t="shared" si="29"/>
        <v>24.975016203703706</v>
      </c>
      <c r="X61" s="18">
        <f t="shared" si="25"/>
        <v>88.247611111111098</v>
      </c>
      <c r="Y61" s="18">
        <f t="shared" si="26"/>
        <v>24.51324491922222</v>
      </c>
      <c r="Z61" s="18">
        <f t="shared" si="15"/>
        <v>2.4513244919222219E-2</v>
      </c>
      <c r="AA61" s="18">
        <f t="shared" si="16"/>
        <v>6.2559404665904067E-2</v>
      </c>
      <c r="AB61" s="64"/>
      <c r="AC61" s="18">
        <f t="shared" si="5"/>
        <v>0</v>
      </c>
      <c r="AD61" s="18">
        <f t="shared" si="6"/>
        <v>20.9</v>
      </c>
      <c r="AE61" s="18">
        <f t="shared" si="7"/>
        <v>5.8055555555555554</v>
      </c>
      <c r="AF61" s="31"/>
      <c r="AG61" s="31"/>
      <c r="AH61" s="31"/>
      <c r="AI61" s="31"/>
      <c r="AJ61" s="31"/>
      <c r="AK61" s="31"/>
      <c r="AL61" s="7"/>
      <c r="AM61" s="7"/>
    </row>
    <row r="62" spans="2:39" x14ac:dyDescent="0.4">
      <c r="B62" s="15" t="s">
        <v>1</v>
      </c>
      <c r="C62" s="15">
        <v>46</v>
      </c>
      <c r="D62" s="15">
        <v>46</v>
      </c>
      <c r="E62" s="16">
        <v>20.399999999999999</v>
      </c>
      <c r="F62" s="66">
        <f t="shared" si="8"/>
        <v>5.6666666666666661</v>
      </c>
      <c r="G62" s="33">
        <f t="shared" si="9"/>
        <v>-0.19444444444444425</v>
      </c>
      <c r="H62" s="17">
        <f t="shared" si="10"/>
        <v>-0.69999999999999929</v>
      </c>
      <c r="I62" s="31"/>
      <c r="J62" s="18">
        <f t="shared" si="27"/>
        <v>-288.1666666666664</v>
      </c>
      <c r="K62" s="38">
        <f t="shared" si="17"/>
        <v>13.808012293249998</v>
      </c>
      <c r="L62" s="18">
        <f t="shared" si="18"/>
        <v>218.00182949999999</v>
      </c>
      <c r="M62" s="61">
        <f t="shared" si="19"/>
        <v>-56.356824873416429</v>
      </c>
      <c r="N62" s="18">
        <f t="shared" si="11"/>
        <v>-5.6356824873416429E-2</v>
      </c>
      <c r="O62" s="18">
        <f t="shared" si="12"/>
        <v>-319.35534094935974</v>
      </c>
      <c r="P62" s="18">
        <f t="shared" si="13"/>
        <v>-0.31935534094935975</v>
      </c>
      <c r="Q62" s="18">
        <f t="shared" si="20"/>
        <v>160.80192286206102</v>
      </c>
      <c r="R62" s="61">
        <f t="shared" si="21"/>
        <v>4.4667204368393013E-2</v>
      </c>
      <c r="S62" s="18">
        <f t="shared" si="28"/>
        <v>-64.731271259035893</v>
      </c>
      <c r="T62" s="18">
        <f t="shared" si="14"/>
        <v>64.731271259035893</v>
      </c>
      <c r="U62" s="61">
        <f t="shared" si="22"/>
        <v>1.798091012153822E-2</v>
      </c>
      <c r="V62" s="18">
        <f t="shared" si="23"/>
        <v>23794.333333333332</v>
      </c>
      <c r="W62" s="18">
        <f t="shared" si="29"/>
        <v>23.794333333333334</v>
      </c>
      <c r="X62" s="18">
        <f t="shared" si="25"/>
        <v>89.428293981481474</v>
      </c>
      <c r="Y62" s="18">
        <f t="shared" si="26"/>
        <v>24.841212645587962</v>
      </c>
      <c r="Z62" s="18">
        <f t="shared" si="15"/>
        <v>2.4841212645587963E-2</v>
      </c>
      <c r="AA62" s="18">
        <f t="shared" si="16"/>
        <v>6.2648114489931239E-2</v>
      </c>
      <c r="AB62" s="64"/>
      <c r="AC62" s="18">
        <f t="shared" si="5"/>
        <v>0</v>
      </c>
      <c r="AD62" s="18">
        <f t="shared" si="6"/>
        <v>20.399999999999999</v>
      </c>
      <c r="AE62" s="18">
        <f t="shared" si="7"/>
        <v>5.6666666666666661</v>
      </c>
      <c r="AF62" s="31"/>
      <c r="AG62" s="31"/>
      <c r="AH62" s="31"/>
      <c r="AI62" s="31"/>
      <c r="AJ62" s="31"/>
      <c r="AK62" s="31"/>
      <c r="AL62" s="7"/>
      <c r="AM62" s="7"/>
    </row>
    <row r="63" spans="2:39" x14ac:dyDescent="0.4">
      <c r="B63" s="15" t="s">
        <v>1</v>
      </c>
      <c r="C63" s="15">
        <v>47</v>
      </c>
      <c r="D63" s="15">
        <v>47</v>
      </c>
      <c r="E63" s="16">
        <v>19.5</v>
      </c>
      <c r="F63" s="66">
        <f t="shared" si="8"/>
        <v>5.416666666666667</v>
      </c>
      <c r="G63" s="33">
        <f t="shared" si="9"/>
        <v>-0.27777777777777779</v>
      </c>
      <c r="H63" s="17">
        <f t="shared" si="10"/>
        <v>-1</v>
      </c>
      <c r="I63" s="31"/>
      <c r="J63" s="18">
        <f t="shared" si="27"/>
        <v>-411.66666666666669</v>
      </c>
      <c r="K63" s="38">
        <f t="shared" si="17"/>
        <v>12.616533723828125</v>
      </c>
      <c r="L63" s="18">
        <f t="shared" si="18"/>
        <v>218.00182949999999</v>
      </c>
      <c r="M63" s="61">
        <f t="shared" si="19"/>
        <v>-181.04830344283857</v>
      </c>
      <c r="N63" s="18">
        <f t="shared" si="11"/>
        <v>-0.18104830344283857</v>
      </c>
      <c r="O63" s="18">
        <f t="shared" si="12"/>
        <v>-980.67831031537571</v>
      </c>
      <c r="P63" s="18">
        <f t="shared" si="13"/>
        <v>-0.98067831031537567</v>
      </c>
      <c r="Q63" s="18">
        <f t="shared" si="20"/>
        <v>160.80192286206102</v>
      </c>
      <c r="R63" s="61">
        <f t="shared" si="21"/>
        <v>4.4667204368393013E-2</v>
      </c>
      <c r="S63" s="18">
        <f t="shared" si="28"/>
        <v>-65.711949569351262</v>
      </c>
      <c r="T63" s="18">
        <f t="shared" si="14"/>
        <v>65.711949569351262</v>
      </c>
      <c r="U63" s="61">
        <f t="shared" si="22"/>
        <v>1.825332078508534E-2</v>
      </c>
      <c r="V63" s="18">
        <f t="shared" si="23"/>
        <v>21741.145833333336</v>
      </c>
      <c r="W63" s="18">
        <f t="shared" si="29"/>
        <v>21.741145833333338</v>
      </c>
      <c r="X63" s="18">
        <f t="shared" si="25"/>
        <v>91.481481481481467</v>
      </c>
      <c r="Y63" s="18">
        <f t="shared" si="26"/>
        <v>25.411542962962958</v>
      </c>
      <c r="Z63" s="18">
        <f t="shared" si="15"/>
        <v>2.5411542962962958E-2</v>
      </c>
      <c r="AA63" s="18">
        <f t="shared" si="16"/>
        <v>6.2920525153478346E-2</v>
      </c>
      <c r="AB63" s="64"/>
      <c r="AC63" s="18">
        <f t="shared" si="5"/>
        <v>0</v>
      </c>
      <c r="AD63" s="18">
        <f t="shared" si="6"/>
        <v>19.5</v>
      </c>
      <c r="AE63" s="18">
        <f t="shared" si="7"/>
        <v>5.416666666666667</v>
      </c>
      <c r="AF63" s="31"/>
      <c r="AG63" s="31"/>
      <c r="AH63" s="31"/>
      <c r="AI63" s="31"/>
      <c r="AJ63" s="31"/>
      <c r="AK63" s="31"/>
      <c r="AL63" s="7"/>
      <c r="AM63" s="7"/>
    </row>
    <row r="64" spans="2:39" x14ac:dyDescent="0.4">
      <c r="B64" s="15" t="s">
        <v>1</v>
      </c>
      <c r="C64" s="15">
        <v>48</v>
      </c>
      <c r="D64" s="15">
        <v>48</v>
      </c>
      <c r="E64" s="16">
        <v>18.399999999999999</v>
      </c>
      <c r="F64" s="66">
        <f t="shared" si="8"/>
        <v>5.1111111111111107</v>
      </c>
      <c r="G64" s="33">
        <f t="shared" si="9"/>
        <v>-0.23611111111111099</v>
      </c>
      <c r="H64" s="17">
        <f t="shared" si="10"/>
        <v>-0.84999999999999964</v>
      </c>
      <c r="I64" s="31"/>
      <c r="J64" s="18">
        <f t="shared" si="27"/>
        <v>-349.91666666666652</v>
      </c>
      <c r="K64" s="38">
        <f t="shared" si="17"/>
        <v>11.233277205888887</v>
      </c>
      <c r="L64" s="18">
        <f t="shared" si="18"/>
        <v>218.00182949999999</v>
      </c>
      <c r="M64" s="61">
        <f t="shared" si="19"/>
        <v>-120.68155996077763</v>
      </c>
      <c r="N64" s="18">
        <f t="shared" si="11"/>
        <v>-0.12068155996077763</v>
      </c>
      <c r="O64" s="18">
        <f t="shared" si="12"/>
        <v>-616.81686202175229</v>
      </c>
      <c r="P64" s="18">
        <f t="shared" si="13"/>
        <v>-0.61681686202175223</v>
      </c>
      <c r="Q64" s="18">
        <f t="shared" si="20"/>
        <v>160.80192286206102</v>
      </c>
      <c r="R64" s="61">
        <f t="shared" si="21"/>
        <v>4.4667204368393013E-2</v>
      </c>
      <c r="S64" s="18">
        <f t="shared" si="28"/>
        <v>-66.328766431373012</v>
      </c>
      <c r="T64" s="18">
        <f t="shared" si="14"/>
        <v>66.328766431373012</v>
      </c>
      <c r="U64" s="61">
        <f t="shared" si="22"/>
        <v>1.8424658816020647E-2</v>
      </c>
      <c r="V64" s="18">
        <f t="shared" si="23"/>
        <v>19357.481481481478</v>
      </c>
      <c r="W64" s="18">
        <f t="shared" si="29"/>
        <v>19.357481481481479</v>
      </c>
      <c r="X64" s="18">
        <f t="shared" si="25"/>
        <v>93.86514583333333</v>
      </c>
      <c r="Y64" s="18">
        <f t="shared" si="26"/>
        <v>26.07367247929167</v>
      </c>
      <c r="Z64" s="18">
        <f t="shared" si="15"/>
        <v>2.6073672479291668E-2</v>
      </c>
      <c r="AA64" s="18">
        <f t="shared" si="16"/>
        <v>6.3091863184413663E-2</v>
      </c>
      <c r="AB64" s="64"/>
      <c r="AC64" s="18">
        <f t="shared" si="5"/>
        <v>0</v>
      </c>
      <c r="AD64" s="18">
        <f t="shared" si="6"/>
        <v>18.399999999999999</v>
      </c>
      <c r="AE64" s="18">
        <f t="shared" si="7"/>
        <v>5.1111111111111107</v>
      </c>
      <c r="AF64" s="31"/>
      <c r="AG64" s="31"/>
      <c r="AH64" s="31"/>
      <c r="AI64" s="31"/>
      <c r="AJ64" s="31"/>
      <c r="AK64" s="31"/>
      <c r="AL64" s="7"/>
      <c r="AM64" s="7"/>
    </row>
    <row r="65" spans="2:39" x14ac:dyDescent="0.4">
      <c r="B65" s="15" t="s">
        <v>1</v>
      </c>
      <c r="C65" s="15">
        <v>49</v>
      </c>
      <c r="D65" s="15">
        <v>49</v>
      </c>
      <c r="E65" s="16">
        <v>17.8</v>
      </c>
      <c r="F65" s="66">
        <f t="shared" si="8"/>
        <v>4.9444444444444446</v>
      </c>
      <c r="G65" s="33">
        <f t="shared" si="9"/>
        <v>-8.3333333333333037E-2</v>
      </c>
      <c r="H65" s="17">
        <f t="shared" si="10"/>
        <v>-0.29999999999999893</v>
      </c>
      <c r="I65" s="31"/>
      <c r="J65" s="18">
        <f t="shared" si="27"/>
        <v>-123.49999999999956</v>
      </c>
      <c r="K65" s="38">
        <f t="shared" si="17"/>
        <v>10.512616818034722</v>
      </c>
      <c r="L65" s="18">
        <f t="shared" si="18"/>
        <v>218.00182949999999</v>
      </c>
      <c r="M65" s="61">
        <f t="shared" si="19"/>
        <v>105.01444631803514</v>
      </c>
      <c r="N65" s="18">
        <f t="shared" si="11"/>
        <v>0.10501444631803514</v>
      </c>
      <c r="O65" s="18">
        <f t="shared" si="12"/>
        <v>519.23809568361821</v>
      </c>
      <c r="P65" s="18">
        <f t="shared" si="13"/>
        <v>0.51923809568361823</v>
      </c>
      <c r="Q65" s="18">
        <f t="shared" si="20"/>
        <v>161.32116095774464</v>
      </c>
      <c r="R65" s="61">
        <f t="shared" si="21"/>
        <v>4.4811437184288198E-2</v>
      </c>
      <c r="S65" s="18">
        <f t="shared" si="28"/>
        <v>-66.328766431373012</v>
      </c>
      <c r="T65" s="18">
        <f t="shared" si="14"/>
        <v>66.328766431373012</v>
      </c>
      <c r="U65" s="61">
        <f t="shared" si="22"/>
        <v>1.8424658816020647E-2</v>
      </c>
      <c r="V65" s="18">
        <f t="shared" si="23"/>
        <v>18115.620370370372</v>
      </c>
      <c r="W65" s="18">
        <f t="shared" si="29"/>
        <v>18.115620370370372</v>
      </c>
      <c r="X65" s="18">
        <f t="shared" si="25"/>
        <v>95.107006944444436</v>
      </c>
      <c r="Y65" s="18">
        <f t="shared" si="26"/>
        <v>26.418634175013889</v>
      </c>
      <c r="Z65" s="18">
        <f t="shared" si="15"/>
        <v>2.6418634175013889E-2</v>
      </c>
      <c r="AA65" s="18">
        <f t="shared" si="16"/>
        <v>6.3236096000308842E-2</v>
      </c>
      <c r="AB65" s="64"/>
      <c r="AC65" s="18">
        <f t="shared" si="5"/>
        <v>0</v>
      </c>
      <c r="AD65" s="18">
        <f t="shared" si="6"/>
        <v>17.8</v>
      </c>
      <c r="AE65" s="18">
        <f t="shared" si="7"/>
        <v>4.9444444444444446</v>
      </c>
      <c r="AF65" s="31"/>
      <c r="AG65" s="31"/>
      <c r="AH65" s="31"/>
      <c r="AI65" s="31"/>
      <c r="AJ65" s="31"/>
      <c r="AK65" s="31"/>
      <c r="AL65" s="7"/>
      <c r="AM65" s="7"/>
    </row>
    <row r="66" spans="2:39" x14ac:dyDescent="0.4">
      <c r="B66" s="15" t="s">
        <v>1</v>
      </c>
      <c r="C66" s="15">
        <v>50</v>
      </c>
      <c r="D66" s="15">
        <v>50</v>
      </c>
      <c r="E66" s="16">
        <v>17.8</v>
      </c>
      <c r="F66" s="66">
        <f t="shared" si="8"/>
        <v>4.9444444444444446</v>
      </c>
      <c r="G66" s="33">
        <f t="shared" si="9"/>
        <v>-5.5555555555555851E-2</v>
      </c>
      <c r="H66" s="17">
        <f t="shared" si="10"/>
        <v>-0.20000000000000107</v>
      </c>
      <c r="I66" s="31"/>
      <c r="J66" s="18">
        <f t="shared" si="27"/>
        <v>-82.333333333333769</v>
      </c>
      <c r="K66" s="38">
        <f t="shared" si="17"/>
        <v>10.512616818034722</v>
      </c>
      <c r="L66" s="18">
        <f t="shared" si="18"/>
        <v>218.00182949999999</v>
      </c>
      <c r="M66" s="61">
        <f t="shared" si="19"/>
        <v>146.18111298470095</v>
      </c>
      <c r="N66" s="18">
        <f t="shared" si="11"/>
        <v>0.14618111298470093</v>
      </c>
      <c r="O66" s="18">
        <f t="shared" si="12"/>
        <v>722.78439197991031</v>
      </c>
      <c r="P66" s="18">
        <f t="shared" si="13"/>
        <v>0.72278439197991029</v>
      </c>
      <c r="Q66" s="18">
        <f t="shared" si="20"/>
        <v>162.04394534972454</v>
      </c>
      <c r="R66" s="61">
        <f t="shared" si="21"/>
        <v>4.5012210642566712E-2</v>
      </c>
      <c r="S66" s="18">
        <f t="shared" si="28"/>
        <v>-66.328766431373012</v>
      </c>
      <c r="T66" s="18">
        <f t="shared" si="14"/>
        <v>66.328766431373012</v>
      </c>
      <c r="U66" s="61">
        <f t="shared" si="22"/>
        <v>1.8424658816020647E-2</v>
      </c>
      <c r="V66" s="18">
        <f t="shared" si="23"/>
        <v>18115.620370370372</v>
      </c>
      <c r="W66" s="18">
        <f t="shared" si="29"/>
        <v>18.115620370370372</v>
      </c>
      <c r="X66" s="18">
        <f t="shared" si="25"/>
        <v>95.107006944444436</v>
      </c>
      <c r="Y66" s="18">
        <f t="shared" si="26"/>
        <v>26.418634175013889</v>
      </c>
      <c r="Z66" s="18">
        <f t="shared" si="15"/>
        <v>2.6418634175013889E-2</v>
      </c>
      <c r="AA66" s="18">
        <f t="shared" si="16"/>
        <v>6.3436869458587355E-2</v>
      </c>
      <c r="AB66" s="64"/>
      <c r="AC66" s="18">
        <f t="shared" si="5"/>
        <v>0</v>
      </c>
      <c r="AD66" s="18">
        <f t="shared" si="6"/>
        <v>17.8</v>
      </c>
      <c r="AE66" s="18">
        <f t="shared" si="7"/>
        <v>4.9444444444444446</v>
      </c>
      <c r="AF66" s="31"/>
      <c r="AG66" s="31"/>
      <c r="AH66" s="31"/>
      <c r="AI66" s="31"/>
      <c r="AJ66" s="31"/>
      <c r="AK66" s="31"/>
      <c r="AL66" s="7"/>
      <c r="AM66" s="7"/>
    </row>
    <row r="67" spans="2:39" x14ac:dyDescent="0.4">
      <c r="B67" s="15" t="s">
        <v>1</v>
      </c>
      <c r="C67" s="15">
        <v>51</v>
      </c>
      <c r="D67" s="15">
        <v>51</v>
      </c>
      <c r="E67" s="16">
        <v>17.399999999999999</v>
      </c>
      <c r="F67" s="66">
        <f t="shared" si="8"/>
        <v>4.833333333333333</v>
      </c>
      <c r="G67" s="33">
        <f t="shared" si="9"/>
        <v>-0.29166666666666685</v>
      </c>
      <c r="H67" s="17">
        <f t="shared" si="10"/>
        <v>-1.0500000000000007</v>
      </c>
      <c r="I67" s="31"/>
      <c r="J67" s="18">
        <f t="shared" si="27"/>
        <v>-432.25000000000028</v>
      </c>
      <c r="K67" s="38">
        <f t="shared" si="17"/>
        <v>10.045448389812499</v>
      </c>
      <c r="L67" s="18">
        <f t="shared" si="18"/>
        <v>218.00182949999999</v>
      </c>
      <c r="M67" s="61">
        <f t="shared" si="19"/>
        <v>-204.20272211018778</v>
      </c>
      <c r="N67" s="18">
        <f t="shared" si="11"/>
        <v>-0.20420272211018778</v>
      </c>
      <c r="O67" s="18">
        <f t="shared" si="12"/>
        <v>-986.97982353257419</v>
      </c>
      <c r="P67" s="18">
        <f t="shared" si="13"/>
        <v>-0.98697982353257419</v>
      </c>
      <c r="Q67" s="18">
        <f t="shared" si="20"/>
        <v>162.04394534972454</v>
      </c>
      <c r="R67" s="61">
        <f t="shared" si="21"/>
        <v>4.5012210642566712E-2</v>
      </c>
      <c r="S67" s="18">
        <f t="shared" si="28"/>
        <v>-67.315746254905591</v>
      </c>
      <c r="T67" s="18">
        <f t="shared" si="14"/>
        <v>67.315746254905591</v>
      </c>
      <c r="U67" s="61">
        <f t="shared" si="22"/>
        <v>1.8698819900045915E-2</v>
      </c>
      <c r="V67" s="18">
        <f t="shared" si="23"/>
        <v>17310.583333333332</v>
      </c>
      <c r="W67" s="18">
        <f t="shared" si="29"/>
        <v>17.310583333333334</v>
      </c>
      <c r="X67" s="18">
        <f t="shared" si="25"/>
        <v>95.912043981481474</v>
      </c>
      <c r="Y67" s="18">
        <f t="shared" si="26"/>
        <v>26.642255753087962</v>
      </c>
      <c r="Z67" s="18">
        <f t="shared" si="15"/>
        <v>2.6642255753087964E-2</v>
      </c>
      <c r="AA67" s="18">
        <f t="shared" si="16"/>
        <v>6.3711030542612623E-2</v>
      </c>
      <c r="AB67" s="64"/>
      <c r="AC67" s="18">
        <f t="shared" si="5"/>
        <v>0</v>
      </c>
      <c r="AD67" s="18">
        <f t="shared" si="6"/>
        <v>17.399999999999999</v>
      </c>
      <c r="AE67" s="18">
        <f t="shared" si="7"/>
        <v>4.833333333333333</v>
      </c>
      <c r="AF67" s="31"/>
      <c r="AG67" s="31"/>
      <c r="AH67" s="31"/>
      <c r="AI67" s="31"/>
      <c r="AJ67" s="31"/>
      <c r="AK67" s="31"/>
      <c r="AL67" s="7"/>
      <c r="AM67" s="7"/>
    </row>
    <row r="68" spans="2:39" x14ac:dyDescent="0.4">
      <c r="B68" s="15" t="s">
        <v>1</v>
      </c>
      <c r="C68" s="15">
        <v>52</v>
      </c>
      <c r="D68" s="15">
        <v>52</v>
      </c>
      <c r="E68" s="16">
        <v>15.7</v>
      </c>
      <c r="F68" s="66">
        <f t="shared" si="8"/>
        <v>4.3611111111111107</v>
      </c>
      <c r="G68" s="33">
        <f t="shared" si="9"/>
        <v>-0.5972222222222221</v>
      </c>
      <c r="H68" s="17">
        <f t="shared" si="10"/>
        <v>-2.1499999999999995</v>
      </c>
      <c r="I68" s="31"/>
      <c r="J68" s="18">
        <f t="shared" si="27"/>
        <v>-885.08333333333314</v>
      </c>
      <c r="K68" s="38">
        <f t="shared" si="17"/>
        <v>8.1784336557170132</v>
      </c>
      <c r="L68" s="18">
        <f t="shared" si="18"/>
        <v>218.00182949999999</v>
      </c>
      <c r="M68" s="61">
        <f t="shared" si="19"/>
        <v>-658.9030701776162</v>
      </c>
      <c r="N68" s="18">
        <f t="shared" si="11"/>
        <v>-0.65890307017761618</v>
      </c>
      <c r="O68" s="18">
        <f t="shared" si="12"/>
        <v>-2873.5495004968261</v>
      </c>
      <c r="P68" s="18">
        <f t="shared" si="13"/>
        <v>-2.8735495004968259</v>
      </c>
      <c r="Q68" s="18">
        <f t="shared" si="20"/>
        <v>162.04394534972454</v>
      </c>
      <c r="R68" s="61">
        <f t="shared" si="21"/>
        <v>4.5012210642566712E-2</v>
      </c>
      <c r="S68" s="18">
        <f t="shared" si="28"/>
        <v>-70.189295755402412</v>
      </c>
      <c r="T68" s="18">
        <f t="shared" si="14"/>
        <v>70.189295755402412</v>
      </c>
      <c r="U68" s="61">
        <f t="shared" si="22"/>
        <v>1.949702815848502E-2</v>
      </c>
      <c r="V68" s="18">
        <f t="shared" si="23"/>
        <v>14093.29398148148</v>
      </c>
      <c r="W68" s="18">
        <f t="shared" si="29"/>
        <v>14.09329398148148</v>
      </c>
      <c r="X68" s="18">
        <f t="shared" si="25"/>
        <v>99.129333333333335</v>
      </c>
      <c r="Y68" s="18">
        <f t="shared" si="26"/>
        <v>27.535947954666668</v>
      </c>
      <c r="Z68" s="18">
        <f t="shared" si="15"/>
        <v>2.7535947954666667E-2</v>
      </c>
      <c r="AA68" s="18">
        <f t="shared" si="16"/>
        <v>6.4509238801051735E-2</v>
      </c>
      <c r="AB68" s="64"/>
      <c r="AC68" s="18">
        <f t="shared" si="5"/>
        <v>0</v>
      </c>
      <c r="AD68" s="18">
        <f t="shared" si="6"/>
        <v>15.7</v>
      </c>
      <c r="AE68" s="18">
        <f t="shared" si="7"/>
        <v>4.3611111111111107</v>
      </c>
      <c r="AF68" s="31"/>
      <c r="AG68" s="31"/>
      <c r="AH68" s="31"/>
      <c r="AI68" s="31"/>
      <c r="AJ68" s="31"/>
      <c r="AK68" s="31"/>
      <c r="AL68" s="7"/>
      <c r="AM68" s="7"/>
    </row>
    <row r="69" spans="2:39" x14ac:dyDescent="0.4">
      <c r="B69" s="15" t="s">
        <v>1</v>
      </c>
      <c r="C69" s="15">
        <v>53</v>
      </c>
      <c r="D69" s="15">
        <v>53</v>
      </c>
      <c r="E69" s="16">
        <v>13.1</v>
      </c>
      <c r="F69" s="66">
        <f t="shared" si="8"/>
        <v>3.6388888888888888</v>
      </c>
      <c r="G69" s="33">
        <f t="shared" si="9"/>
        <v>-0.49999999999999994</v>
      </c>
      <c r="H69" s="17">
        <f t="shared" si="10"/>
        <v>-1.7999999999999998</v>
      </c>
      <c r="I69" s="31"/>
      <c r="J69" s="18">
        <f t="shared" si="27"/>
        <v>-740.99999999999989</v>
      </c>
      <c r="K69" s="38">
        <f t="shared" si="17"/>
        <v>5.6939470147170139</v>
      </c>
      <c r="L69" s="18">
        <f t="shared" si="18"/>
        <v>218.00182949999999</v>
      </c>
      <c r="M69" s="61">
        <f t="shared" si="19"/>
        <v>-517.30422348528293</v>
      </c>
      <c r="N69" s="18">
        <f t="shared" si="11"/>
        <v>-0.51730422348528293</v>
      </c>
      <c r="O69" s="18">
        <f t="shared" si="12"/>
        <v>-1882.4125910158907</v>
      </c>
      <c r="P69" s="18">
        <f t="shared" si="13"/>
        <v>-1.8824125910158906</v>
      </c>
      <c r="Q69" s="18">
        <f t="shared" si="20"/>
        <v>162.04394534972454</v>
      </c>
      <c r="R69" s="61">
        <f t="shared" si="21"/>
        <v>4.5012210642566712E-2</v>
      </c>
      <c r="S69" s="18">
        <f t="shared" si="28"/>
        <v>-72.071708346418305</v>
      </c>
      <c r="T69" s="18">
        <f t="shared" si="14"/>
        <v>72.071708346418305</v>
      </c>
      <c r="U69" s="61">
        <f t="shared" si="22"/>
        <v>2.0019920586709716E-2</v>
      </c>
      <c r="V69" s="18">
        <f t="shared" si="23"/>
        <v>9811.9606481481478</v>
      </c>
      <c r="W69" s="18">
        <f t="shared" si="29"/>
        <v>9.8119606481481476</v>
      </c>
      <c r="X69" s="18">
        <f t="shared" si="25"/>
        <v>103.41066666666667</v>
      </c>
      <c r="Y69" s="18">
        <f t="shared" si="26"/>
        <v>28.725208165333335</v>
      </c>
      <c r="Z69" s="18">
        <f t="shared" si="15"/>
        <v>2.8725208165333336E-2</v>
      </c>
      <c r="AA69" s="18">
        <f t="shared" si="16"/>
        <v>6.5032131229276424E-2</v>
      </c>
      <c r="AB69" s="64"/>
      <c r="AC69" s="18">
        <f t="shared" si="5"/>
        <v>0</v>
      </c>
      <c r="AD69" s="18">
        <f t="shared" si="6"/>
        <v>13.1</v>
      </c>
      <c r="AE69" s="18">
        <f t="shared" si="7"/>
        <v>3.6388888888888888</v>
      </c>
      <c r="AF69" s="31"/>
      <c r="AG69" s="31"/>
      <c r="AH69" s="31"/>
      <c r="AI69" s="31"/>
      <c r="AJ69" s="31"/>
      <c r="AK69" s="31"/>
      <c r="AL69" s="7"/>
      <c r="AM69" s="7"/>
    </row>
    <row r="70" spans="2:39" x14ac:dyDescent="0.4">
      <c r="B70" s="15" t="s">
        <v>1</v>
      </c>
      <c r="C70" s="15">
        <v>54</v>
      </c>
      <c r="D70" s="15">
        <v>54</v>
      </c>
      <c r="E70" s="16">
        <v>12.1</v>
      </c>
      <c r="F70" s="66">
        <f t="shared" si="8"/>
        <v>3.3611111111111107</v>
      </c>
      <c r="G70" s="33">
        <f t="shared" si="9"/>
        <v>-0.15277777777777773</v>
      </c>
      <c r="H70" s="17">
        <f t="shared" si="10"/>
        <v>-0.54999999999999982</v>
      </c>
      <c r="I70" s="31"/>
      <c r="J70" s="18">
        <f t="shared" si="27"/>
        <v>-226.4166666666666</v>
      </c>
      <c r="K70" s="38">
        <f t="shared" si="17"/>
        <v>4.8578217028420125</v>
      </c>
      <c r="L70" s="18">
        <f t="shared" si="18"/>
        <v>218.00182949999999</v>
      </c>
      <c r="M70" s="61">
        <f t="shared" si="19"/>
        <v>-3.5570154638245981</v>
      </c>
      <c r="N70" s="18">
        <f t="shared" si="11"/>
        <v>-3.5570154638245983E-3</v>
      </c>
      <c r="O70" s="18">
        <f t="shared" si="12"/>
        <v>-11.955524197854897</v>
      </c>
      <c r="P70" s="18">
        <f t="shared" si="13"/>
        <v>-1.1955524197854898E-2</v>
      </c>
      <c r="Q70" s="18">
        <f t="shared" si="20"/>
        <v>162.04394534972454</v>
      </c>
      <c r="R70" s="61">
        <f t="shared" si="21"/>
        <v>4.5012210642566712E-2</v>
      </c>
      <c r="S70" s="18">
        <f t="shared" si="28"/>
        <v>-72.083663870616164</v>
      </c>
      <c r="T70" s="18">
        <f t="shared" si="14"/>
        <v>72.083663870616164</v>
      </c>
      <c r="U70" s="61">
        <f t="shared" si="22"/>
        <v>2.0023241565919243E-2</v>
      </c>
      <c r="V70" s="18">
        <f t="shared" si="23"/>
        <v>8371.1273148148121</v>
      </c>
      <c r="W70" s="18">
        <f t="shared" si="29"/>
        <v>8.371127314814812</v>
      </c>
      <c r="X70" s="18">
        <f t="shared" si="25"/>
        <v>104.8515</v>
      </c>
      <c r="Y70" s="18">
        <f t="shared" si="26"/>
        <v>29.125439967000002</v>
      </c>
      <c r="Z70" s="18">
        <f t="shared" si="15"/>
        <v>2.9125439967E-2</v>
      </c>
      <c r="AA70" s="18">
        <f t="shared" si="16"/>
        <v>6.5035452208485958E-2</v>
      </c>
      <c r="AB70" s="64"/>
      <c r="AC70" s="18">
        <f t="shared" si="5"/>
        <v>0</v>
      </c>
      <c r="AD70" s="18">
        <f t="shared" si="6"/>
        <v>12.1</v>
      </c>
      <c r="AE70" s="18">
        <f t="shared" si="7"/>
        <v>3.3611111111111107</v>
      </c>
      <c r="AF70" s="31"/>
      <c r="AG70" s="31"/>
      <c r="AH70" s="31"/>
      <c r="AI70" s="31"/>
      <c r="AJ70" s="31"/>
      <c r="AK70" s="31"/>
      <c r="AL70" s="7"/>
      <c r="AM70" s="7"/>
    </row>
    <row r="71" spans="2:39" x14ac:dyDescent="0.4">
      <c r="B71" s="15" t="s">
        <v>1</v>
      </c>
      <c r="C71" s="15">
        <v>55</v>
      </c>
      <c r="D71" s="15">
        <v>55</v>
      </c>
      <c r="E71" s="16">
        <v>12</v>
      </c>
      <c r="F71" s="66">
        <f t="shared" si="8"/>
        <v>3.333333333333333</v>
      </c>
      <c r="G71" s="33">
        <f t="shared" si="9"/>
        <v>-1.388888888888884E-2</v>
      </c>
      <c r="H71" s="17">
        <f t="shared" si="10"/>
        <v>-4.9999999999999822E-2</v>
      </c>
      <c r="I71" s="31"/>
      <c r="J71" s="18">
        <f t="shared" si="27"/>
        <v>-20.583333333333261</v>
      </c>
      <c r="K71" s="38">
        <f t="shared" si="17"/>
        <v>4.7778589249999985</v>
      </c>
      <c r="L71" s="18">
        <f t="shared" si="18"/>
        <v>218.00182949999999</v>
      </c>
      <c r="M71" s="61">
        <f t="shared" si="19"/>
        <v>202.19635509166673</v>
      </c>
      <c r="N71" s="18">
        <f t="shared" si="11"/>
        <v>0.20219635509166672</v>
      </c>
      <c r="O71" s="18">
        <f t="shared" si="12"/>
        <v>673.98785030555575</v>
      </c>
      <c r="P71" s="18">
        <f t="shared" si="13"/>
        <v>0.67398785030555575</v>
      </c>
      <c r="Q71" s="18">
        <f t="shared" si="20"/>
        <v>162.7179332000301</v>
      </c>
      <c r="R71" s="61">
        <f t="shared" si="21"/>
        <v>4.519942950485132E-2</v>
      </c>
      <c r="S71" s="18">
        <f t="shared" si="28"/>
        <v>-72.083663870616164</v>
      </c>
      <c r="T71" s="18">
        <f t="shared" si="14"/>
        <v>72.083663870616164</v>
      </c>
      <c r="U71" s="61">
        <f t="shared" si="22"/>
        <v>2.0023241565919243E-2</v>
      </c>
      <c r="V71" s="18">
        <f t="shared" si="23"/>
        <v>8233.3333333333321</v>
      </c>
      <c r="W71" s="18">
        <f t="shared" si="29"/>
        <v>8.2333333333333325</v>
      </c>
      <c r="X71" s="18">
        <f t="shared" si="25"/>
        <v>104.98929398148148</v>
      </c>
      <c r="Y71" s="18">
        <f t="shared" si="26"/>
        <v>29.163716103587962</v>
      </c>
      <c r="Z71" s="18">
        <f t="shared" si="15"/>
        <v>2.9163716103587964E-2</v>
      </c>
      <c r="AA71" s="18">
        <f t="shared" si="16"/>
        <v>6.5222671070770566E-2</v>
      </c>
      <c r="AB71" s="64"/>
      <c r="AC71" s="18">
        <f t="shared" si="5"/>
        <v>0</v>
      </c>
      <c r="AD71" s="18">
        <f t="shared" si="6"/>
        <v>12</v>
      </c>
      <c r="AE71" s="18">
        <f t="shared" si="7"/>
        <v>3.333333333333333</v>
      </c>
      <c r="AF71" s="31"/>
      <c r="AG71" s="31"/>
      <c r="AH71" s="31"/>
      <c r="AI71" s="31"/>
      <c r="AJ71" s="31"/>
      <c r="AK71" s="31"/>
      <c r="AL71" s="7"/>
      <c r="AM71" s="7"/>
    </row>
    <row r="72" spans="2:39" x14ac:dyDescent="0.4">
      <c r="B72" s="15" t="s">
        <v>1</v>
      </c>
      <c r="C72" s="15">
        <v>56</v>
      </c>
      <c r="D72" s="15">
        <v>56</v>
      </c>
      <c r="E72" s="16">
        <v>12</v>
      </c>
      <c r="F72" s="66">
        <f t="shared" si="8"/>
        <v>3.333333333333333</v>
      </c>
      <c r="G72" s="33">
        <f t="shared" si="9"/>
        <v>0</v>
      </c>
      <c r="H72" s="17">
        <f t="shared" si="10"/>
        <v>0</v>
      </c>
      <c r="I72" s="31"/>
      <c r="J72" s="18">
        <f t="shared" si="27"/>
        <v>0</v>
      </c>
      <c r="K72" s="38">
        <f t="shared" si="17"/>
        <v>4.7778589249999985</v>
      </c>
      <c r="L72" s="18">
        <f t="shared" si="18"/>
        <v>218.00182949999999</v>
      </c>
      <c r="M72" s="61">
        <f t="shared" si="19"/>
        <v>222.77968842499999</v>
      </c>
      <c r="N72" s="18">
        <f t="shared" si="11"/>
        <v>0.22277968842499998</v>
      </c>
      <c r="O72" s="18">
        <f t="shared" si="12"/>
        <v>742.59896141666661</v>
      </c>
      <c r="P72" s="18">
        <f t="shared" si="13"/>
        <v>0.74259896141666659</v>
      </c>
      <c r="Q72" s="18">
        <f t="shared" si="20"/>
        <v>163.46053216144676</v>
      </c>
      <c r="R72" s="61">
        <f t="shared" si="21"/>
        <v>4.5405707010635926E-2</v>
      </c>
      <c r="S72" s="18">
        <f t="shared" si="28"/>
        <v>-72.083663870616164</v>
      </c>
      <c r="T72" s="18">
        <f t="shared" si="14"/>
        <v>72.083663870616164</v>
      </c>
      <c r="U72" s="61">
        <f t="shared" si="22"/>
        <v>2.0023241565919243E-2</v>
      </c>
      <c r="V72" s="18">
        <f t="shared" si="23"/>
        <v>8233.3333333333321</v>
      </c>
      <c r="W72" s="18">
        <f t="shared" si="29"/>
        <v>8.2333333333333325</v>
      </c>
      <c r="X72" s="18">
        <f t="shared" si="25"/>
        <v>104.98929398148148</v>
      </c>
      <c r="Y72" s="18">
        <f t="shared" si="26"/>
        <v>29.163716103587962</v>
      </c>
      <c r="Z72" s="18">
        <f t="shared" si="15"/>
        <v>2.9163716103587964E-2</v>
      </c>
      <c r="AA72" s="18">
        <f t="shared" si="16"/>
        <v>6.5428948576555165E-2</v>
      </c>
      <c r="AB72" s="64"/>
      <c r="AC72" s="18">
        <f t="shared" si="5"/>
        <v>0</v>
      </c>
      <c r="AD72" s="18">
        <f t="shared" si="6"/>
        <v>12</v>
      </c>
      <c r="AE72" s="18">
        <f t="shared" si="7"/>
        <v>3.333333333333333</v>
      </c>
      <c r="AF72" s="31"/>
      <c r="AG72" s="31"/>
      <c r="AH72" s="31"/>
      <c r="AI72" s="31"/>
      <c r="AJ72" s="31"/>
      <c r="AK72" s="31"/>
      <c r="AL72" s="7"/>
      <c r="AM72" s="7"/>
    </row>
    <row r="73" spans="2:39" x14ac:dyDescent="0.4">
      <c r="B73" s="15" t="s">
        <v>1</v>
      </c>
      <c r="C73" s="15">
        <v>57</v>
      </c>
      <c r="D73" s="15">
        <v>57</v>
      </c>
      <c r="E73" s="16">
        <v>12</v>
      </c>
      <c r="F73" s="66">
        <f t="shared" si="8"/>
        <v>3.333333333333333</v>
      </c>
      <c r="G73" s="33">
        <f t="shared" si="9"/>
        <v>4.1666666666666761E-2</v>
      </c>
      <c r="H73" s="17">
        <f t="shared" si="10"/>
        <v>0.15000000000000036</v>
      </c>
      <c r="I73" s="31"/>
      <c r="J73" s="18">
        <f t="shared" si="27"/>
        <v>61.750000000000142</v>
      </c>
      <c r="K73" s="38">
        <f t="shared" si="17"/>
        <v>4.7778589249999985</v>
      </c>
      <c r="L73" s="18">
        <f t="shared" si="18"/>
        <v>218.00182949999999</v>
      </c>
      <c r="M73" s="61">
        <f t="shared" si="19"/>
        <v>284.52968842500013</v>
      </c>
      <c r="N73" s="18">
        <f t="shared" si="11"/>
        <v>0.28452968842500015</v>
      </c>
      <c r="O73" s="18">
        <f t="shared" si="12"/>
        <v>948.43229475000032</v>
      </c>
      <c r="P73" s="18">
        <f t="shared" si="13"/>
        <v>0.94843229475000035</v>
      </c>
      <c r="Q73" s="18">
        <f t="shared" si="20"/>
        <v>164.40896445619677</v>
      </c>
      <c r="R73" s="61">
        <f t="shared" si="21"/>
        <v>4.5669160446920536E-2</v>
      </c>
      <c r="S73" s="18">
        <f t="shared" si="28"/>
        <v>-72.083663870616164</v>
      </c>
      <c r="T73" s="18">
        <f t="shared" si="14"/>
        <v>72.083663870616164</v>
      </c>
      <c r="U73" s="61">
        <f t="shared" si="22"/>
        <v>2.0023241565919243E-2</v>
      </c>
      <c r="V73" s="18">
        <f t="shared" si="23"/>
        <v>8233.3333333333321</v>
      </c>
      <c r="W73" s="18">
        <f t="shared" si="29"/>
        <v>8.2333333333333325</v>
      </c>
      <c r="X73" s="18">
        <f t="shared" si="25"/>
        <v>104.98929398148148</v>
      </c>
      <c r="Y73" s="18">
        <f t="shared" si="26"/>
        <v>29.163716103587962</v>
      </c>
      <c r="Z73" s="18">
        <f t="shared" si="15"/>
        <v>2.9163716103587964E-2</v>
      </c>
      <c r="AA73" s="18">
        <f t="shared" si="16"/>
        <v>6.5692402012839782E-2</v>
      </c>
      <c r="AB73" s="64"/>
      <c r="AC73" s="18">
        <f t="shared" si="5"/>
        <v>0</v>
      </c>
      <c r="AD73" s="18">
        <f t="shared" si="6"/>
        <v>12</v>
      </c>
      <c r="AE73" s="18">
        <f t="shared" si="7"/>
        <v>3.333333333333333</v>
      </c>
      <c r="AF73" s="31"/>
      <c r="AG73" s="31"/>
      <c r="AH73" s="31"/>
      <c r="AI73" s="31"/>
      <c r="AJ73" s="31"/>
      <c r="AK73" s="31"/>
      <c r="AL73" s="7"/>
      <c r="AM73" s="7"/>
    </row>
    <row r="74" spans="2:39" x14ac:dyDescent="0.4">
      <c r="B74" s="15" t="s">
        <v>1</v>
      </c>
      <c r="C74" s="15">
        <v>58</v>
      </c>
      <c r="D74" s="15">
        <v>58</v>
      </c>
      <c r="E74" s="16">
        <v>12.3</v>
      </c>
      <c r="F74" s="66">
        <f t="shared" si="8"/>
        <v>3.416666666666667</v>
      </c>
      <c r="G74" s="33">
        <f t="shared" si="9"/>
        <v>8.3333333333333287E-2</v>
      </c>
      <c r="H74" s="17">
        <f t="shared" si="10"/>
        <v>0.29999999999999982</v>
      </c>
      <c r="I74" s="31"/>
      <c r="J74" s="18">
        <f t="shared" si="27"/>
        <v>123.49999999999993</v>
      </c>
      <c r="K74" s="38">
        <f t="shared" si="17"/>
        <v>5.0197380330781245</v>
      </c>
      <c r="L74" s="18">
        <f t="shared" si="18"/>
        <v>218.00182949999999</v>
      </c>
      <c r="M74" s="61">
        <f t="shared" si="19"/>
        <v>346.52156753307804</v>
      </c>
      <c r="N74" s="18">
        <f t="shared" si="11"/>
        <v>0.34652156753307806</v>
      </c>
      <c r="O74" s="18">
        <f t="shared" si="12"/>
        <v>1183.9486890713501</v>
      </c>
      <c r="P74" s="18">
        <f t="shared" si="13"/>
        <v>1.1839486890713502</v>
      </c>
      <c r="Q74" s="18">
        <f t="shared" si="20"/>
        <v>165.59291314526811</v>
      </c>
      <c r="R74" s="61">
        <f t="shared" si="21"/>
        <v>4.5998035109083658E-2</v>
      </c>
      <c r="S74" s="18">
        <f t="shared" si="28"/>
        <v>-72.083663870616164</v>
      </c>
      <c r="T74" s="18">
        <f t="shared" si="14"/>
        <v>72.083663870616164</v>
      </c>
      <c r="U74" s="61">
        <f t="shared" si="22"/>
        <v>2.0023241565919243E-2</v>
      </c>
      <c r="V74" s="18">
        <f t="shared" si="23"/>
        <v>8650.1458333333339</v>
      </c>
      <c r="W74" s="18">
        <f t="shared" si="29"/>
        <v>8.650145833333335</v>
      </c>
      <c r="X74" s="18">
        <f t="shared" si="25"/>
        <v>104.98929398148148</v>
      </c>
      <c r="Y74" s="18">
        <f t="shared" si="26"/>
        <v>29.163716103587962</v>
      </c>
      <c r="Z74" s="18">
        <f t="shared" si="15"/>
        <v>2.9163716103587964E-2</v>
      </c>
      <c r="AA74" s="18">
        <f t="shared" si="16"/>
        <v>6.6021276675002905E-2</v>
      </c>
      <c r="AB74" s="64"/>
      <c r="AC74" s="18">
        <f t="shared" si="5"/>
        <v>0</v>
      </c>
      <c r="AD74" s="18">
        <f t="shared" si="6"/>
        <v>12.3</v>
      </c>
      <c r="AE74" s="18">
        <f t="shared" si="7"/>
        <v>3.416666666666667</v>
      </c>
      <c r="AF74" s="31"/>
      <c r="AG74" s="31"/>
      <c r="AH74" s="31"/>
      <c r="AI74" s="31"/>
      <c r="AJ74" s="31"/>
      <c r="AK74" s="31"/>
      <c r="AL74" s="7"/>
      <c r="AM74" s="7"/>
    </row>
    <row r="75" spans="2:39" x14ac:dyDescent="0.4">
      <c r="B75" s="15" t="s">
        <v>1</v>
      </c>
      <c r="C75" s="15">
        <v>59</v>
      </c>
      <c r="D75" s="15">
        <v>59</v>
      </c>
      <c r="E75" s="16">
        <v>12.6</v>
      </c>
      <c r="F75" s="66">
        <f t="shared" si="8"/>
        <v>3.5</v>
      </c>
      <c r="G75" s="33">
        <f t="shared" si="9"/>
        <v>0.33333333333333315</v>
      </c>
      <c r="H75" s="17">
        <f t="shared" si="10"/>
        <v>1.1999999999999993</v>
      </c>
      <c r="I75" s="31"/>
      <c r="J75" s="18">
        <f t="shared" si="27"/>
        <v>493.99999999999972</v>
      </c>
      <c r="K75" s="38">
        <f t="shared" si="17"/>
        <v>5.2675894648124997</v>
      </c>
      <c r="L75" s="18">
        <f t="shared" si="18"/>
        <v>218.00182949999999</v>
      </c>
      <c r="M75" s="61">
        <f t="shared" si="19"/>
        <v>717.26941896481219</v>
      </c>
      <c r="N75" s="18">
        <f t="shared" si="11"/>
        <v>0.71726941896481222</v>
      </c>
      <c r="O75" s="18">
        <f t="shared" si="12"/>
        <v>2510.4429663768428</v>
      </c>
      <c r="P75" s="18">
        <f t="shared" si="13"/>
        <v>2.5104429663768428</v>
      </c>
      <c r="Q75" s="18">
        <f t="shared" si="20"/>
        <v>168.10335611164496</v>
      </c>
      <c r="R75" s="61">
        <f t="shared" si="21"/>
        <v>4.6695380433309293E-2</v>
      </c>
      <c r="S75" s="18">
        <f t="shared" si="28"/>
        <v>-72.083663870616164</v>
      </c>
      <c r="T75" s="18">
        <f t="shared" si="14"/>
        <v>72.083663870616164</v>
      </c>
      <c r="U75" s="61">
        <f t="shared" si="22"/>
        <v>2.0023241565919243E-2</v>
      </c>
      <c r="V75" s="18">
        <f t="shared" si="23"/>
        <v>9077.25</v>
      </c>
      <c r="W75" s="18">
        <f t="shared" si="29"/>
        <v>9.0772499999999994</v>
      </c>
      <c r="X75" s="18">
        <f t="shared" si="25"/>
        <v>104.98929398148148</v>
      </c>
      <c r="Y75" s="18">
        <f t="shared" si="26"/>
        <v>29.163716103587962</v>
      </c>
      <c r="Z75" s="18">
        <f t="shared" si="15"/>
        <v>2.9163716103587964E-2</v>
      </c>
      <c r="AA75" s="18">
        <f t="shared" si="16"/>
        <v>6.6718621999228539E-2</v>
      </c>
      <c r="AB75" s="64"/>
      <c r="AC75" s="18">
        <f t="shared" si="5"/>
        <v>0</v>
      </c>
      <c r="AD75" s="18">
        <f t="shared" si="6"/>
        <v>12.6</v>
      </c>
      <c r="AE75" s="18">
        <f t="shared" si="7"/>
        <v>3.5</v>
      </c>
      <c r="AF75" s="31"/>
      <c r="AG75" s="31"/>
      <c r="AH75" s="31"/>
      <c r="AI75" s="31"/>
      <c r="AJ75" s="31"/>
      <c r="AK75" s="31"/>
      <c r="AL75" s="7"/>
      <c r="AM75" s="7"/>
    </row>
    <row r="76" spans="2:39" x14ac:dyDescent="0.4">
      <c r="B76" s="15" t="s">
        <v>1</v>
      </c>
      <c r="C76" s="15">
        <v>60</v>
      </c>
      <c r="D76" s="15">
        <v>60</v>
      </c>
      <c r="E76" s="16">
        <v>14.7</v>
      </c>
      <c r="F76" s="66">
        <f t="shared" si="8"/>
        <v>4.083333333333333</v>
      </c>
      <c r="G76" s="33">
        <f t="shared" si="9"/>
        <v>0.37500000000000011</v>
      </c>
      <c r="H76" s="17">
        <f t="shared" si="10"/>
        <v>1.3500000000000005</v>
      </c>
      <c r="I76" s="31"/>
      <c r="J76" s="18">
        <f t="shared" si="27"/>
        <v>555.75000000000011</v>
      </c>
      <c r="K76" s="38">
        <f t="shared" si="17"/>
        <v>7.1697745493281229</v>
      </c>
      <c r="L76" s="18">
        <f t="shared" si="18"/>
        <v>218.00182949999999</v>
      </c>
      <c r="M76" s="61">
        <f t="shared" si="19"/>
        <v>780.92160404932827</v>
      </c>
      <c r="N76" s="18">
        <f t="shared" si="11"/>
        <v>0.78092160404932831</v>
      </c>
      <c r="O76" s="18">
        <f t="shared" si="12"/>
        <v>3188.7632165347568</v>
      </c>
      <c r="P76" s="18">
        <f t="shared" si="13"/>
        <v>3.1887632165347566</v>
      </c>
      <c r="Q76" s="18">
        <f t="shared" si="20"/>
        <v>171.29211932817972</v>
      </c>
      <c r="R76" s="61">
        <f t="shared" si="21"/>
        <v>4.7581148064319241E-2</v>
      </c>
      <c r="S76" s="18">
        <f t="shared" si="28"/>
        <v>-72.083663870616164</v>
      </c>
      <c r="T76" s="18">
        <f t="shared" si="14"/>
        <v>72.083663870616164</v>
      </c>
      <c r="U76" s="61">
        <f t="shared" si="22"/>
        <v>2.0023241565919243E-2</v>
      </c>
      <c r="V76" s="18">
        <f t="shared" si="23"/>
        <v>12355.14583333333</v>
      </c>
      <c r="W76" s="18">
        <f t="shared" si="29"/>
        <v>12.35514583333333</v>
      </c>
      <c r="X76" s="18">
        <f t="shared" si="25"/>
        <v>104.98929398148148</v>
      </c>
      <c r="Y76" s="18">
        <f t="shared" si="26"/>
        <v>29.163716103587962</v>
      </c>
      <c r="Z76" s="18">
        <f t="shared" si="15"/>
        <v>2.9163716103587964E-2</v>
      </c>
      <c r="AA76" s="18">
        <f t="shared" si="16"/>
        <v>6.7604389630238487E-2</v>
      </c>
      <c r="AB76" s="64"/>
      <c r="AC76" s="18">
        <f t="shared" si="5"/>
        <v>0</v>
      </c>
      <c r="AD76" s="18">
        <f t="shared" si="6"/>
        <v>14.7</v>
      </c>
      <c r="AE76" s="18">
        <f t="shared" si="7"/>
        <v>4.083333333333333</v>
      </c>
      <c r="AF76" s="31"/>
      <c r="AG76" s="31"/>
      <c r="AH76" s="31"/>
      <c r="AI76" s="31"/>
      <c r="AJ76" s="31"/>
      <c r="AK76" s="31"/>
      <c r="AL76" s="7"/>
      <c r="AM76" s="7"/>
    </row>
    <row r="77" spans="2:39" x14ac:dyDescent="0.4">
      <c r="B77" s="15" t="s">
        <v>1</v>
      </c>
      <c r="C77" s="15">
        <v>61</v>
      </c>
      <c r="D77" s="15">
        <v>61</v>
      </c>
      <c r="E77" s="16">
        <v>15.3</v>
      </c>
      <c r="F77" s="66">
        <f t="shared" si="8"/>
        <v>4.25</v>
      </c>
      <c r="G77" s="33">
        <f t="shared" si="9"/>
        <v>0.16666666666666682</v>
      </c>
      <c r="H77" s="17">
        <f t="shared" si="10"/>
        <v>0.60000000000000053</v>
      </c>
      <c r="I77" s="31"/>
      <c r="J77" s="18">
        <f t="shared" si="27"/>
        <v>247.00000000000023</v>
      </c>
      <c r="K77" s="38">
        <f t="shared" si="17"/>
        <v>7.7670069149531242</v>
      </c>
      <c r="L77" s="18">
        <f t="shared" si="18"/>
        <v>218.00182949999999</v>
      </c>
      <c r="M77" s="61">
        <f t="shared" si="19"/>
        <v>472.76883641495334</v>
      </c>
      <c r="N77" s="18">
        <f t="shared" si="11"/>
        <v>0.47276883641495332</v>
      </c>
      <c r="O77" s="18">
        <f t="shared" si="12"/>
        <v>2009.2675547635517</v>
      </c>
      <c r="P77" s="18">
        <f t="shared" si="13"/>
        <v>2.0092675547635519</v>
      </c>
      <c r="Q77" s="18">
        <f t="shared" si="20"/>
        <v>173.30138688294326</v>
      </c>
      <c r="R77" s="61">
        <f t="shared" si="21"/>
        <v>4.8139277985292835E-2</v>
      </c>
      <c r="S77" s="18">
        <f t="shared" si="28"/>
        <v>-72.083663870616164</v>
      </c>
      <c r="T77" s="18">
        <f t="shared" si="14"/>
        <v>72.083663870616164</v>
      </c>
      <c r="U77" s="61">
        <f t="shared" si="22"/>
        <v>2.0023241565919243E-2</v>
      </c>
      <c r="V77" s="18">
        <f t="shared" si="23"/>
        <v>13384.3125</v>
      </c>
      <c r="W77" s="18">
        <f t="shared" si="29"/>
        <v>13.3843125</v>
      </c>
      <c r="X77" s="18">
        <f t="shared" si="25"/>
        <v>104.98929398148148</v>
      </c>
      <c r="Y77" s="18">
        <f t="shared" si="26"/>
        <v>29.163716103587962</v>
      </c>
      <c r="Z77" s="18">
        <f t="shared" si="15"/>
        <v>2.9163716103587964E-2</v>
      </c>
      <c r="AA77" s="18">
        <f t="shared" si="16"/>
        <v>6.8162519551212081E-2</v>
      </c>
      <c r="AB77" s="64"/>
      <c r="AC77" s="18">
        <f t="shared" si="5"/>
        <v>0</v>
      </c>
      <c r="AD77" s="18">
        <f t="shared" si="6"/>
        <v>15.3</v>
      </c>
      <c r="AE77" s="18">
        <f t="shared" si="7"/>
        <v>4.25</v>
      </c>
      <c r="AF77" s="31"/>
      <c r="AG77" s="31"/>
      <c r="AH77" s="31"/>
      <c r="AI77" s="31"/>
      <c r="AJ77" s="31"/>
      <c r="AK77" s="31"/>
      <c r="AL77" s="7"/>
      <c r="AM77" s="7"/>
    </row>
    <row r="78" spans="2:39" x14ac:dyDescent="0.4">
      <c r="B78" s="15" t="s">
        <v>1</v>
      </c>
      <c r="C78" s="15">
        <v>62</v>
      </c>
      <c r="D78" s="15">
        <v>62</v>
      </c>
      <c r="E78" s="16">
        <v>15.9</v>
      </c>
      <c r="F78" s="66">
        <f t="shared" si="8"/>
        <v>4.416666666666667</v>
      </c>
      <c r="G78" s="33">
        <f t="shared" si="9"/>
        <v>0.12499999999999981</v>
      </c>
      <c r="H78" s="17">
        <f t="shared" si="10"/>
        <v>0.44999999999999929</v>
      </c>
      <c r="I78" s="31"/>
      <c r="J78" s="18">
        <f t="shared" si="27"/>
        <v>185.24999999999972</v>
      </c>
      <c r="K78" s="38">
        <f t="shared" si="17"/>
        <v>8.388128575203126</v>
      </c>
      <c r="L78" s="18">
        <f t="shared" si="18"/>
        <v>218.00182949999999</v>
      </c>
      <c r="M78" s="61">
        <f t="shared" si="19"/>
        <v>411.6399580752028</v>
      </c>
      <c r="N78" s="18">
        <f t="shared" si="11"/>
        <v>0.41163995807520282</v>
      </c>
      <c r="O78" s="18">
        <f t="shared" si="12"/>
        <v>1818.0764814988124</v>
      </c>
      <c r="P78" s="18">
        <f t="shared" si="13"/>
        <v>1.8180764814988124</v>
      </c>
      <c r="Q78" s="18">
        <f t="shared" si="20"/>
        <v>175.11946336444208</v>
      </c>
      <c r="R78" s="61">
        <f t="shared" si="21"/>
        <v>4.8644299270555316E-2</v>
      </c>
      <c r="S78" s="18">
        <f t="shared" si="28"/>
        <v>-72.083663870616164</v>
      </c>
      <c r="T78" s="18">
        <f t="shared" si="14"/>
        <v>72.083663870616164</v>
      </c>
      <c r="U78" s="61">
        <f t="shared" si="22"/>
        <v>2.0023241565919243E-2</v>
      </c>
      <c r="V78" s="18">
        <f t="shared" si="23"/>
        <v>14454.645833333334</v>
      </c>
      <c r="W78" s="18">
        <f t="shared" si="29"/>
        <v>14.454645833333334</v>
      </c>
      <c r="X78" s="18">
        <f t="shared" si="25"/>
        <v>104.98929398148148</v>
      </c>
      <c r="Y78" s="18">
        <f t="shared" si="26"/>
        <v>29.163716103587962</v>
      </c>
      <c r="Z78" s="18">
        <f t="shared" si="15"/>
        <v>2.9163716103587964E-2</v>
      </c>
      <c r="AA78" s="18">
        <f t="shared" si="16"/>
        <v>6.8667540836474555E-2</v>
      </c>
      <c r="AB78" s="64"/>
      <c r="AC78" s="18">
        <f t="shared" si="5"/>
        <v>0</v>
      </c>
      <c r="AD78" s="18">
        <f t="shared" si="6"/>
        <v>15.9</v>
      </c>
      <c r="AE78" s="18">
        <f t="shared" si="7"/>
        <v>4.416666666666667</v>
      </c>
      <c r="AF78" s="31"/>
      <c r="AG78" s="31"/>
      <c r="AH78" s="31"/>
      <c r="AI78" s="31"/>
      <c r="AJ78" s="31"/>
      <c r="AK78" s="31"/>
      <c r="AL78" s="7"/>
      <c r="AM78" s="7"/>
    </row>
    <row r="79" spans="2:39" x14ac:dyDescent="0.4">
      <c r="B79" s="15" t="s">
        <v>1</v>
      </c>
      <c r="C79" s="15">
        <v>63</v>
      </c>
      <c r="D79" s="15">
        <v>63</v>
      </c>
      <c r="E79" s="16">
        <v>16.2</v>
      </c>
      <c r="F79" s="66">
        <f t="shared" si="8"/>
        <v>4.5</v>
      </c>
      <c r="G79" s="33">
        <f t="shared" si="9"/>
        <v>0.16666666666666682</v>
      </c>
      <c r="H79" s="17">
        <f t="shared" si="10"/>
        <v>0.60000000000000053</v>
      </c>
      <c r="I79" s="31"/>
      <c r="J79" s="18">
        <f t="shared" si="27"/>
        <v>247.00000000000023</v>
      </c>
      <c r="K79" s="38">
        <f t="shared" si="17"/>
        <v>8.707647890812499</v>
      </c>
      <c r="L79" s="18">
        <f t="shared" si="18"/>
        <v>218.00182949999999</v>
      </c>
      <c r="M79" s="61">
        <f t="shared" si="19"/>
        <v>473.70947739081271</v>
      </c>
      <c r="N79" s="18">
        <f t="shared" si="11"/>
        <v>0.47370947739081271</v>
      </c>
      <c r="O79" s="18">
        <f t="shared" si="12"/>
        <v>2131.6926482586573</v>
      </c>
      <c r="P79" s="18">
        <f t="shared" si="13"/>
        <v>2.1316926482586571</v>
      </c>
      <c r="Q79" s="18">
        <f t="shared" si="20"/>
        <v>177.25115601270073</v>
      </c>
      <c r="R79" s="61">
        <f t="shared" si="21"/>
        <v>4.9236436164664783E-2</v>
      </c>
      <c r="S79" s="18">
        <f t="shared" si="28"/>
        <v>-72.083663870616164</v>
      </c>
      <c r="T79" s="18">
        <f t="shared" si="14"/>
        <v>72.083663870616164</v>
      </c>
      <c r="U79" s="61">
        <f t="shared" si="22"/>
        <v>2.0023241565919243E-2</v>
      </c>
      <c r="V79" s="18">
        <f t="shared" si="23"/>
        <v>15005.25</v>
      </c>
      <c r="W79" s="18">
        <f t="shared" si="29"/>
        <v>15.00525</v>
      </c>
      <c r="X79" s="18">
        <f t="shared" si="25"/>
        <v>104.98929398148148</v>
      </c>
      <c r="Y79" s="18">
        <f t="shared" si="26"/>
        <v>29.163716103587962</v>
      </c>
      <c r="Z79" s="18">
        <f t="shared" si="15"/>
        <v>2.9163716103587964E-2</v>
      </c>
      <c r="AA79" s="18">
        <f t="shared" si="16"/>
        <v>6.9259677730584029E-2</v>
      </c>
      <c r="AB79" s="64"/>
      <c r="AC79" s="18">
        <f t="shared" si="5"/>
        <v>0</v>
      </c>
      <c r="AD79" s="18">
        <f t="shared" si="6"/>
        <v>16.2</v>
      </c>
      <c r="AE79" s="18">
        <f t="shared" si="7"/>
        <v>4.5</v>
      </c>
      <c r="AF79" s="31"/>
      <c r="AG79" s="31"/>
      <c r="AH79" s="31"/>
      <c r="AI79" s="31"/>
      <c r="AJ79" s="31"/>
      <c r="AK79" s="31"/>
      <c r="AL79" s="7"/>
      <c r="AM79" s="7"/>
    </row>
    <row r="80" spans="2:39" x14ac:dyDescent="0.4">
      <c r="B80" s="15" t="s">
        <v>1</v>
      </c>
      <c r="C80" s="15">
        <v>64</v>
      </c>
      <c r="D80" s="15">
        <v>64</v>
      </c>
      <c r="E80" s="16">
        <v>17.100000000000001</v>
      </c>
      <c r="F80" s="66">
        <f t="shared" si="8"/>
        <v>4.75</v>
      </c>
      <c r="G80" s="33">
        <f t="shared" si="9"/>
        <v>0.2222222222222224</v>
      </c>
      <c r="H80" s="17">
        <f t="shared" si="10"/>
        <v>0.80000000000000071</v>
      </c>
      <c r="I80" s="31"/>
      <c r="J80" s="18">
        <f t="shared" si="27"/>
        <v>329.3333333333336</v>
      </c>
      <c r="K80" s="38">
        <f t="shared" ref="K80:K143" si="30">$C$8*0.5*$C$9*(F80^2)*$C$5</f>
        <v>9.7020397795781239</v>
      </c>
      <c r="L80" s="18">
        <f t="shared" si="18"/>
        <v>218.00182949999999</v>
      </c>
      <c r="M80" s="61">
        <f t="shared" si="19"/>
        <v>557.03720261291164</v>
      </c>
      <c r="N80" s="18">
        <f t="shared" si="11"/>
        <v>0.55703720261291167</v>
      </c>
      <c r="O80" s="18">
        <f t="shared" ref="O80:O143" si="31">M80*F80</f>
        <v>2645.9267124113303</v>
      </c>
      <c r="P80" s="18">
        <f t="shared" si="13"/>
        <v>2.6459267124113302</v>
      </c>
      <c r="Q80" s="18">
        <f t="shared" si="20"/>
        <v>179.89708272511206</v>
      </c>
      <c r="R80" s="61">
        <f t="shared" si="21"/>
        <v>4.9971415865799632E-2</v>
      </c>
      <c r="S80" s="18">
        <f t="shared" si="28"/>
        <v>-72.083663870616164</v>
      </c>
      <c r="T80" s="18">
        <f t="shared" si="14"/>
        <v>72.083663870616164</v>
      </c>
      <c r="U80" s="61">
        <f t="shared" si="22"/>
        <v>2.0023241565919243E-2</v>
      </c>
      <c r="V80" s="18">
        <f t="shared" si="23"/>
        <v>16718.8125</v>
      </c>
      <c r="W80" s="18">
        <f t="shared" si="29"/>
        <v>16.718812500000002</v>
      </c>
      <c r="X80" s="18">
        <f t="shared" si="25"/>
        <v>104.98929398148148</v>
      </c>
      <c r="Y80" s="18">
        <f t="shared" si="26"/>
        <v>29.163716103587962</v>
      </c>
      <c r="Z80" s="18">
        <f t="shared" si="15"/>
        <v>2.9163716103587964E-2</v>
      </c>
      <c r="AA80" s="18">
        <f t="shared" si="16"/>
        <v>6.9994657431718871E-2</v>
      </c>
      <c r="AB80" s="64"/>
      <c r="AC80" s="18">
        <f t="shared" ref="AC80:AC143" si="32">IF(E80&lt;1,1,0)</f>
        <v>0</v>
      </c>
      <c r="AD80" s="18">
        <f t="shared" ref="AD80:AD143" si="33">IF(AC80=1,"",E80)</f>
        <v>17.100000000000001</v>
      </c>
      <c r="AE80" s="18">
        <f t="shared" ref="AE80:AE143" si="34">E80/3.6</f>
        <v>4.75</v>
      </c>
      <c r="AF80" s="31"/>
      <c r="AG80" s="31"/>
      <c r="AH80" s="31"/>
      <c r="AI80" s="31"/>
      <c r="AJ80" s="31"/>
      <c r="AK80" s="31"/>
      <c r="AL80" s="7"/>
      <c r="AM80" s="7"/>
    </row>
    <row r="81" spans="2:39" x14ac:dyDescent="0.4">
      <c r="B81" s="15" t="s">
        <v>1</v>
      </c>
      <c r="C81" s="15">
        <v>65</v>
      </c>
      <c r="D81" s="15">
        <v>65</v>
      </c>
      <c r="E81" s="16">
        <v>17.8</v>
      </c>
      <c r="F81" s="66">
        <f t="shared" ref="F81:F144" si="35">E81/3.6</f>
        <v>4.9444444444444446</v>
      </c>
      <c r="G81" s="33">
        <f t="shared" ref="G81:G144" si="36">($E82-$E80)/2/3.6</f>
        <v>0.1388888888888889</v>
      </c>
      <c r="H81" s="17">
        <f t="shared" ref="H81:H144" si="37">($E82-$E80)/2</f>
        <v>0.5</v>
      </c>
      <c r="I81" s="31"/>
      <c r="J81" s="18">
        <f t="shared" ref="J81:J144" si="38">$C$4*G81</f>
        <v>205.83333333333334</v>
      </c>
      <c r="K81" s="38">
        <f t="shared" si="30"/>
        <v>10.512616818034722</v>
      </c>
      <c r="L81" s="18">
        <f t="shared" ref="L81:L144" si="39">IF(F81&gt;0,$C$6*$C$4*$C$10,0)</f>
        <v>218.00182949999999</v>
      </c>
      <c r="M81" s="61">
        <f t="shared" ref="M81:M144" si="40">J81+K81+L81</f>
        <v>434.34777965136806</v>
      </c>
      <c r="N81" s="18">
        <f t="shared" ref="N81:N144" si="41">M81/1000</f>
        <v>0.43434777965136806</v>
      </c>
      <c r="O81" s="18">
        <f t="shared" si="31"/>
        <v>2147.6084660539864</v>
      </c>
      <c r="P81" s="18">
        <f t="shared" ref="P81:P144" si="42">O81/1000</f>
        <v>2.1476084660539865</v>
      </c>
      <c r="Q81" s="18">
        <f t="shared" si="20"/>
        <v>182.04469119116604</v>
      </c>
      <c r="R81" s="61">
        <f t="shared" si="21"/>
        <v>5.0567973820761482E-2</v>
      </c>
      <c r="S81" s="18">
        <f t="shared" si="28"/>
        <v>-72.083663870616164</v>
      </c>
      <c r="T81" s="18">
        <f t="shared" ref="T81:T144" si="43">S81*-1</f>
        <v>72.083663870616164</v>
      </c>
      <c r="U81" s="61">
        <f t="shared" si="22"/>
        <v>2.0023241565919243E-2</v>
      </c>
      <c r="V81" s="18">
        <f t="shared" si="23"/>
        <v>18115.620370370372</v>
      </c>
      <c r="W81" s="18">
        <f t="shared" si="29"/>
        <v>18.115620370370372</v>
      </c>
      <c r="X81" s="18">
        <f t="shared" si="25"/>
        <v>104.98929398148148</v>
      </c>
      <c r="Y81" s="18">
        <f t="shared" ref="Y81:Y144" si="44">Z81*1000</f>
        <v>29.163716103587962</v>
      </c>
      <c r="Z81" s="18">
        <f t="shared" ref="Z81:Z144" si="45">X81*0.000277778</f>
        <v>2.9163716103587964E-2</v>
      </c>
      <c r="AA81" s="18">
        <f t="shared" ref="AA81:AA144" si="46">R81+U81</f>
        <v>7.0591215386680728E-2</v>
      </c>
      <c r="AB81" s="64"/>
      <c r="AC81" s="18">
        <f t="shared" si="32"/>
        <v>0</v>
      </c>
      <c r="AD81" s="18">
        <f t="shared" si="33"/>
        <v>17.8</v>
      </c>
      <c r="AE81" s="18">
        <f t="shared" si="34"/>
        <v>4.9444444444444446</v>
      </c>
      <c r="AF81" s="31"/>
      <c r="AG81" s="31"/>
      <c r="AH81" s="31"/>
      <c r="AI81" s="31"/>
      <c r="AJ81" s="31"/>
      <c r="AK81" s="31"/>
      <c r="AL81" s="7"/>
      <c r="AM81" s="7"/>
    </row>
    <row r="82" spans="2:39" x14ac:dyDescent="0.4">
      <c r="B82" s="15" t="s">
        <v>1</v>
      </c>
      <c r="C82" s="15">
        <v>66</v>
      </c>
      <c r="D82" s="15">
        <v>66</v>
      </c>
      <c r="E82" s="16">
        <v>18.100000000000001</v>
      </c>
      <c r="F82" s="66">
        <f t="shared" si="35"/>
        <v>5.0277777777777777</v>
      </c>
      <c r="G82" s="33">
        <f t="shared" si="36"/>
        <v>8.3333333333333037E-2</v>
      </c>
      <c r="H82" s="17">
        <f t="shared" si="37"/>
        <v>0.29999999999999893</v>
      </c>
      <c r="I82" s="31"/>
      <c r="J82" s="18">
        <f t="shared" si="38"/>
        <v>123.49999999999956</v>
      </c>
      <c r="K82" s="38">
        <f t="shared" si="30"/>
        <v>10.86996085013368</v>
      </c>
      <c r="L82" s="18">
        <f t="shared" si="39"/>
        <v>218.00182949999999</v>
      </c>
      <c r="M82" s="61">
        <f t="shared" si="40"/>
        <v>352.37179035013321</v>
      </c>
      <c r="N82" s="18">
        <f t="shared" si="41"/>
        <v>0.35237179035013322</v>
      </c>
      <c r="O82" s="18">
        <f t="shared" si="31"/>
        <v>1771.6470570381698</v>
      </c>
      <c r="P82" s="18">
        <f t="shared" si="42"/>
        <v>1.7716470570381697</v>
      </c>
      <c r="Q82" s="18">
        <f t="shared" ref="Q82:Q145" si="47">IF(P82&gt;0,SUM(Q81,P82),Q81)</f>
        <v>183.8163382482042</v>
      </c>
      <c r="R82" s="61">
        <f t="shared" ref="R82:R145" si="48">Q82*0.0002777778</f>
        <v>5.106009804264202E-2</v>
      </c>
      <c r="S82" s="18">
        <f t="shared" ref="S82:S145" si="49">IF(P82&lt;0,SUM(S81,P82),S81)</f>
        <v>-72.083663870616164</v>
      </c>
      <c r="T82" s="18">
        <f t="shared" si="43"/>
        <v>72.083663870616164</v>
      </c>
      <c r="U82" s="61">
        <f t="shared" ref="U82:U145" si="50">T82*0.0002777778</f>
        <v>2.0023241565919243E-2</v>
      </c>
      <c r="V82" s="18">
        <f t="shared" ref="V82:V145" si="51">0.5*$C$4*(F82^2)</f>
        <v>18731.405092592591</v>
      </c>
      <c r="W82" s="18">
        <f t="shared" si="29"/>
        <v>18.731405092592592</v>
      </c>
      <c r="X82" s="18">
        <f t="shared" ref="X82:X145" si="52">IF(W82&lt;W81,X81+(W81-W82),X81)</f>
        <v>104.98929398148148</v>
      </c>
      <c r="Y82" s="18">
        <f t="shared" si="44"/>
        <v>29.163716103587962</v>
      </c>
      <c r="Z82" s="18">
        <f t="shared" si="45"/>
        <v>2.9163716103587964E-2</v>
      </c>
      <c r="AA82" s="18">
        <f t="shared" si="46"/>
        <v>7.1083339608561266E-2</v>
      </c>
      <c r="AB82" s="64"/>
      <c r="AC82" s="18">
        <f t="shared" si="32"/>
        <v>0</v>
      </c>
      <c r="AD82" s="18">
        <f t="shared" si="33"/>
        <v>18.100000000000001</v>
      </c>
      <c r="AE82" s="18">
        <f t="shared" si="34"/>
        <v>5.0277777777777777</v>
      </c>
      <c r="AF82" s="31"/>
      <c r="AG82" s="31"/>
      <c r="AH82" s="31"/>
      <c r="AI82" s="31"/>
      <c r="AJ82" s="31"/>
      <c r="AK82" s="31"/>
      <c r="AL82" s="7"/>
      <c r="AM82" s="7"/>
    </row>
    <row r="83" spans="2:39" x14ac:dyDescent="0.4">
      <c r="B83" s="15" t="s">
        <v>1</v>
      </c>
      <c r="C83" s="15">
        <v>67</v>
      </c>
      <c r="D83" s="15">
        <v>67</v>
      </c>
      <c r="E83" s="16">
        <v>18.399999999999999</v>
      </c>
      <c r="F83" s="66">
        <f t="shared" si="35"/>
        <v>5.1111111111111107</v>
      </c>
      <c r="G83" s="33">
        <f t="shared" si="36"/>
        <v>0.30555555555555547</v>
      </c>
      <c r="H83" s="17">
        <f t="shared" si="37"/>
        <v>1.0999999999999996</v>
      </c>
      <c r="I83" s="31"/>
      <c r="J83" s="18">
        <f t="shared" si="38"/>
        <v>452.8333333333332</v>
      </c>
      <c r="K83" s="38">
        <f t="shared" si="30"/>
        <v>11.233277205888887</v>
      </c>
      <c r="L83" s="18">
        <f t="shared" si="39"/>
        <v>218.00182949999999</v>
      </c>
      <c r="M83" s="61">
        <f t="shared" si="40"/>
        <v>682.06844003922208</v>
      </c>
      <c r="N83" s="18">
        <f t="shared" si="41"/>
        <v>0.68206844003922207</v>
      </c>
      <c r="O83" s="18">
        <f t="shared" si="31"/>
        <v>3486.1275824226905</v>
      </c>
      <c r="P83" s="18">
        <f t="shared" si="42"/>
        <v>3.4861275824226903</v>
      </c>
      <c r="Q83" s="18">
        <f t="shared" si="47"/>
        <v>187.30246583062689</v>
      </c>
      <c r="R83" s="61">
        <f t="shared" si="48"/>
        <v>5.2028466893006706E-2</v>
      </c>
      <c r="S83" s="18">
        <f t="shared" si="49"/>
        <v>-72.083663870616164</v>
      </c>
      <c r="T83" s="18">
        <f t="shared" si="43"/>
        <v>72.083663870616164</v>
      </c>
      <c r="U83" s="61">
        <f t="shared" si="50"/>
        <v>2.0023241565919243E-2</v>
      </c>
      <c r="V83" s="18">
        <f t="shared" si="51"/>
        <v>19357.481481481478</v>
      </c>
      <c r="W83" s="18">
        <f t="shared" si="29"/>
        <v>19.357481481481479</v>
      </c>
      <c r="X83" s="18">
        <f t="shared" si="52"/>
        <v>104.98929398148148</v>
      </c>
      <c r="Y83" s="18">
        <f t="shared" si="44"/>
        <v>29.163716103587962</v>
      </c>
      <c r="Z83" s="18">
        <f t="shared" si="45"/>
        <v>2.9163716103587964E-2</v>
      </c>
      <c r="AA83" s="18">
        <f t="shared" si="46"/>
        <v>7.2051708458925945E-2</v>
      </c>
      <c r="AB83" s="64"/>
      <c r="AC83" s="18">
        <f t="shared" si="32"/>
        <v>0</v>
      </c>
      <c r="AD83" s="18">
        <f t="shared" si="33"/>
        <v>18.399999999999999</v>
      </c>
      <c r="AE83" s="18">
        <f t="shared" si="34"/>
        <v>5.1111111111111107</v>
      </c>
      <c r="AF83" s="31"/>
      <c r="AG83" s="31"/>
      <c r="AH83" s="31"/>
      <c r="AI83" s="31"/>
      <c r="AJ83" s="31"/>
      <c r="AK83" s="31"/>
      <c r="AL83" s="7"/>
      <c r="AM83" s="7"/>
    </row>
    <row r="84" spans="2:39" x14ac:dyDescent="0.4">
      <c r="B84" s="15" t="s">
        <v>1</v>
      </c>
      <c r="C84" s="15">
        <v>68</v>
      </c>
      <c r="D84" s="15">
        <v>68</v>
      </c>
      <c r="E84" s="16">
        <v>20.3</v>
      </c>
      <c r="F84" s="66">
        <f t="shared" si="35"/>
        <v>5.6388888888888893</v>
      </c>
      <c r="G84" s="33">
        <f t="shared" si="36"/>
        <v>0.66666666666666674</v>
      </c>
      <c r="H84" s="17">
        <f t="shared" si="37"/>
        <v>2.4000000000000004</v>
      </c>
      <c r="I84" s="31"/>
      <c r="J84" s="18">
        <f t="shared" si="38"/>
        <v>988.00000000000011</v>
      </c>
      <c r="K84" s="38">
        <f t="shared" si="30"/>
        <v>13.672971419467014</v>
      </c>
      <c r="L84" s="18">
        <f t="shared" si="39"/>
        <v>218.00182949999999</v>
      </c>
      <c r="M84" s="61">
        <f t="shared" si="40"/>
        <v>1219.6748009194671</v>
      </c>
      <c r="N84" s="18">
        <f t="shared" si="41"/>
        <v>1.2196748009194671</v>
      </c>
      <c r="O84" s="18">
        <f t="shared" si="31"/>
        <v>6877.6106829625514</v>
      </c>
      <c r="P84" s="18">
        <f t="shared" si="42"/>
        <v>6.8776106829625512</v>
      </c>
      <c r="Q84" s="18">
        <f t="shared" si="47"/>
        <v>194.18007651358943</v>
      </c>
      <c r="R84" s="61">
        <f t="shared" si="48"/>
        <v>5.3938914457776543E-2</v>
      </c>
      <c r="S84" s="18">
        <f t="shared" si="49"/>
        <v>-72.083663870616164</v>
      </c>
      <c r="T84" s="18">
        <f t="shared" si="43"/>
        <v>72.083663870616164</v>
      </c>
      <c r="U84" s="61">
        <f t="shared" si="50"/>
        <v>2.0023241565919243E-2</v>
      </c>
      <c r="V84" s="18">
        <f t="shared" si="51"/>
        <v>23561.627314814818</v>
      </c>
      <c r="W84" s="18">
        <f t="shared" si="29"/>
        <v>23.561627314814817</v>
      </c>
      <c r="X84" s="18">
        <f t="shared" si="52"/>
        <v>104.98929398148148</v>
      </c>
      <c r="Y84" s="18">
        <f t="shared" si="44"/>
        <v>29.163716103587962</v>
      </c>
      <c r="Z84" s="18">
        <f t="shared" si="45"/>
        <v>2.9163716103587964E-2</v>
      </c>
      <c r="AA84" s="18">
        <f t="shared" si="46"/>
        <v>7.3962156023695783E-2</v>
      </c>
      <c r="AB84" s="64"/>
      <c r="AC84" s="18">
        <f t="shared" si="32"/>
        <v>0</v>
      </c>
      <c r="AD84" s="18">
        <f t="shared" si="33"/>
        <v>20.3</v>
      </c>
      <c r="AE84" s="18">
        <f t="shared" si="34"/>
        <v>5.6388888888888893</v>
      </c>
      <c r="AF84" s="31"/>
      <c r="AG84" s="31"/>
      <c r="AH84" s="31"/>
      <c r="AI84" s="31"/>
      <c r="AJ84" s="31"/>
      <c r="AK84" s="31"/>
      <c r="AL84" s="7"/>
      <c r="AM84" s="7"/>
    </row>
    <row r="85" spans="2:39" x14ac:dyDescent="0.4">
      <c r="B85" s="15" t="s">
        <v>1</v>
      </c>
      <c r="C85" s="15">
        <v>69</v>
      </c>
      <c r="D85" s="15">
        <v>69</v>
      </c>
      <c r="E85" s="16">
        <v>23.2</v>
      </c>
      <c r="F85" s="66">
        <f t="shared" si="35"/>
        <v>6.4444444444444438</v>
      </c>
      <c r="G85" s="33">
        <f t="shared" si="36"/>
        <v>0.86111111111111094</v>
      </c>
      <c r="H85" s="17">
        <f t="shared" si="37"/>
        <v>3.0999999999999996</v>
      </c>
      <c r="I85" s="31"/>
      <c r="J85" s="18">
        <f t="shared" si="38"/>
        <v>1276.1666666666665</v>
      </c>
      <c r="K85" s="38">
        <f t="shared" si="30"/>
        <v>17.858574915222217</v>
      </c>
      <c r="L85" s="18">
        <f t="shared" si="39"/>
        <v>218.00182949999999</v>
      </c>
      <c r="M85" s="61">
        <f t="shared" si="40"/>
        <v>1512.0270710818886</v>
      </c>
      <c r="N85" s="18">
        <f t="shared" si="41"/>
        <v>1.5120270710818886</v>
      </c>
      <c r="O85" s="18">
        <f t="shared" si="31"/>
        <v>9744.1744580832819</v>
      </c>
      <c r="P85" s="18">
        <f t="shared" si="42"/>
        <v>9.7441744580832825</v>
      </c>
      <c r="Q85" s="18">
        <f t="shared" si="47"/>
        <v>203.92425097167271</v>
      </c>
      <c r="R85" s="61">
        <f t="shared" si="48"/>
        <v>5.6645629801559107E-2</v>
      </c>
      <c r="S85" s="18">
        <f t="shared" si="49"/>
        <v>-72.083663870616164</v>
      </c>
      <c r="T85" s="18">
        <f t="shared" si="43"/>
        <v>72.083663870616164</v>
      </c>
      <c r="U85" s="61">
        <f t="shared" si="50"/>
        <v>2.0023241565919243E-2</v>
      </c>
      <c r="V85" s="18">
        <f t="shared" si="51"/>
        <v>30774.370370370361</v>
      </c>
      <c r="W85" s="18">
        <f t="shared" si="29"/>
        <v>30.774370370370363</v>
      </c>
      <c r="X85" s="18">
        <f t="shared" si="52"/>
        <v>104.98929398148148</v>
      </c>
      <c r="Y85" s="18">
        <f t="shared" si="44"/>
        <v>29.163716103587962</v>
      </c>
      <c r="Z85" s="18">
        <f t="shared" si="45"/>
        <v>2.9163716103587964E-2</v>
      </c>
      <c r="AA85" s="18">
        <f t="shared" si="46"/>
        <v>7.6668871367478353E-2</v>
      </c>
      <c r="AB85" s="64"/>
      <c r="AC85" s="18">
        <f t="shared" si="32"/>
        <v>0</v>
      </c>
      <c r="AD85" s="18">
        <f t="shared" si="33"/>
        <v>23.2</v>
      </c>
      <c r="AE85" s="18">
        <f t="shared" si="34"/>
        <v>6.4444444444444438</v>
      </c>
      <c r="AF85" s="31"/>
      <c r="AG85" s="31"/>
      <c r="AH85" s="31"/>
      <c r="AI85" s="31"/>
      <c r="AJ85" s="31"/>
      <c r="AK85" s="31"/>
      <c r="AL85" s="7"/>
      <c r="AM85" s="7"/>
    </row>
    <row r="86" spans="2:39" x14ac:dyDescent="0.4">
      <c r="B86" s="15" t="s">
        <v>1</v>
      </c>
      <c r="C86" s="15">
        <v>70</v>
      </c>
      <c r="D86" s="15">
        <v>70</v>
      </c>
      <c r="E86" s="16">
        <v>26.5</v>
      </c>
      <c r="F86" s="66">
        <f t="shared" si="35"/>
        <v>7.3611111111111107</v>
      </c>
      <c r="G86" s="33">
        <f t="shared" si="36"/>
        <v>0.91666666666666685</v>
      </c>
      <c r="H86" s="17">
        <f t="shared" si="37"/>
        <v>3.3000000000000007</v>
      </c>
      <c r="I86" s="31"/>
      <c r="J86" s="18">
        <f t="shared" si="38"/>
        <v>1358.5000000000002</v>
      </c>
      <c r="K86" s="38">
        <f t="shared" si="30"/>
        <v>23.300357153342009</v>
      </c>
      <c r="L86" s="18">
        <f t="shared" si="39"/>
        <v>218.00182949999999</v>
      </c>
      <c r="M86" s="61">
        <f t="shared" si="40"/>
        <v>1599.8021866533422</v>
      </c>
      <c r="N86" s="18">
        <f t="shared" si="41"/>
        <v>1.5998021866533423</v>
      </c>
      <c r="O86" s="18">
        <f t="shared" si="31"/>
        <v>11776.321651753769</v>
      </c>
      <c r="P86" s="18">
        <f t="shared" si="42"/>
        <v>11.776321651753769</v>
      </c>
      <c r="Q86" s="18">
        <f t="shared" si="47"/>
        <v>215.70057262342647</v>
      </c>
      <c r="R86" s="61">
        <f t="shared" si="48"/>
        <v>5.991683052207563E-2</v>
      </c>
      <c r="S86" s="18">
        <f t="shared" si="49"/>
        <v>-72.083663870616164</v>
      </c>
      <c r="T86" s="18">
        <f t="shared" si="43"/>
        <v>72.083663870616164</v>
      </c>
      <c r="U86" s="61">
        <f t="shared" si="50"/>
        <v>2.0023241565919243E-2</v>
      </c>
      <c r="V86" s="18">
        <f t="shared" si="51"/>
        <v>40151.793981481474</v>
      </c>
      <c r="W86" s="18">
        <f t="shared" si="29"/>
        <v>40.151793981481475</v>
      </c>
      <c r="X86" s="18">
        <f t="shared" si="52"/>
        <v>104.98929398148148</v>
      </c>
      <c r="Y86" s="18">
        <f t="shared" si="44"/>
        <v>29.163716103587962</v>
      </c>
      <c r="Z86" s="18">
        <f t="shared" si="45"/>
        <v>2.9163716103587964E-2</v>
      </c>
      <c r="AA86" s="18">
        <f t="shared" si="46"/>
        <v>7.9940072087994876E-2</v>
      </c>
      <c r="AB86" s="64"/>
      <c r="AC86" s="18">
        <f t="shared" si="32"/>
        <v>0</v>
      </c>
      <c r="AD86" s="18">
        <f t="shared" si="33"/>
        <v>26.5</v>
      </c>
      <c r="AE86" s="18">
        <f t="shared" si="34"/>
        <v>7.3611111111111107</v>
      </c>
      <c r="AF86" s="31"/>
      <c r="AG86" s="31"/>
      <c r="AH86" s="31"/>
      <c r="AI86" s="31"/>
      <c r="AJ86" s="31"/>
      <c r="AK86" s="31"/>
      <c r="AL86" s="7"/>
      <c r="AM86" s="7"/>
    </row>
    <row r="87" spans="2:39" x14ac:dyDescent="0.4">
      <c r="B87" s="15" t="s">
        <v>1</v>
      </c>
      <c r="C87" s="15">
        <v>71</v>
      </c>
      <c r="D87" s="15">
        <v>71</v>
      </c>
      <c r="E87" s="16">
        <v>29.8</v>
      </c>
      <c r="F87" s="66">
        <f t="shared" si="35"/>
        <v>8.2777777777777786</v>
      </c>
      <c r="G87" s="33">
        <f t="shared" si="36"/>
        <v>0.84722222222222243</v>
      </c>
      <c r="H87" s="17">
        <f t="shared" si="37"/>
        <v>3.0500000000000007</v>
      </c>
      <c r="I87" s="31"/>
      <c r="J87" s="18">
        <f t="shared" si="38"/>
        <v>1255.5833333333337</v>
      </c>
      <c r="K87" s="38">
        <f t="shared" si="30"/>
        <v>29.46479055386806</v>
      </c>
      <c r="L87" s="18">
        <f t="shared" si="39"/>
        <v>218.00182949999999</v>
      </c>
      <c r="M87" s="61">
        <f t="shared" si="40"/>
        <v>1503.0499533872019</v>
      </c>
      <c r="N87" s="18">
        <f t="shared" si="41"/>
        <v>1.5030499533872019</v>
      </c>
      <c r="O87" s="18">
        <f t="shared" si="31"/>
        <v>12441.913503038506</v>
      </c>
      <c r="P87" s="18">
        <f t="shared" si="42"/>
        <v>12.441913503038506</v>
      </c>
      <c r="Q87" s="18">
        <f t="shared" si="47"/>
        <v>228.14248612646497</v>
      </c>
      <c r="R87" s="61">
        <f t="shared" si="48"/>
        <v>6.3372917882739965E-2</v>
      </c>
      <c r="S87" s="18">
        <f t="shared" si="49"/>
        <v>-72.083663870616164</v>
      </c>
      <c r="T87" s="18">
        <f t="shared" si="43"/>
        <v>72.083663870616164</v>
      </c>
      <c r="U87" s="61">
        <f t="shared" si="50"/>
        <v>2.0023241565919243E-2</v>
      </c>
      <c r="V87" s="18">
        <f t="shared" si="51"/>
        <v>50774.50925925927</v>
      </c>
      <c r="W87" s="18">
        <f t="shared" si="29"/>
        <v>50.774509259259268</v>
      </c>
      <c r="X87" s="18">
        <f t="shared" si="52"/>
        <v>104.98929398148148</v>
      </c>
      <c r="Y87" s="18">
        <f t="shared" si="44"/>
        <v>29.163716103587962</v>
      </c>
      <c r="Z87" s="18">
        <f t="shared" si="45"/>
        <v>2.9163716103587964E-2</v>
      </c>
      <c r="AA87" s="18">
        <f t="shared" si="46"/>
        <v>8.3396159448659204E-2</v>
      </c>
      <c r="AB87" s="64"/>
      <c r="AC87" s="18">
        <f t="shared" si="32"/>
        <v>0</v>
      </c>
      <c r="AD87" s="18">
        <f t="shared" si="33"/>
        <v>29.8</v>
      </c>
      <c r="AE87" s="18">
        <f t="shared" si="34"/>
        <v>8.2777777777777786</v>
      </c>
      <c r="AF87" s="31"/>
      <c r="AG87" s="31"/>
      <c r="AH87" s="31"/>
      <c r="AI87" s="31"/>
      <c r="AJ87" s="31"/>
      <c r="AK87" s="31"/>
      <c r="AL87" s="7"/>
      <c r="AM87" s="7"/>
    </row>
    <row r="88" spans="2:39" x14ac:dyDescent="0.4">
      <c r="B88" s="15" t="s">
        <v>1</v>
      </c>
      <c r="C88" s="15">
        <v>72</v>
      </c>
      <c r="D88" s="15">
        <v>72</v>
      </c>
      <c r="E88" s="16">
        <v>32.6</v>
      </c>
      <c r="F88" s="66">
        <f t="shared" si="35"/>
        <v>9.0555555555555554</v>
      </c>
      <c r="G88" s="33">
        <f t="shared" si="36"/>
        <v>0.63888888888888862</v>
      </c>
      <c r="H88" s="17">
        <f t="shared" si="37"/>
        <v>2.2999999999999989</v>
      </c>
      <c r="I88" s="31"/>
      <c r="J88" s="18">
        <f t="shared" si="38"/>
        <v>946.83333333333292</v>
      </c>
      <c r="K88" s="38">
        <f t="shared" si="30"/>
        <v>35.261926049534722</v>
      </c>
      <c r="L88" s="18">
        <f t="shared" si="39"/>
        <v>218.00182949999999</v>
      </c>
      <c r="M88" s="61">
        <f t="shared" si="40"/>
        <v>1200.0970888828676</v>
      </c>
      <c r="N88" s="18">
        <f t="shared" si="41"/>
        <v>1.2000970888828677</v>
      </c>
      <c r="O88" s="18">
        <f t="shared" si="31"/>
        <v>10867.545860439301</v>
      </c>
      <c r="P88" s="18">
        <f t="shared" si="42"/>
        <v>10.8675458604393</v>
      </c>
      <c r="Q88" s="18">
        <f t="shared" si="47"/>
        <v>239.01003198690427</v>
      </c>
      <c r="R88" s="61">
        <f t="shared" si="48"/>
        <v>6.6391680863251895E-2</v>
      </c>
      <c r="S88" s="18">
        <f t="shared" si="49"/>
        <v>-72.083663870616164</v>
      </c>
      <c r="T88" s="18">
        <f t="shared" si="43"/>
        <v>72.083663870616164</v>
      </c>
      <c r="U88" s="61">
        <f t="shared" si="50"/>
        <v>2.0023241565919243E-2</v>
      </c>
      <c r="V88" s="18">
        <f t="shared" si="51"/>
        <v>60764.287037037036</v>
      </c>
      <c r="W88" s="18">
        <f t="shared" si="29"/>
        <v>60.764287037037036</v>
      </c>
      <c r="X88" s="18">
        <f t="shared" si="52"/>
        <v>104.98929398148148</v>
      </c>
      <c r="Y88" s="18">
        <f t="shared" si="44"/>
        <v>29.163716103587962</v>
      </c>
      <c r="Z88" s="18">
        <f t="shared" si="45"/>
        <v>2.9163716103587964E-2</v>
      </c>
      <c r="AA88" s="18">
        <f t="shared" si="46"/>
        <v>8.6414922429171134E-2</v>
      </c>
      <c r="AB88" s="64"/>
      <c r="AC88" s="18">
        <f t="shared" si="32"/>
        <v>0</v>
      </c>
      <c r="AD88" s="18">
        <f t="shared" si="33"/>
        <v>32.6</v>
      </c>
      <c r="AE88" s="18">
        <f t="shared" si="34"/>
        <v>9.0555555555555554</v>
      </c>
      <c r="AF88" s="31"/>
      <c r="AG88" s="31"/>
      <c r="AH88" s="31"/>
      <c r="AI88" s="31"/>
      <c r="AJ88" s="31"/>
      <c r="AK88" s="31"/>
      <c r="AL88" s="7"/>
      <c r="AM88" s="7"/>
    </row>
    <row r="89" spans="2:39" x14ac:dyDescent="0.4">
      <c r="B89" s="15" t="s">
        <v>1</v>
      </c>
      <c r="C89" s="15">
        <v>73</v>
      </c>
      <c r="D89" s="15">
        <v>73</v>
      </c>
      <c r="E89" s="16">
        <v>34.4</v>
      </c>
      <c r="F89" s="66">
        <f t="shared" si="35"/>
        <v>9.5555555555555554</v>
      </c>
      <c r="G89" s="33">
        <f t="shared" si="36"/>
        <v>0.40277777777777757</v>
      </c>
      <c r="H89" s="17">
        <f t="shared" si="37"/>
        <v>1.4499999999999993</v>
      </c>
      <c r="I89" s="31"/>
      <c r="J89" s="18">
        <f t="shared" si="38"/>
        <v>596.9166666666664</v>
      </c>
      <c r="K89" s="38">
        <f t="shared" si="30"/>
        <v>39.263382899222215</v>
      </c>
      <c r="L89" s="18">
        <f t="shared" si="39"/>
        <v>218.00182949999999</v>
      </c>
      <c r="M89" s="61">
        <f t="shared" si="40"/>
        <v>854.18187906588855</v>
      </c>
      <c r="N89" s="18">
        <f t="shared" si="41"/>
        <v>0.85418187906588861</v>
      </c>
      <c r="O89" s="18">
        <f t="shared" si="31"/>
        <v>8162.1823999629351</v>
      </c>
      <c r="P89" s="18">
        <f t="shared" si="42"/>
        <v>8.1621823999629353</v>
      </c>
      <c r="Q89" s="18">
        <f t="shared" si="47"/>
        <v>247.17221438686721</v>
      </c>
      <c r="R89" s="61">
        <f t="shared" si="48"/>
        <v>6.8658953933512318E-2</v>
      </c>
      <c r="S89" s="18">
        <f t="shared" si="49"/>
        <v>-72.083663870616164</v>
      </c>
      <c r="T89" s="18">
        <f t="shared" si="43"/>
        <v>72.083663870616164</v>
      </c>
      <c r="U89" s="61">
        <f t="shared" si="50"/>
        <v>2.0023241565919243E-2</v>
      </c>
      <c r="V89" s="18">
        <f t="shared" si="51"/>
        <v>67659.703703703693</v>
      </c>
      <c r="W89" s="18">
        <f t="shared" si="29"/>
        <v>67.659703703703698</v>
      </c>
      <c r="X89" s="18">
        <f t="shared" si="52"/>
        <v>104.98929398148148</v>
      </c>
      <c r="Y89" s="18">
        <f t="shared" si="44"/>
        <v>29.163716103587962</v>
      </c>
      <c r="Z89" s="18">
        <f t="shared" si="45"/>
        <v>2.9163716103587964E-2</v>
      </c>
      <c r="AA89" s="18">
        <f t="shared" si="46"/>
        <v>8.8682195499431557E-2</v>
      </c>
      <c r="AB89" s="64"/>
      <c r="AC89" s="18">
        <f t="shared" si="32"/>
        <v>0</v>
      </c>
      <c r="AD89" s="18">
        <f t="shared" si="33"/>
        <v>34.4</v>
      </c>
      <c r="AE89" s="18">
        <f t="shared" si="34"/>
        <v>9.5555555555555554</v>
      </c>
      <c r="AF89" s="31"/>
      <c r="AG89" s="31"/>
      <c r="AH89" s="31"/>
      <c r="AI89" s="31"/>
      <c r="AJ89" s="31"/>
      <c r="AK89" s="31"/>
      <c r="AL89" s="7"/>
      <c r="AM89" s="7"/>
    </row>
    <row r="90" spans="2:39" x14ac:dyDescent="0.4">
      <c r="B90" s="15" t="s">
        <v>1</v>
      </c>
      <c r="C90" s="15">
        <v>74</v>
      </c>
      <c r="D90" s="15">
        <v>74</v>
      </c>
      <c r="E90" s="16">
        <v>35.5</v>
      </c>
      <c r="F90" s="66">
        <f t="shared" si="35"/>
        <v>9.8611111111111107</v>
      </c>
      <c r="G90" s="33">
        <f t="shared" si="36"/>
        <v>0.27777777777777779</v>
      </c>
      <c r="H90" s="17">
        <f t="shared" si="37"/>
        <v>1</v>
      </c>
      <c r="I90" s="31"/>
      <c r="J90" s="18">
        <f t="shared" si="38"/>
        <v>411.66666666666669</v>
      </c>
      <c r="K90" s="38">
        <f t="shared" si="30"/>
        <v>41.814560487717003</v>
      </c>
      <c r="L90" s="18">
        <f t="shared" si="39"/>
        <v>218.00182949999999</v>
      </c>
      <c r="M90" s="61">
        <f t="shared" si="40"/>
        <v>671.48305665438374</v>
      </c>
      <c r="N90" s="18">
        <f t="shared" si="41"/>
        <v>0.67148305665438379</v>
      </c>
      <c r="O90" s="18">
        <f t="shared" si="31"/>
        <v>6621.5690308973954</v>
      </c>
      <c r="P90" s="18">
        <f t="shared" si="42"/>
        <v>6.6215690308973958</v>
      </c>
      <c r="Q90" s="18">
        <f t="shared" si="47"/>
        <v>253.79378341776462</v>
      </c>
      <c r="R90" s="61">
        <f t="shared" si="48"/>
        <v>7.049827881146313E-2</v>
      </c>
      <c r="S90" s="18">
        <f t="shared" si="49"/>
        <v>-72.083663870616164</v>
      </c>
      <c r="T90" s="18">
        <f t="shared" si="43"/>
        <v>72.083663870616164</v>
      </c>
      <c r="U90" s="61">
        <f t="shared" si="50"/>
        <v>2.0023241565919243E-2</v>
      </c>
      <c r="V90" s="18">
        <f t="shared" si="51"/>
        <v>72055.960648148131</v>
      </c>
      <c r="W90" s="18">
        <f t="shared" si="29"/>
        <v>72.05596064814813</v>
      </c>
      <c r="X90" s="18">
        <f t="shared" si="52"/>
        <v>104.98929398148148</v>
      </c>
      <c r="Y90" s="18">
        <f t="shared" si="44"/>
        <v>29.163716103587962</v>
      </c>
      <c r="Z90" s="18">
        <f t="shared" si="45"/>
        <v>2.9163716103587964E-2</v>
      </c>
      <c r="AA90" s="18">
        <f t="shared" si="46"/>
        <v>9.052152037738237E-2</v>
      </c>
      <c r="AB90" s="64"/>
      <c r="AC90" s="18">
        <f t="shared" si="32"/>
        <v>0</v>
      </c>
      <c r="AD90" s="18">
        <f t="shared" si="33"/>
        <v>35.5</v>
      </c>
      <c r="AE90" s="18">
        <f t="shared" si="34"/>
        <v>9.8611111111111107</v>
      </c>
      <c r="AF90" s="31"/>
      <c r="AG90" s="31"/>
      <c r="AH90" s="31"/>
      <c r="AI90" s="31"/>
      <c r="AJ90" s="31"/>
      <c r="AK90" s="31"/>
      <c r="AL90" s="7"/>
      <c r="AM90" s="7"/>
    </row>
    <row r="91" spans="2:39" x14ac:dyDescent="0.4">
      <c r="B91" s="15" t="s">
        <v>1</v>
      </c>
      <c r="C91" s="15">
        <v>75</v>
      </c>
      <c r="D91" s="15">
        <v>75</v>
      </c>
      <c r="E91" s="16">
        <v>36.4</v>
      </c>
      <c r="F91" s="66">
        <f t="shared" si="35"/>
        <v>10.111111111111111</v>
      </c>
      <c r="G91" s="33">
        <f t="shared" si="36"/>
        <v>0.26388888888888867</v>
      </c>
      <c r="H91" s="17">
        <f t="shared" si="37"/>
        <v>0.94999999999999929</v>
      </c>
      <c r="I91" s="31"/>
      <c r="J91" s="18">
        <f t="shared" si="38"/>
        <v>391.08333333333303</v>
      </c>
      <c r="K91" s="38">
        <f t="shared" si="30"/>
        <v>43.961610842138874</v>
      </c>
      <c r="L91" s="18">
        <f t="shared" si="39"/>
        <v>218.00182949999999</v>
      </c>
      <c r="M91" s="61">
        <f t="shared" si="40"/>
        <v>653.04677367547197</v>
      </c>
      <c r="N91" s="18">
        <f t="shared" si="41"/>
        <v>0.65304677367547193</v>
      </c>
      <c r="O91" s="18">
        <f t="shared" si="31"/>
        <v>6603.0284893853277</v>
      </c>
      <c r="P91" s="18">
        <f t="shared" si="42"/>
        <v>6.6030284893853279</v>
      </c>
      <c r="Q91" s="18">
        <f t="shared" si="47"/>
        <v>260.39681190714992</v>
      </c>
      <c r="R91" s="61">
        <f t="shared" si="48"/>
        <v>7.2332453538581906E-2</v>
      </c>
      <c r="S91" s="18">
        <f t="shared" si="49"/>
        <v>-72.083663870616164</v>
      </c>
      <c r="T91" s="18">
        <f t="shared" si="43"/>
        <v>72.083663870616164</v>
      </c>
      <c r="U91" s="61">
        <f t="shared" si="50"/>
        <v>2.0023241565919243E-2</v>
      </c>
      <c r="V91" s="18">
        <f t="shared" si="51"/>
        <v>75755.814814814803</v>
      </c>
      <c r="W91" s="18">
        <f t="shared" si="29"/>
        <v>75.755814814814798</v>
      </c>
      <c r="X91" s="18">
        <f t="shared" si="52"/>
        <v>104.98929398148148</v>
      </c>
      <c r="Y91" s="18">
        <f t="shared" si="44"/>
        <v>29.163716103587962</v>
      </c>
      <c r="Z91" s="18">
        <f t="shared" si="45"/>
        <v>2.9163716103587964E-2</v>
      </c>
      <c r="AA91" s="18">
        <f t="shared" si="46"/>
        <v>9.2355695104501145E-2</v>
      </c>
      <c r="AB91" s="64"/>
      <c r="AC91" s="18">
        <f t="shared" si="32"/>
        <v>0</v>
      </c>
      <c r="AD91" s="18">
        <f t="shared" si="33"/>
        <v>36.4</v>
      </c>
      <c r="AE91" s="18">
        <f t="shared" si="34"/>
        <v>10.111111111111111</v>
      </c>
      <c r="AF91" s="31"/>
      <c r="AG91" s="31"/>
      <c r="AH91" s="31"/>
      <c r="AI91" s="31"/>
      <c r="AJ91" s="31"/>
      <c r="AK91" s="31"/>
      <c r="AL91" s="7"/>
      <c r="AM91" s="7"/>
    </row>
    <row r="92" spans="2:39" x14ac:dyDescent="0.4">
      <c r="B92" s="15" t="s">
        <v>1</v>
      </c>
      <c r="C92" s="15">
        <v>76</v>
      </c>
      <c r="D92" s="15">
        <v>76</v>
      </c>
      <c r="E92" s="16">
        <v>37.4</v>
      </c>
      <c r="F92" s="66">
        <f t="shared" si="35"/>
        <v>10.388888888888888</v>
      </c>
      <c r="G92" s="33">
        <f t="shared" si="36"/>
        <v>0.29166666666666685</v>
      </c>
      <c r="H92" s="17">
        <f t="shared" si="37"/>
        <v>1.0500000000000007</v>
      </c>
      <c r="I92" s="31"/>
      <c r="J92" s="18">
        <f t="shared" si="38"/>
        <v>432.25000000000028</v>
      </c>
      <c r="K92" s="38">
        <f t="shared" si="30"/>
        <v>46.410263541201381</v>
      </c>
      <c r="L92" s="18">
        <f t="shared" si="39"/>
        <v>218.00182949999999</v>
      </c>
      <c r="M92" s="61">
        <f t="shared" si="40"/>
        <v>696.66209304120162</v>
      </c>
      <c r="N92" s="18">
        <f t="shared" si="41"/>
        <v>0.69666209304120164</v>
      </c>
      <c r="O92" s="18">
        <f t="shared" si="31"/>
        <v>7237.5450777058159</v>
      </c>
      <c r="P92" s="18">
        <f t="shared" si="42"/>
        <v>7.2375450777058159</v>
      </c>
      <c r="Q92" s="18">
        <f t="shared" si="47"/>
        <v>267.63435698485574</v>
      </c>
      <c r="R92" s="61">
        <f t="shared" si="48"/>
        <v>7.4342882887667855E-2</v>
      </c>
      <c r="S92" s="18">
        <f t="shared" si="49"/>
        <v>-72.083663870616164</v>
      </c>
      <c r="T92" s="18">
        <f t="shared" si="43"/>
        <v>72.083663870616164</v>
      </c>
      <c r="U92" s="61">
        <f t="shared" si="50"/>
        <v>2.0023241565919243E-2</v>
      </c>
      <c r="V92" s="18">
        <f t="shared" si="51"/>
        <v>79975.398148148131</v>
      </c>
      <c r="W92" s="18">
        <f t="shared" si="29"/>
        <v>79.97539814814813</v>
      </c>
      <c r="X92" s="18">
        <f t="shared" si="52"/>
        <v>104.98929398148148</v>
      </c>
      <c r="Y92" s="18">
        <f t="shared" si="44"/>
        <v>29.163716103587962</v>
      </c>
      <c r="Z92" s="18">
        <f t="shared" si="45"/>
        <v>2.9163716103587964E-2</v>
      </c>
      <c r="AA92" s="18">
        <f t="shared" si="46"/>
        <v>9.4366124453587094E-2</v>
      </c>
      <c r="AB92" s="64"/>
      <c r="AC92" s="18">
        <f t="shared" si="32"/>
        <v>0</v>
      </c>
      <c r="AD92" s="18">
        <f t="shared" si="33"/>
        <v>37.4</v>
      </c>
      <c r="AE92" s="18">
        <f t="shared" si="34"/>
        <v>10.388888888888888</v>
      </c>
      <c r="AF92" s="31"/>
      <c r="AG92" s="31"/>
      <c r="AH92" s="31"/>
      <c r="AI92" s="31"/>
      <c r="AJ92" s="31"/>
      <c r="AK92" s="31"/>
      <c r="AL92" s="7"/>
      <c r="AM92" s="7"/>
    </row>
    <row r="93" spans="2:39" x14ac:dyDescent="0.4">
      <c r="B93" s="15" t="s">
        <v>1</v>
      </c>
      <c r="C93" s="15">
        <v>77</v>
      </c>
      <c r="D93" s="15">
        <v>77</v>
      </c>
      <c r="E93" s="16">
        <v>38.5</v>
      </c>
      <c r="F93" s="66">
        <f t="shared" si="35"/>
        <v>10.694444444444445</v>
      </c>
      <c r="G93" s="33">
        <f t="shared" si="36"/>
        <v>0.26388888888888867</v>
      </c>
      <c r="H93" s="17">
        <f t="shared" si="37"/>
        <v>0.94999999999999929</v>
      </c>
      <c r="I93" s="31"/>
      <c r="J93" s="18">
        <f t="shared" si="38"/>
        <v>391.08333333333303</v>
      </c>
      <c r="K93" s="38">
        <f t="shared" si="30"/>
        <v>49.180426330425341</v>
      </c>
      <c r="L93" s="18">
        <f t="shared" si="39"/>
        <v>218.00182949999999</v>
      </c>
      <c r="M93" s="61">
        <f t="shared" si="40"/>
        <v>658.26558916375836</v>
      </c>
      <c r="N93" s="18">
        <f t="shared" si="41"/>
        <v>0.65826558916375832</v>
      </c>
      <c r="O93" s="18">
        <f t="shared" si="31"/>
        <v>7039.7847730013045</v>
      </c>
      <c r="P93" s="18">
        <f t="shared" si="42"/>
        <v>7.0397847730013048</v>
      </c>
      <c r="Q93" s="18">
        <f t="shared" si="47"/>
        <v>274.67414175785706</v>
      </c>
      <c r="R93" s="61">
        <f t="shared" si="48"/>
        <v>7.629837881438567E-2</v>
      </c>
      <c r="S93" s="18">
        <f t="shared" si="49"/>
        <v>-72.083663870616164</v>
      </c>
      <c r="T93" s="18">
        <f t="shared" si="43"/>
        <v>72.083663870616164</v>
      </c>
      <c r="U93" s="61">
        <f t="shared" si="50"/>
        <v>2.0023241565919243E-2</v>
      </c>
      <c r="V93" s="18">
        <f t="shared" si="51"/>
        <v>84749.016203703708</v>
      </c>
      <c r="W93" s="18">
        <f t="shared" si="29"/>
        <v>84.749016203703704</v>
      </c>
      <c r="X93" s="18">
        <f t="shared" si="52"/>
        <v>104.98929398148148</v>
      </c>
      <c r="Y93" s="18">
        <f t="shared" si="44"/>
        <v>29.163716103587962</v>
      </c>
      <c r="Z93" s="18">
        <f t="shared" si="45"/>
        <v>2.9163716103587964E-2</v>
      </c>
      <c r="AA93" s="18">
        <f t="shared" si="46"/>
        <v>9.6321620380304909E-2</v>
      </c>
      <c r="AB93" s="64"/>
      <c r="AC93" s="18">
        <f t="shared" si="32"/>
        <v>0</v>
      </c>
      <c r="AD93" s="18">
        <f t="shared" si="33"/>
        <v>38.5</v>
      </c>
      <c r="AE93" s="18">
        <f t="shared" si="34"/>
        <v>10.694444444444445</v>
      </c>
      <c r="AF93" s="31"/>
      <c r="AG93" s="31"/>
      <c r="AH93" s="31"/>
      <c r="AI93" s="31"/>
      <c r="AJ93" s="31"/>
      <c r="AK93" s="31"/>
      <c r="AL93" s="7"/>
      <c r="AM93" s="7"/>
    </row>
    <row r="94" spans="2:39" x14ac:dyDescent="0.4">
      <c r="B94" s="15" t="s">
        <v>1</v>
      </c>
      <c r="C94" s="15">
        <v>78</v>
      </c>
      <c r="D94" s="15">
        <v>78</v>
      </c>
      <c r="E94" s="16">
        <v>39.299999999999997</v>
      </c>
      <c r="F94" s="66">
        <f t="shared" si="35"/>
        <v>10.916666666666666</v>
      </c>
      <c r="G94" s="33">
        <f t="shared" si="36"/>
        <v>0.1388888888888889</v>
      </c>
      <c r="H94" s="17">
        <f t="shared" si="37"/>
        <v>0.5</v>
      </c>
      <c r="I94" s="31"/>
      <c r="J94" s="18">
        <f t="shared" si="38"/>
        <v>205.83333333333334</v>
      </c>
      <c r="K94" s="38">
        <f t="shared" si="30"/>
        <v>51.245523132453123</v>
      </c>
      <c r="L94" s="18">
        <f t="shared" si="39"/>
        <v>218.00182949999999</v>
      </c>
      <c r="M94" s="61">
        <f t="shared" si="40"/>
        <v>475.08068596578647</v>
      </c>
      <c r="N94" s="18">
        <f t="shared" si="41"/>
        <v>0.47508068596578645</v>
      </c>
      <c r="O94" s="18">
        <f t="shared" si="31"/>
        <v>5186.2974884598352</v>
      </c>
      <c r="P94" s="18">
        <f t="shared" si="42"/>
        <v>5.186297488459835</v>
      </c>
      <c r="Q94" s="18">
        <f t="shared" si="47"/>
        <v>279.8604392463169</v>
      </c>
      <c r="R94" s="61">
        <f t="shared" si="48"/>
        <v>7.7739017120875567E-2</v>
      </c>
      <c r="S94" s="18">
        <f t="shared" si="49"/>
        <v>-72.083663870616164</v>
      </c>
      <c r="T94" s="18">
        <f t="shared" si="43"/>
        <v>72.083663870616164</v>
      </c>
      <c r="U94" s="61">
        <f t="shared" si="50"/>
        <v>2.0023241565919243E-2</v>
      </c>
      <c r="V94" s="18">
        <f t="shared" si="51"/>
        <v>88307.645833333328</v>
      </c>
      <c r="W94" s="18">
        <f t="shared" ref="W94:W157" si="53">V94*0.001</f>
        <v>88.307645833333325</v>
      </c>
      <c r="X94" s="18">
        <f t="shared" si="52"/>
        <v>104.98929398148148</v>
      </c>
      <c r="Y94" s="18">
        <f t="shared" si="44"/>
        <v>29.163716103587962</v>
      </c>
      <c r="Z94" s="18">
        <f t="shared" si="45"/>
        <v>2.9163716103587964E-2</v>
      </c>
      <c r="AA94" s="18">
        <f t="shared" si="46"/>
        <v>9.7762258686794806E-2</v>
      </c>
      <c r="AB94" s="64"/>
      <c r="AC94" s="18">
        <f t="shared" si="32"/>
        <v>0</v>
      </c>
      <c r="AD94" s="18">
        <f t="shared" si="33"/>
        <v>39.299999999999997</v>
      </c>
      <c r="AE94" s="18">
        <f t="shared" si="34"/>
        <v>10.916666666666666</v>
      </c>
      <c r="AF94" s="31"/>
      <c r="AG94" s="31"/>
      <c r="AH94" s="31"/>
      <c r="AI94" s="31"/>
      <c r="AJ94" s="31"/>
      <c r="AK94" s="31"/>
      <c r="AL94" s="7"/>
      <c r="AM94" s="7"/>
    </row>
    <row r="95" spans="2:39" x14ac:dyDescent="0.4">
      <c r="B95" s="15" t="s">
        <v>1</v>
      </c>
      <c r="C95" s="15">
        <v>79</v>
      </c>
      <c r="D95" s="15">
        <v>79</v>
      </c>
      <c r="E95" s="16">
        <v>39.5</v>
      </c>
      <c r="F95" s="66">
        <f t="shared" si="35"/>
        <v>10.972222222222221</v>
      </c>
      <c r="G95" s="33">
        <f t="shared" si="36"/>
        <v>-4.1666666666666269E-2</v>
      </c>
      <c r="H95" s="17">
        <f t="shared" si="37"/>
        <v>-0.14999999999999858</v>
      </c>
      <c r="I95" s="31"/>
      <c r="J95" s="18">
        <f t="shared" si="38"/>
        <v>-61.74999999999941</v>
      </c>
      <c r="K95" s="38">
        <f t="shared" si="30"/>
        <v>51.768433248133668</v>
      </c>
      <c r="L95" s="18">
        <f t="shared" si="39"/>
        <v>218.00182949999999</v>
      </c>
      <c r="M95" s="61">
        <f t="shared" si="40"/>
        <v>208.02026274813426</v>
      </c>
      <c r="N95" s="18">
        <f t="shared" si="41"/>
        <v>0.20802026274813426</v>
      </c>
      <c r="O95" s="18">
        <f t="shared" si="31"/>
        <v>2282.4445495975842</v>
      </c>
      <c r="P95" s="18">
        <f t="shared" si="42"/>
        <v>2.2824445495975842</v>
      </c>
      <c r="Q95" s="18">
        <f t="shared" si="47"/>
        <v>282.14288379591449</v>
      </c>
      <c r="R95" s="61">
        <f t="shared" si="48"/>
        <v>7.8373029546484771E-2</v>
      </c>
      <c r="S95" s="18">
        <f t="shared" si="49"/>
        <v>-72.083663870616164</v>
      </c>
      <c r="T95" s="18">
        <f t="shared" si="43"/>
        <v>72.083663870616164</v>
      </c>
      <c r="U95" s="61">
        <f t="shared" si="50"/>
        <v>2.0023241565919243E-2</v>
      </c>
      <c r="V95" s="18">
        <f t="shared" si="51"/>
        <v>89208.738425925912</v>
      </c>
      <c r="W95" s="18">
        <f t="shared" si="53"/>
        <v>89.208738425925915</v>
      </c>
      <c r="X95" s="18">
        <f t="shared" si="52"/>
        <v>104.98929398148148</v>
      </c>
      <c r="Y95" s="18">
        <f t="shared" si="44"/>
        <v>29.163716103587962</v>
      </c>
      <c r="Z95" s="18">
        <f t="shared" si="45"/>
        <v>2.9163716103587964E-2</v>
      </c>
      <c r="AA95" s="18">
        <f t="shared" si="46"/>
        <v>9.839627111240401E-2</v>
      </c>
      <c r="AB95" s="64"/>
      <c r="AC95" s="18">
        <f t="shared" si="32"/>
        <v>0</v>
      </c>
      <c r="AD95" s="18">
        <f t="shared" si="33"/>
        <v>39.5</v>
      </c>
      <c r="AE95" s="18">
        <f t="shared" si="34"/>
        <v>10.972222222222221</v>
      </c>
      <c r="AF95" s="31"/>
      <c r="AG95" s="31"/>
      <c r="AH95" s="31"/>
      <c r="AI95" s="31"/>
      <c r="AJ95" s="31"/>
      <c r="AK95" s="31"/>
      <c r="AL95" s="7"/>
      <c r="AM95" s="7"/>
    </row>
    <row r="96" spans="2:39" x14ac:dyDescent="0.4">
      <c r="B96" s="15" t="s">
        <v>1</v>
      </c>
      <c r="C96" s="15">
        <v>80</v>
      </c>
      <c r="D96" s="15">
        <v>80</v>
      </c>
      <c r="E96" s="16">
        <v>39</v>
      </c>
      <c r="F96" s="66">
        <f t="shared" si="35"/>
        <v>10.833333333333334</v>
      </c>
      <c r="G96" s="33">
        <f t="shared" si="36"/>
        <v>-0.1388888888888889</v>
      </c>
      <c r="H96" s="17">
        <f t="shared" si="37"/>
        <v>-0.5</v>
      </c>
      <c r="I96" s="31"/>
      <c r="J96" s="18">
        <f t="shared" si="38"/>
        <v>-205.83333333333334</v>
      </c>
      <c r="K96" s="38">
        <f t="shared" si="30"/>
        <v>50.4661348953125</v>
      </c>
      <c r="L96" s="18">
        <f t="shared" si="39"/>
        <v>218.00182949999999</v>
      </c>
      <c r="M96" s="61">
        <f t="shared" si="40"/>
        <v>62.63463106197915</v>
      </c>
      <c r="N96" s="18">
        <f t="shared" si="41"/>
        <v>6.2634631061979154E-2</v>
      </c>
      <c r="O96" s="18">
        <f t="shared" si="31"/>
        <v>678.54183650477421</v>
      </c>
      <c r="P96" s="18">
        <f t="shared" si="42"/>
        <v>0.67854183650477418</v>
      </c>
      <c r="Q96" s="18">
        <f t="shared" si="47"/>
        <v>282.82142563241928</v>
      </c>
      <c r="R96" s="61">
        <f t="shared" si="48"/>
        <v>7.8561513405037031E-2</v>
      </c>
      <c r="S96" s="18">
        <f t="shared" si="49"/>
        <v>-72.083663870616164</v>
      </c>
      <c r="T96" s="18">
        <f t="shared" si="43"/>
        <v>72.083663870616164</v>
      </c>
      <c r="U96" s="61">
        <f t="shared" si="50"/>
        <v>2.0023241565919243E-2</v>
      </c>
      <c r="V96" s="18">
        <f t="shared" si="51"/>
        <v>86964.583333333343</v>
      </c>
      <c r="W96" s="18">
        <f t="shared" si="53"/>
        <v>86.964583333333351</v>
      </c>
      <c r="X96" s="18">
        <f t="shared" si="52"/>
        <v>107.23344907407404</v>
      </c>
      <c r="Y96" s="18">
        <f t="shared" si="44"/>
        <v>29.78709301689814</v>
      </c>
      <c r="Z96" s="18">
        <f t="shared" si="45"/>
        <v>2.978709301689814E-2</v>
      </c>
      <c r="AA96" s="18">
        <f t="shared" si="46"/>
        <v>9.858475497095627E-2</v>
      </c>
      <c r="AB96" s="64"/>
      <c r="AC96" s="18">
        <f t="shared" si="32"/>
        <v>0</v>
      </c>
      <c r="AD96" s="18">
        <f t="shared" si="33"/>
        <v>39</v>
      </c>
      <c r="AE96" s="18">
        <f t="shared" si="34"/>
        <v>10.833333333333334</v>
      </c>
      <c r="AF96" s="31"/>
      <c r="AG96" s="31"/>
      <c r="AH96" s="31"/>
      <c r="AI96" s="31"/>
      <c r="AJ96" s="31"/>
      <c r="AK96" s="31"/>
      <c r="AL96" s="7"/>
      <c r="AM96" s="7"/>
    </row>
    <row r="97" spans="2:39" x14ac:dyDescent="0.4">
      <c r="B97" s="15" t="s">
        <v>1</v>
      </c>
      <c r="C97" s="15">
        <v>81</v>
      </c>
      <c r="D97" s="15">
        <v>81</v>
      </c>
      <c r="E97" s="16">
        <v>38.5</v>
      </c>
      <c r="F97" s="66">
        <f t="shared" si="35"/>
        <v>10.694444444444445</v>
      </c>
      <c r="G97" s="33">
        <f t="shared" si="36"/>
        <v>-0.23611111111111149</v>
      </c>
      <c r="H97" s="17">
        <f t="shared" si="37"/>
        <v>-0.85000000000000142</v>
      </c>
      <c r="I97" s="31"/>
      <c r="J97" s="18">
        <f t="shared" si="38"/>
        <v>-349.91666666666725</v>
      </c>
      <c r="K97" s="38">
        <f t="shared" si="30"/>
        <v>49.180426330425341</v>
      </c>
      <c r="L97" s="18">
        <f t="shared" si="39"/>
        <v>218.00182949999999</v>
      </c>
      <c r="M97" s="61">
        <f t="shared" si="40"/>
        <v>-82.734410836241921</v>
      </c>
      <c r="N97" s="18">
        <f t="shared" si="41"/>
        <v>-8.2734410836241917E-2</v>
      </c>
      <c r="O97" s="18">
        <f t="shared" si="31"/>
        <v>-884.79856033203168</v>
      </c>
      <c r="P97" s="18">
        <f t="shared" si="42"/>
        <v>-0.88479856033203164</v>
      </c>
      <c r="Q97" s="18">
        <f t="shared" si="47"/>
        <v>282.82142563241928</v>
      </c>
      <c r="R97" s="61">
        <f t="shared" si="48"/>
        <v>7.8561513405037031E-2</v>
      </c>
      <c r="S97" s="18">
        <f t="shared" si="49"/>
        <v>-72.968462430948193</v>
      </c>
      <c r="T97" s="18">
        <f t="shared" si="43"/>
        <v>72.968462430948193</v>
      </c>
      <c r="U97" s="61">
        <f t="shared" si="50"/>
        <v>2.026901896345144E-2</v>
      </c>
      <c r="V97" s="18">
        <f t="shared" si="51"/>
        <v>84749.016203703708</v>
      </c>
      <c r="W97" s="18">
        <f t="shared" si="53"/>
        <v>84.749016203703704</v>
      </c>
      <c r="X97" s="18">
        <f t="shared" si="52"/>
        <v>109.44901620370369</v>
      </c>
      <c r="Y97" s="18">
        <f t="shared" si="44"/>
        <v>30.402528823032405</v>
      </c>
      <c r="Z97" s="18">
        <f t="shared" si="45"/>
        <v>3.0402528823032404E-2</v>
      </c>
      <c r="AA97" s="18">
        <f t="shared" si="46"/>
        <v>9.8830532368488475E-2</v>
      </c>
      <c r="AB97" s="64"/>
      <c r="AC97" s="18">
        <f t="shared" si="32"/>
        <v>0</v>
      </c>
      <c r="AD97" s="18">
        <f t="shared" si="33"/>
        <v>38.5</v>
      </c>
      <c r="AE97" s="18">
        <f t="shared" si="34"/>
        <v>10.694444444444445</v>
      </c>
      <c r="AF97" s="31"/>
      <c r="AG97" s="31"/>
      <c r="AH97" s="31"/>
      <c r="AI97" s="31"/>
      <c r="AJ97" s="31"/>
      <c r="AK97" s="31"/>
      <c r="AL97" s="7"/>
      <c r="AM97" s="7"/>
    </row>
    <row r="98" spans="2:39" x14ac:dyDescent="0.4">
      <c r="B98" s="15" t="s">
        <v>1</v>
      </c>
      <c r="C98" s="15">
        <v>82</v>
      </c>
      <c r="D98" s="15">
        <v>82</v>
      </c>
      <c r="E98" s="16">
        <v>37.299999999999997</v>
      </c>
      <c r="F98" s="66">
        <f t="shared" si="35"/>
        <v>10.361111111111111</v>
      </c>
      <c r="G98" s="33">
        <f t="shared" si="36"/>
        <v>-0.20833333333333331</v>
      </c>
      <c r="H98" s="17">
        <f t="shared" si="37"/>
        <v>-0.75</v>
      </c>
      <c r="I98" s="31"/>
      <c r="J98" s="18">
        <f t="shared" si="38"/>
        <v>-308.75</v>
      </c>
      <c r="K98" s="38">
        <f t="shared" si="30"/>
        <v>46.162412109467006</v>
      </c>
      <c r="L98" s="18">
        <f t="shared" si="39"/>
        <v>218.00182949999999</v>
      </c>
      <c r="M98" s="61">
        <f t="shared" si="40"/>
        <v>-44.585758390532988</v>
      </c>
      <c r="N98" s="18">
        <f t="shared" si="41"/>
        <v>-4.4585758390532984E-2</v>
      </c>
      <c r="O98" s="18">
        <f t="shared" si="31"/>
        <v>-461.95799665746677</v>
      </c>
      <c r="P98" s="18">
        <f t="shared" si="42"/>
        <v>-0.46195799665746679</v>
      </c>
      <c r="Q98" s="18">
        <f t="shared" si="47"/>
        <v>282.82142563241928</v>
      </c>
      <c r="R98" s="61">
        <f t="shared" si="48"/>
        <v>7.8561513405037031E-2</v>
      </c>
      <c r="S98" s="18">
        <f t="shared" si="49"/>
        <v>-73.430420427605654</v>
      </c>
      <c r="T98" s="18">
        <f t="shared" si="43"/>
        <v>73.430420427605654</v>
      </c>
      <c r="U98" s="61">
        <f t="shared" si="50"/>
        <v>2.0397340639455357E-2</v>
      </c>
      <c r="V98" s="18">
        <f t="shared" si="51"/>
        <v>79548.293981481474</v>
      </c>
      <c r="W98" s="18">
        <f t="shared" si="53"/>
        <v>79.548293981481478</v>
      </c>
      <c r="X98" s="18">
        <f t="shared" si="52"/>
        <v>114.64973842592592</v>
      </c>
      <c r="Y98" s="18">
        <f t="shared" si="44"/>
        <v>31.847175040476849</v>
      </c>
      <c r="Z98" s="18">
        <f t="shared" si="45"/>
        <v>3.1847175040476849E-2</v>
      </c>
      <c r="AA98" s="18">
        <f t="shared" si="46"/>
        <v>9.8958854044492395E-2</v>
      </c>
      <c r="AB98" s="64"/>
      <c r="AC98" s="18">
        <f t="shared" si="32"/>
        <v>0</v>
      </c>
      <c r="AD98" s="18">
        <f t="shared" si="33"/>
        <v>37.299999999999997</v>
      </c>
      <c r="AE98" s="18">
        <f t="shared" si="34"/>
        <v>10.361111111111111</v>
      </c>
      <c r="AF98" s="31"/>
      <c r="AG98" s="31"/>
      <c r="AH98" s="31"/>
      <c r="AI98" s="31"/>
      <c r="AJ98" s="31"/>
      <c r="AK98" s="31"/>
      <c r="AL98" s="7"/>
      <c r="AM98" s="7"/>
    </row>
    <row r="99" spans="2:39" x14ac:dyDescent="0.4">
      <c r="B99" s="15" t="s">
        <v>1</v>
      </c>
      <c r="C99" s="15">
        <v>83</v>
      </c>
      <c r="D99" s="15">
        <v>83</v>
      </c>
      <c r="E99" s="16">
        <v>37</v>
      </c>
      <c r="F99" s="66">
        <f t="shared" si="35"/>
        <v>10.277777777777777</v>
      </c>
      <c r="G99" s="33">
        <f t="shared" si="36"/>
        <v>-8.3333333333332538E-2</v>
      </c>
      <c r="H99" s="17">
        <f t="shared" si="37"/>
        <v>-0.29999999999999716</v>
      </c>
      <c r="I99" s="31"/>
      <c r="J99" s="18">
        <f t="shared" si="38"/>
        <v>-123.49999999999882</v>
      </c>
      <c r="K99" s="38">
        <f t="shared" si="30"/>
        <v>45.422839363368041</v>
      </c>
      <c r="L99" s="18">
        <f t="shared" si="39"/>
        <v>218.00182949999999</v>
      </c>
      <c r="M99" s="61">
        <f t="shared" si="40"/>
        <v>139.92466886336922</v>
      </c>
      <c r="N99" s="18">
        <f t="shared" si="41"/>
        <v>0.13992466886336921</v>
      </c>
      <c r="O99" s="18">
        <f t="shared" si="31"/>
        <v>1438.1146522068502</v>
      </c>
      <c r="P99" s="18">
        <f t="shared" si="42"/>
        <v>1.4381146522068502</v>
      </c>
      <c r="Q99" s="18">
        <f t="shared" si="47"/>
        <v>284.25954028462615</v>
      </c>
      <c r="R99" s="61">
        <f t="shared" si="48"/>
        <v>7.896098972927483E-2</v>
      </c>
      <c r="S99" s="18">
        <f t="shared" si="49"/>
        <v>-73.430420427605654</v>
      </c>
      <c r="T99" s="18">
        <f t="shared" si="43"/>
        <v>73.430420427605654</v>
      </c>
      <c r="U99" s="61">
        <f t="shared" si="50"/>
        <v>2.0397340639455357E-2</v>
      </c>
      <c r="V99" s="18">
        <f t="shared" si="51"/>
        <v>78273.842592592569</v>
      </c>
      <c r="W99" s="18">
        <f t="shared" si="53"/>
        <v>78.273842592592572</v>
      </c>
      <c r="X99" s="18">
        <f t="shared" si="52"/>
        <v>115.92418981481482</v>
      </c>
      <c r="Y99" s="18">
        <f t="shared" si="44"/>
        <v>32.201189598379635</v>
      </c>
      <c r="Z99" s="18">
        <f t="shared" si="45"/>
        <v>3.2201189598379636E-2</v>
      </c>
      <c r="AA99" s="18">
        <f t="shared" si="46"/>
        <v>9.935833036873018E-2</v>
      </c>
      <c r="AB99" s="64"/>
      <c r="AC99" s="18">
        <f t="shared" si="32"/>
        <v>0</v>
      </c>
      <c r="AD99" s="18">
        <f t="shared" si="33"/>
        <v>37</v>
      </c>
      <c r="AE99" s="18">
        <f t="shared" si="34"/>
        <v>10.277777777777777</v>
      </c>
      <c r="AF99" s="31"/>
      <c r="AG99" s="31"/>
      <c r="AH99" s="31"/>
      <c r="AI99" s="31"/>
      <c r="AJ99" s="31"/>
      <c r="AK99" s="31"/>
      <c r="AL99" s="7"/>
      <c r="AM99" s="7"/>
    </row>
    <row r="100" spans="2:39" x14ac:dyDescent="0.4">
      <c r="B100" s="15" t="s">
        <v>1</v>
      </c>
      <c r="C100" s="15">
        <v>84</v>
      </c>
      <c r="D100" s="15">
        <v>84</v>
      </c>
      <c r="E100" s="16">
        <v>36.700000000000003</v>
      </c>
      <c r="F100" s="66">
        <f t="shared" si="35"/>
        <v>10.194444444444445</v>
      </c>
      <c r="G100" s="33">
        <f t="shared" si="36"/>
        <v>-0.15277777777777798</v>
      </c>
      <c r="H100" s="17">
        <f t="shared" si="37"/>
        <v>-0.55000000000000071</v>
      </c>
      <c r="I100" s="31"/>
      <c r="J100" s="18">
        <f t="shared" si="38"/>
        <v>-226.41666666666697</v>
      </c>
      <c r="K100" s="38">
        <f t="shared" si="30"/>
        <v>44.689238940925343</v>
      </c>
      <c r="L100" s="18">
        <f t="shared" si="39"/>
        <v>218.00182949999999</v>
      </c>
      <c r="M100" s="61">
        <f t="shared" si="40"/>
        <v>36.274401774258365</v>
      </c>
      <c r="N100" s="18">
        <f t="shared" si="41"/>
        <v>3.6274401774258364E-2</v>
      </c>
      <c r="O100" s="18">
        <f t="shared" si="31"/>
        <v>369.79737364313388</v>
      </c>
      <c r="P100" s="18">
        <f t="shared" si="42"/>
        <v>0.36979737364313386</v>
      </c>
      <c r="Q100" s="18">
        <f t="shared" si="47"/>
        <v>284.62933765826926</v>
      </c>
      <c r="R100" s="61">
        <f t="shared" si="48"/>
        <v>7.9063711230171183E-2</v>
      </c>
      <c r="S100" s="18">
        <f t="shared" si="49"/>
        <v>-73.430420427605654</v>
      </c>
      <c r="T100" s="18">
        <f t="shared" si="43"/>
        <v>73.430420427605654</v>
      </c>
      <c r="U100" s="61">
        <f t="shared" si="50"/>
        <v>2.0397340639455357E-2</v>
      </c>
      <c r="V100" s="18">
        <f t="shared" si="51"/>
        <v>77009.68287037038</v>
      </c>
      <c r="W100" s="18">
        <f t="shared" si="53"/>
        <v>77.009682870370384</v>
      </c>
      <c r="X100" s="18">
        <f t="shared" si="52"/>
        <v>117.18834953703701</v>
      </c>
      <c r="Y100" s="18">
        <f t="shared" si="44"/>
        <v>32.552345357699068</v>
      </c>
      <c r="Z100" s="18">
        <f t="shared" si="45"/>
        <v>3.2552345357699068E-2</v>
      </c>
      <c r="AA100" s="18">
        <f t="shared" si="46"/>
        <v>9.9461051869626532E-2</v>
      </c>
      <c r="AB100" s="64"/>
      <c r="AC100" s="18">
        <f t="shared" si="32"/>
        <v>0</v>
      </c>
      <c r="AD100" s="18">
        <f t="shared" si="33"/>
        <v>36.700000000000003</v>
      </c>
      <c r="AE100" s="18">
        <f t="shared" si="34"/>
        <v>10.194444444444445</v>
      </c>
      <c r="AF100" s="31"/>
      <c r="AG100" s="31"/>
      <c r="AH100" s="31"/>
      <c r="AI100" s="31"/>
      <c r="AJ100" s="31"/>
      <c r="AK100" s="31"/>
      <c r="AL100" s="7"/>
      <c r="AM100" s="7"/>
    </row>
    <row r="101" spans="2:39" x14ac:dyDescent="0.4">
      <c r="B101" s="15" t="s">
        <v>1</v>
      </c>
      <c r="C101" s="15">
        <v>85</v>
      </c>
      <c r="D101" s="15">
        <v>85</v>
      </c>
      <c r="E101" s="16">
        <v>35.9</v>
      </c>
      <c r="F101" s="66">
        <f t="shared" si="35"/>
        <v>9.9722222222222214</v>
      </c>
      <c r="G101" s="33">
        <f t="shared" si="36"/>
        <v>-0.19444444444444522</v>
      </c>
      <c r="H101" s="17">
        <f t="shared" si="37"/>
        <v>-0.70000000000000284</v>
      </c>
      <c r="I101" s="31"/>
      <c r="J101" s="18">
        <f t="shared" si="38"/>
        <v>-288.16666666666782</v>
      </c>
      <c r="K101" s="38">
        <f t="shared" si="30"/>
        <v>42.762169174508671</v>
      </c>
      <c r="L101" s="18">
        <f t="shared" si="39"/>
        <v>218.00182949999999</v>
      </c>
      <c r="M101" s="61">
        <f t="shared" si="40"/>
        <v>-27.402667992159166</v>
      </c>
      <c r="N101" s="18">
        <f t="shared" si="41"/>
        <v>-2.7402667992159166E-2</v>
      </c>
      <c r="O101" s="18">
        <f t="shared" si="31"/>
        <v>-273.26549469958724</v>
      </c>
      <c r="P101" s="18">
        <f t="shared" si="42"/>
        <v>-0.27326549469958722</v>
      </c>
      <c r="Q101" s="18">
        <f t="shared" si="47"/>
        <v>284.62933765826926</v>
      </c>
      <c r="R101" s="61">
        <f t="shared" si="48"/>
        <v>7.9063711230171183E-2</v>
      </c>
      <c r="S101" s="18">
        <f t="shared" si="49"/>
        <v>-73.70368592230524</v>
      </c>
      <c r="T101" s="18">
        <f t="shared" si="43"/>
        <v>73.70368592230524</v>
      </c>
      <c r="U101" s="61">
        <f t="shared" si="50"/>
        <v>2.047324772738892E-2</v>
      </c>
      <c r="V101" s="18">
        <f t="shared" si="51"/>
        <v>73688.905092592569</v>
      </c>
      <c r="W101" s="18">
        <f t="shared" si="53"/>
        <v>73.688905092592577</v>
      </c>
      <c r="X101" s="18">
        <f t="shared" si="52"/>
        <v>120.50912731481482</v>
      </c>
      <c r="Y101" s="18">
        <f t="shared" si="44"/>
        <v>33.474784367254628</v>
      </c>
      <c r="Z101" s="18">
        <f t="shared" si="45"/>
        <v>3.347478436725463E-2</v>
      </c>
      <c r="AA101" s="18">
        <f t="shared" si="46"/>
        <v>9.9536958957560095E-2</v>
      </c>
      <c r="AB101" s="64"/>
      <c r="AC101" s="18">
        <f t="shared" si="32"/>
        <v>0</v>
      </c>
      <c r="AD101" s="18">
        <f t="shared" si="33"/>
        <v>35.9</v>
      </c>
      <c r="AE101" s="18">
        <f t="shared" si="34"/>
        <v>9.9722222222222214</v>
      </c>
      <c r="AF101" s="31"/>
      <c r="AG101" s="31"/>
      <c r="AH101" s="31"/>
      <c r="AI101" s="31"/>
      <c r="AJ101" s="31"/>
      <c r="AK101" s="31"/>
      <c r="AL101" s="7"/>
      <c r="AM101" s="7"/>
    </row>
    <row r="102" spans="2:39" x14ac:dyDescent="0.4">
      <c r="B102" s="15" t="s">
        <v>1</v>
      </c>
      <c r="C102" s="15">
        <v>86</v>
      </c>
      <c r="D102" s="15">
        <v>86</v>
      </c>
      <c r="E102" s="16">
        <v>35.299999999999997</v>
      </c>
      <c r="F102" s="66">
        <f t="shared" si="35"/>
        <v>9.8055555555555554</v>
      </c>
      <c r="G102" s="33">
        <f t="shared" si="36"/>
        <v>-0.18055555555555516</v>
      </c>
      <c r="H102" s="17">
        <f t="shared" si="37"/>
        <v>-0.64999999999999858</v>
      </c>
      <c r="I102" s="31"/>
      <c r="J102" s="18">
        <f t="shared" si="38"/>
        <v>-267.58333333333275</v>
      </c>
      <c r="K102" s="38">
        <f t="shared" si="30"/>
        <v>41.344737693425344</v>
      </c>
      <c r="L102" s="18">
        <f t="shared" si="39"/>
        <v>218.00182949999999</v>
      </c>
      <c r="M102" s="61">
        <f t="shared" si="40"/>
        <v>-8.2367661399074166</v>
      </c>
      <c r="N102" s="18">
        <f t="shared" si="41"/>
        <v>-8.2367661399074168E-3</v>
      </c>
      <c r="O102" s="18">
        <f t="shared" si="31"/>
        <v>-80.766067982981056</v>
      </c>
      <c r="P102" s="18">
        <f t="shared" si="42"/>
        <v>-8.0766067982981055E-2</v>
      </c>
      <c r="Q102" s="18">
        <f t="shared" si="47"/>
        <v>284.62933765826926</v>
      </c>
      <c r="R102" s="61">
        <f t="shared" si="48"/>
        <v>7.9063711230171183E-2</v>
      </c>
      <c r="S102" s="18">
        <f t="shared" si="49"/>
        <v>-73.784451990288218</v>
      </c>
      <c r="T102" s="18">
        <f t="shared" si="43"/>
        <v>73.784451990288218</v>
      </c>
      <c r="U102" s="61">
        <f t="shared" si="50"/>
        <v>2.0495682748067883E-2</v>
      </c>
      <c r="V102" s="18">
        <f t="shared" si="51"/>
        <v>71246.349537037036</v>
      </c>
      <c r="W102" s="18">
        <f t="shared" si="53"/>
        <v>71.246349537037034</v>
      </c>
      <c r="X102" s="18">
        <f t="shared" si="52"/>
        <v>122.95168287037036</v>
      </c>
      <c r="Y102" s="18">
        <f t="shared" si="44"/>
        <v>34.153272564365743</v>
      </c>
      <c r="Z102" s="18">
        <f t="shared" si="45"/>
        <v>3.415327256436574E-2</v>
      </c>
      <c r="AA102" s="18">
        <f t="shared" si="46"/>
        <v>9.9559393978239069E-2</v>
      </c>
      <c r="AB102" s="64"/>
      <c r="AC102" s="18">
        <f t="shared" si="32"/>
        <v>0</v>
      </c>
      <c r="AD102" s="18">
        <f t="shared" si="33"/>
        <v>35.299999999999997</v>
      </c>
      <c r="AE102" s="18">
        <f t="shared" si="34"/>
        <v>9.8055555555555554</v>
      </c>
      <c r="AF102" s="31"/>
      <c r="AG102" s="31"/>
      <c r="AH102" s="31"/>
      <c r="AI102" s="31"/>
      <c r="AJ102" s="31"/>
      <c r="AK102" s="31"/>
      <c r="AL102" s="7"/>
      <c r="AM102" s="7"/>
    </row>
    <row r="103" spans="2:39" x14ac:dyDescent="0.4">
      <c r="B103" s="15" t="s">
        <v>1</v>
      </c>
      <c r="C103" s="15">
        <v>87</v>
      </c>
      <c r="D103" s="15">
        <v>87</v>
      </c>
      <c r="E103" s="16">
        <v>34.6</v>
      </c>
      <c r="F103" s="66">
        <f t="shared" si="35"/>
        <v>9.6111111111111107</v>
      </c>
      <c r="G103" s="33">
        <f t="shared" si="36"/>
        <v>-0.15277777777777699</v>
      </c>
      <c r="H103" s="17">
        <f t="shared" si="37"/>
        <v>-0.54999999999999716</v>
      </c>
      <c r="I103" s="31"/>
      <c r="J103" s="18">
        <f t="shared" si="38"/>
        <v>-226.41666666666549</v>
      </c>
      <c r="K103" s="38">
        <f t="shared" si="30"/>
        <v>39.721261046201384</v>
      </c>
      <c r="L103" s="18">
        <f t="shared" si="39"/>
        <v>218.00182949999999</v>
      </c>
      <c r="M103" s="61">
        <f t="shared" si="40"/>
        <v>31.306423879535885</v>
      </c>
      <c r="N103" s="18">
        <f t="shared" si="41"/>
        <v>3.1306423879535882E-2</v>
      </c>
      <c r="O103" s="18">
        <f t="shared" si="31"/>
        <v>300.88951839776155</v>
      </c>
      <c r="P103" s="18">
        <f t="shared" si="42"/>
        <v>0.30088951839776157</v>
      </c>
      <c r="Q103" s="18">
        <f t="shared" si="47"/>
        <v>284.93022717666702</v>
      </c>
      <c r="R103" s="61">
        <f t="shared" si="48"/>
        <v>7.914729165863478E-2</v>
      </c>
      <c r="S103" s="18">
        <f t="shared" si="49"/>
        <v>-73.784451990288218</v>
      </c>
      <c r="T103" s="18">
        <f t="shared" si="43"/>
        <v>73.784451990288218</v>
      </c>
      <c r="U103" s="61">
        <f t="shared" si="50"/>
        <v>2.0495682748067883E-2</v>
      </c>
      <c r="V103" s="18">
        <f t="shared" si="51"/>
        <v>68448.731481481474</v>
      </c>
      <c r="W103" s="18">
        <f t="shared" si="53"/>
        <v>68.448731481481474</v>
      </c>
      <c r="X103" s="18">
        <f t="shared" si="52"/>
        <v>125.74930092592592</v>
      </c>
      <c r="Y103" s="18">
        <f t="shared" si="44"/>
        <v>34.930389312601854</v>
      </c>
      <c r="Z103" s="18">
        <f t="shared" si="45"/>
        <v>3.4930389312601853E-2</v>
      </c>
      <c r="AA103" s="18">
        <f t="shared" si="46"/>
        <v>9.9642974406702667E-2</v>
      </c>
      <c r="AB103" s="64"/>
      <c r="AC103" s="18">
        <f t="shared" si="32"/>
        <v>0</v>
      </c>
      <c r="AD103" s="18">
        <f t="shared" si="33"/>
        <v>34.6</v>
      </c>
      <c r="AE103" s="18">
        <f t="shared" si="34"/>
        <v>9.6111111111111107</v>
      </c>
      <c r="AF103" s="31"/>
      <c r="AG103" s="31"/>
      <c r="AH103" s="31"/>
      <c r="AI103" s="31"/>
      <c r="AJ103" s="31"/>
      <c r="AK103" s="31"/>
      <c r="AL103" s="7"/>
      <c r="AM103" s="7"/>
    </row>
    <row r="104" spans="2:39" x14ac:dyDescent="0.4">
      <c r="B104" s="15" t="s">
        <v>1</v>
      </c>
      <c r="C104" s="15">
        <v>88</v>
      </c>
      <c r="D104" s="15">
        <v>88</v>
      </c>
      <c r="E104" s="16">
        <v>34.200000000000003</v>
      </c>
      <c r="F104" s="66">
        <f t="shared" si="35"/>
        <v>9.5</v>
      </c>
      <c r="G104" s="33">
        <f t="shared" si="36"/>
        <v>-0.37500000000000039</v>
      </c>
      <c r="H104" s="17">
        <f t="shared" si="37"/>
        <v>-1.3500000000000014</v>
      </c>
      <c r="I104" s="31"/>
      <c r="J104" s="18">
        <f t="shared" si="38"/>
        <v>-555.75000000000057</v>
      </c>
      <c r="K104" s="38">
        <f t="shared" si="30"/>
        <v>38.808159118312496</v>
      </c>
      <c r="L104" s="18">
        <f t="shared" si="39"/>
        <v>218.00182949999999</v>
      </c>
      <c r="M104" s="61">
        <f t="shared" si="40"/>
        <v>-298.94001138168812</v>
      </c>
      <c r="N104" s="18">
        <f t="shared" si="41"/>
        <v>-0.29894001138168813</v>
      </c>
      <c r="O104" s="18">
        <f t="shared" si="31"/>
        <v>-2839.9301081260373</v>
      </c>
      <c r="P104" s="18">
        <f t="shared" si="42"/>
        <v>-2.8399301081260373</v>
      </c>
      <c r="Q104" s="18">
        <f t="shared" si="47"/>
        <v>284.93022717666702</v>
      </c>
      <c r="R104" s="61">
        <f t="shared" si="48"/>
        <v>7.914729165863478E-2</v>
      </c>
      <c r="S104" s="18">
        <f t="shared" si="49"/>
        <v>-76.624382098414259</v>
      </c>
      <c r="T104" s="18">
        <f t="shared" si="43"/>
        <v>76.624382098414259</v>
      </c>
      <c r="U104" s="61">
        <f t="shared" si="50"/>
        <v>2.1284552285656896E-2</v>
      </c>
      <c r="V104" s="18">
        <f t="shared" si="51"/>
        <v>66875.25</v>
      </c>
      <c r="W104" s="18">
        <f t="shared" si="53"/>
        <v>66.875250000000008</v>
      </c>
      <c r="X104" s="18">
        <f t="shared" si="52"/>
        <v>127.32278240740739</v>
      </c>
      <c r="Y104" s="18">
        <f t="shared" si="44"/>
        <v>35.367467851564811</v>
      </c>
      <c r="Z104" s="18">
        <f t="shared" si="45"/>
        <v>3.5367467851564811E-2</v>
      </c>
      <c r="AA104" s="18">
        <f t="shared" si="46"/>
        <v>0.10043184394429168</v>
      </c>
      <c r="AB104" s="64"/>
      <c r="AC104" s="18">
        <f t="shared" si="32"/>
        <v>0</v>
      </c>
      <c r="AD104" s="18">
        <f t="shared" si="33"/>
        <v>34.200000000000003</v>
      </c>
      <c r="AE104" s="18">
        <f t="shared" si="34"/>
        <v>9.5</v>
      </c>
      <c r="AF104" s="31"/>
      <c r="AG104" s="31"/>
      <c r="AH104" s="31"/>
      <c r="AI104" s="31"/>
      <c r="AJ104" s="31"/>
      <c r="AK104" s="31"/>
      <c r="AL104" s="7"/>
      <c r="AM104" s="7"/>
    </row>
    <row r="105" spans="2:39" x14ac:dyDescent="0.4">
      <c r="B105" s="15" t="s">
        <v>1</v>
      </c>
      <c r="C105" s="15">
        <v>89</v>
      </c>
      <c r="D105" s="15">
        <v>89</v>
      </c>
      <c r="E105" s="16">
        <v>31.9</v>
      </c>
      <c r="F105" s="66">
        <f t="shared" si="35"/>
        <v>8.8611111111111107</v>
      </c>
      <c r="G105" s="33">
        <f t="shared" si="36"/>
        <v>-0.95833333333333359</v>
      </c>
      <c r="H105" s="17">
        <f t="shared" si="37"/>
        <v>-3.4500000000000011</v>
      </c>
      <c r="I105" s="31"/>
      <c r="J105" s="18">
        <f t="shared" si="38"/>
        <v>-1420.2500000000005</v>
      </c>
      <c r="K105" s="38">
        <f t="shared" si="30"/>
        <v>33.763868199092009</v>
      </c>
      <c r="L105" s="18">
        <f t="shared" si="39"/>
        <v>218.00182949999999</v>
      </c>
      <c r="M105" s="61">
        <f t="shared" si="40"/>
        <v>-1168.4843023009084</v>
      </c>
      <c r="N105" s="18">
        <f t="shared" si="41"/>
        <v>-1.1684843023009084</v>
      </c>
      <c r="O105" s="18">
        <f t="shared" si="31"/>
        <v>-10354.069234277495</v>
      </c>
      <c r="P105" s="18">
        <f t="shared" si="42"/>
        <v>-10.354069234277494</v>
      </c>
      <c r="Q105" s="18">
        <f t="shared" si="47"/>
        <v>284.93022717666702</v>
      </c>
      <c r="R105" s="61">
        <f t="shared" si="48"/>
        <v>7.914729165863478E-2</v>
      </c>
      <c r="S105" s="18">
        <f t="shared" si="49"/>
        <v>-86.978451332691748</v>
      </c>
      <c r="T105" s="18">
        <f t="shared" si="43"/>
        <v>86.978451332691748</v>
      </c>
      <c r="U105" s="61">
        <f t="shared" si="50"/>
        <v>2.4160682858602182E-2</v>
      </c>
      <c r="V105" s="18">
        <f t="shared" si="51"/>
        <v>58182.793981481474</v>
      </c>
      <c r="W105" s="18">
        <f t="shared" si="53"/>
        <v>58.182793981481474</v>
      </c>
      <c r="X105" s="18">
        <f t="shared" si="52"/>
        <v>136.01523842592593</v>
      </c>
      <c r="Y105" s="18">
        <f t="shared" si="44"/>
        <v>37.782040899476854</v>
      </c>
      <c r="Z105" s="18">
        <f t="shared" si="45"/>
        <v>3.7782040899476857E-2</v>
      </c>
      <c r="AA105" s="18">
        <f t="shared" si="46"/>
        <v>0.10330797451723696</v>
      </c>
      <c r="AB105" s="64"/>
      <c r="AC105" s="18">
        <f t="shared" si="32"/>
        <v>0</v>
      </c>
      <c r="AD105" s="18">
        <f t="shared" si="33"/>
        <v>31.9</v>
      </c>
      <c r="AE105" s="18">
        <f t="shared" si="34"/>
        <v>8.8611111111111107</v>
      </c>
      <c r="AF105" s="31"/>
      <c r="AG105" s="31"/>
      <c r="AH105" s="31"/>
      <c r="AI105" s="31"/>
      <c r="AJ105" s="31"/>
      <c r="AK105" s="31"/>
      <c r="AL105" s="7"/>
      <c r="AM105" s="7"/>
    </row>
    <row r="106" spans="2:39" x14ac:dyDescent="0.4">
      <c r="B106" s="15" t="s">
        <v>1</v>
      </c>
      <c r="C106" s="15">
        <v>90</v>
      </c>
      <c r="D106" s="15">
        <v>90</v>
      </c>
      <c r="E106" s="16">
        <v>27.3</v>
      </c>
      <c r="F106" s="66">
        <f t="shared" si="35"/>
        <v>7.583333333333333</v>
      </c>
      <c r="G106" s="33">
        <f t="shared" si="36"/>
        <v>-1.3749999999999998</v>
      </c>
      <c r="H106" s="17">
        <f t="shared" si="37"/>
        <v>-4.9499999999999993</v>
      </c>
      <c r="I106" s="31"/>
      <c r="J106" s="18">
        <f t="shared" si="38"/>
        <v>-2037.7499999999998</v>
      </c>
      <c r="K106" s="38">
        <f t="shared" si="30"/>
        <v>24.728406098703122</v>
      </c>
      <c r="L106" s="18">
        <f t="shared" si="39"/>
        <v>218.00182949999999</v>
      </c>
      <c r="M106" s="61">
        <f t="shared" si="40"/>
        <v>-1795.0197644012967</v>
      </c>
      <c r="N106" s="18">
        <f t="shared" si="41"/>
        <v>-1.7950197644012966</v>
      </c>
      <c r="O106" s="18">
        <f t="shared" si="31"/>
        <v>-13612.233213376499</v>
      </c>
      <c r="P106" s="18">
        <f t="shared" si="42"/>
        <v>-13.6122332133765</v>
      </c>
      <c r="Q106" s="18">
        <f t="shared" si="47"/>
        <v>284.93022717666702</v>
      </c>
      <c r="R106" s="61">
        <f t="shared" si="48"/>
        <v>7.914729165863478E-2</v>
      </c>
      <c r="S106" s="18">
        <f t="shared" si="49"/>
        <v>-100.59068454606825</v>
      </c>
      <c r="T106" s="18">
        <f t="shared" si="43"/>
        <v>100.59068454606825</v>
      </c>
      <c r="U106" s="61">
        <f t="shared" si="50"/>
        <v>2.7941859053700835E-2</v>
      </c>
      <c r="V106" s="18">
        <f t="shared" si="51"/>
        <v>42612.645833333336</v>
      </c>
      <c r="W106" s="18">
        <f t="shared" si="53"/>
        <v>42.612645833333339</v>
      </c>
      <c r="X106" s="18">
        <f t="shared" si="52"/>
        <v>151.58538657407405</v>
      </c>
      <c r="Y106" s="18">
        <f t="shared" si="44"/>
        <v>42.107085511773143</v>
      </c>
      <c r="Z106" s="18">
        <f t="shared" si="45"/>
        <v>4.210708551177314E-2</v>
      </c>
      <c r="AA106" s="18">
        <f t="shared" si="46"/>
        <v>0.10708915071233562</v>
      </c>
      <c r="AB106" s="64"/>
      <c r="AC106" s="18">
        <f t="shared" si="32"/>
        <v>0</v>
      </c>
      <c r="AD106" s="18">
        <f t="shared" si="33"/>
        <v>27.3</v>
      </c>
      <c r="AE106" s="18">
        <f t="shared" si="34"/>
        <v>7.583333333333333</v>
      </c>
      <c r="AF106" s="31"/>
      <c r="AG106" s="31"/>
      <c r="AH106" s="31"/>
      <c r="AI106" s="31"/>
      <c r="AJ106" s="31"/>
      <c r="AK106" s="31"/>
      <c r="AL106" s="7"/>
      <c r="AM106" s="7"/>
    </row>
    <row r="107" spans="2:39" x14ac:dyDescent="0.4">
      <c r="B107" s="15" t="s">
        <v>1</v>
      </c>
      <c r="C107" s="15">
        <v>91</v>
      </c>
      <c r="D107" s="15">
        <v>91</v>
      </c>
      <c r="E107" s="16">
        <v>22</v>
      </c>
      <c r="F107" s="66">
        <f t="shared" si="35"/>
        <v>6.1111111111111107</v>
      </c>
      <c r="G107" s="33">
        <f t="shared" si="36"/>
        <v>-1.4305555555555556</v>
      </c>
      <c r="H107" s="17">
        <f t="shared" si="37"/>
        <v>-5.15</v>
      </c>
      <c r="I107" s="31"/>
      <c r="J107" s="18">
        <f t="shared" si="38"/>
        <v>-2120.0833333333335</v>
      </c>
      <c r="K107" s="38">
        <f t="shared" si="30"/>
        <v>16.058914720138887</v>
      </c>
      <c r="L107" s="18">
        <f t="shared" si="39"/>
        <v>218.00182949999999</v>
      </c>
      <c r="M107" s="61">
        <f t="shared" si="40"/>
        <v>-1886.0225891131945</v>
      </c>
      <c r="N107" s="18">
        <f t="shared" si="41"/>
        <v>-1.8860225891131945</v>
      </c>
      <c r="O107" s="18">
        <f t="shared" si="31"/>
        <v>-11525.693600136188</v>
      </c>
      <c r="P107" s="18">
        <f t="shared" si="42"/>
        <v>-11.525693600136188</v>
      </c>
      <c r="Q107" s="18">
        <f t="shared" si="47"/>
        <v>284.93022717666702</v>
      </c>
      <c r="R107" s="61">
        <f t="shared" si="48"/>
        <v>7.914729165863478E-2</v>
      </c>
      <c r="S107" s="18">
        <f t="shared" si="49"/>
        <v>-112.11637814620444</v>
      </c>
      <c r="T107" s="18">
        <f t="shared" si="43"/>
        <v>112.11637814620444</v>
      </c>
      <c r="U107" s="61">
        <f t="shared" si="50"/>
        <v>3.1143440865420747E-2</v>
      </c>
      <c r="V107" s="18">
        <f t="shared" si="51"/>
        <v>27673.148148148146</v>
      </c>
      <c r="W107" s="18">
        <f t="shared" si="53"/>
        <v>27.673148148148147</v>
      </c>
      <c r="X107" s="18">
        <f t="shared" si="52"/>
        <v>166.52488425925924</v>
      </c>
      <c r="Y107" s="18">
        <f t="shared" si="44"/>
        <v>46.256949299768515</v>
      </c>
      <c r="Z107" s="18">
        <f t="shared" si="45"/>
        <v>4.6256949299768514E-2</v>
      </c>
      <c r="AA107" s="18">
        <f t="shared" si="46"/>
        <v>0.11029073252405552</v>
      </c>
      <c r="AB107" s="64"/>
      <c r="AC107" s="18">
        <f t="shared" si="32"/>
        <v>0</v>
      </c>
      <c r="AD107" s="18">
        <f t="shared" si="33"/>
        <v>22</v>
      </c>
      <c r="AE107" s="18">
        <f t="shared" si="34"/>
        <v>6.1111111111111107</v>
      </c>
      <c r="AF107" s="31"/>
      <c r="AG107" s="31"/>
      <c r="AH107" s="31"/>
      <c r="AI107" s="31"/>
      <c r="AJ107" s="31"/>
      <c r="AK107" s="31"/>
      <c r="AL107" s="7"/>
      <c r="AM107" s="7"/>
    </row>
    <row r="108" spans="2:39" x14ac:dyDescent="0.4">
      <c r="B108" s="15" t="s">
        <v>1</v>
      </c>
      <c r="C108" s="15">
        <v>92</v>
      </c>
      <c r="D108" s="15">
        <v>92</v>
      </c>
      <c r="E108" s="16">
        <v>17</v>
      </c>
      <c r="F108" s="66">
        <f t="shared" si="35"/>
        <v>4.7222222222222223</v>
      </c>
      <c r="G108" s="33">
        <f t="shared" si="36"/>
        <v>-1.0833333333333335</v>
      </c>
      <c r="H108" s="17">
        <f t="shared" si="37"/>
        <v>-3.9000000000000004</v>
      </c>
      <c r="I108" s="31"/>
      <c r="J108" s="18">
        <f t="shared" si="38"/>
        <v>-1605.5000000000002</v>
      </c>
      <c r="K108" s="38">
        <f t="shared" si="30"/>
        <v>9.5888974258680566</v>
      </c>
      <c r="L108" s="18">
        <f t="shared" si="39"/>
        <v>218.00182949999999</v>
      </c>
      <c r="M108" s="61">
        <f t="shared" si="40"/>
        <v>-1377.9092730741322</v>
      </c>
      <c r="N108" s="18">
        <f t="shared" si="41"/>
        <v>-1.3779092730741322</v>
      </c>
      <c r="O108" s="18">
        <f t="shared" si="31"/>
        <v>-6506.7937895167352</v>
      </c>
      <c r="P108" s="18">
        <f t="shared" si="42"/>
        <v>-6.5067937895167356</v>
      </c>
      <c r="Q108" s="18">
        <f t="shared" si="47"/>
        <v>284.93022717666702</v>
      </c>
      <c r="R108" s="61">
        <f t="shared" si="48"/>
        <v>7.914729165863478E-2</v>
      </c>
      <c r="S108" s="18">
        <f t="shared" si="49"/>
        <v>-118.62317193572117</v>
      </c>
      <c r="T108" s="18">
        <f t="shared" si="43"/>
        <v>118.62317193572117</v>
      </c>
      <c r="U108" s="61">
        <f t="shared" si="50"/>
        <v>3.295088372932637E-2</v>
      </c>
      <c r="V108" s="18">
        <f t="shared" si="51"/>
        <v>16523.842592592591</v>
      </c>
      <c r="W108" s="18">
        <f t="shared" si="53"/>
        <v>16.52384259259259</v>
      </c>
      <c r="X108" s="18">
        <f t="shared" si="52"/>
        <v>177.67418981481478</v>
      </c>
      <c r="Y108" s="18">
        <f t="shared" si="44"/>
        <v>49.35398109837962</v>
      </c>
      <c r="Z108" s="18">
        <f t="shared" si="45"/>
        <v>4.9353981098379622E-2</v>
      </c>
      <c r="AA108" s="18">
        <f t="shared" si="46"/>
        <v>0.11209817538796116</v>
      </c>
      <c r="AB108" s="64"/>
      <c r="AC108" s="18">
        <f t="shared" si="32"/>
        <v>0</v>
      </c>
      <c r="AD108" s="18">
        <f t="shared" si="33"/>
        <v>17</v>
      </c>
      <c r="AE108" s="18">
        <f t="shared" si="34"/>
        <v>4.7222222222222223</v>
      </c>
      <c r="AF108" s="31"/>
      <c r="AG108" s="31"/>
      <c r="AH108" s="31"/>
      <c r="AI108" s="31"/>
      <c r="AJ108" s="31"/>
      <c r="AK108" s="31"/>
      <c r="AL108" s="7"/>
      <c r="AM108" s="7"/>
    </row>
    <row r="109" spans="2:39" x14ac:dyDescent="0.4">
      <c r="B109" s="15" t="s">
        <v>1</v>
      </c>
      <c r="C109" s="15">
        <v>93</v>
      </c>
      <c r="D109" s="15">
        <v>93</v>
      </c>
      <c r="E109" s="16">
        <v>14.2</v>
      </c>
      <c r="F109" s="66">
        <f t="shared" si="35"/>
        <v>3.9444444444444442</v>
      </c>
      <c r="G109" s="33">
        <f t="shared" si="36"/>
        <v>-0.69444444444444442</v>
      </c>
      <c r="H109" s="17">
        <f t="shared" si="37"/>
        <v>-2.5</v>
      </c>
      <c r="I109" s="31"/>
      <c r="J109" s="18">
        <f t="shared" si="38"/>
        <v>-1029.1666666666667</v>
      </c>
      <c r="K109" s="38">
        <f t="shared" si="30"/>
        <v>6.6903296780347219</v>
      </c>
      <c r="L109" s="18">
        <f t="shared" si="39"/>
        <v>218.00182949999999</v>
      </c>
      <c r="M109" s="61">
        <f t="shared" si="40"/>
        <v>-804.47450748863207</v>
      </c>
      <c r="N109" s="18">
        <f t="shared" si="41"/>
        <v>-0.80447450748863203</v>
      </c>
      <c r="O109" s="18">
        <f t="shared" si="31"/>
        <v>-3173.2050017607153</v>
      </c>
      <c r="P109" s="18">
        <f t="shared" si="42"/>
        <v>-3.1732050017607154</v>
      </c>
      <c r="Q109" s="18">
        <f t="shared" si="47"/>
        <v>284.93022717666702</v>
      </c>
      <c r="R109" s="61">
        <f t="shared" si="48"/>
        <v>7.914729165863478E-2</v>
      </c>
      <c r="S109" s="18">
        <f t="shared" si="49"/>
        <v>-121.7963769374819</v>
      </c>
      <c r="T109" s="18">
        <f t="shared" si="43"/>
        <v>121.7963769374819</v>
      </c>
      <c r="U109" s="61">
        <f t="shared" si="50"/>
        <v>3.3832329633664456E-2</v>
      </c>
      <c r="V109" s="18">
        <f t="shared" si="51"/>
        <v>11528.953703703703</v>
      </c>
      <c r="W109" s="18">
        <f t="shared" si="53"/>
        <v>11.528953703703703</v>
      </c>
      <c r="X109" s="18">
        <f t="shared" si="52"/>
        <v>182.66907870370366</v>
      </c>
      <c r="Y109" s="18">
        <f t="shared" si="44"/>
        <v>50.741451344157397</v>
      </c>
      <c r="Z109" s="18">
        <f t="shared" si="45"/>
        <v>5.0741451344157397E-2</v>
      </c>
      <c r="AA109" s="18">
        <f t="shared" si="46"/>
        <v>0.11297962129229924</v>
      </c>
      <c r="AB109" s="64"/>
      <c r="AC109" s="18">
        <f t="shared" si="32"/>
        <v>0</v>
      </c>
      <c r="AD109" s="18">
        <f t="shared" si="33"/>
        <v>14.2</v>
      </c>
      <c r="AE109" s="18">
        <f t="shared" si="34"/>
        <v>3.9444444444444442</v>
      </c>
      <c r="AF109" s="31"/>
      <c r="AG109" s="31"/>
      <c r="AH109" s="31"/>
      <c r="AI109" s="31"/>
      <c r="AJ109" s="31"/>
      <c r="AK109" s="31"/>
      <c r="AL109" s="7"/>
      <c r="AM109" s="7"/>
    </row>
    <row r="110" spans="2:39" x14ac:dyDescent="0.4">
      <c r="B110" s="15" t="s">
        <v>1</v>
      </c>
      <c r="C110" s="15">
        <v>94</v>
      </c>
      <c r="D110" s="15">
        <v>94</v>
      </c>
      <c r="E110" s="16">
        <v>12</v>
      </c>
      <c r="F110" s="66">
        <f t="shared" si="35"/>
        <v>3.333333333333333</v>
      </c>
      <c r="G110" s="33">
        <f t="shared" si="36"/>
        <v>-0.70833333333333326</v>
      </c>
      <c r="H110" s="17">
        <f t="shared" si="37"/>
        <v>-2.5499999999999998</v>
      </c>
      <c r="I110" s="31"/>
      <c r="J110" s="18">
        <f t="shared" si="38"/>
        <v>-1049.75</v>
      </c>
      <c r="K110" s="38">
        <f t="shared" si="30"/>
        <v>4.7778589249999985</v>
      </c>
      <c r="L110" s="18">
        <f t="shared" si="39"/>
        <v>218.00182949999999</v>
      </c>
      <c r="M110" s="61">
        <f t="shared" si="40"/>
        <v>-826.9703115750001</v>
      </c>
      <c r="N110" s="18">
        <f t="shared" si="41"/>
        <v>-0.82697031157500012</v>
      </c>
      <c r="O110" s="18">
        <f t="shared" si="31"/>
        <v>-2756.56770525</v>
      </c>
      <c r="P110" s="18">
        <f t="shared" si="42"/>
        <v>-2.7565677052500002</v>
      </c>
      <c r="Q110" s="18">
        <f t="shared" si="47"/>
        <v>284.93022717666702</v>
      </c>
      <c r="R110" s="61">
        <f t="shared" si="48"/>
        <v>7.914729165863478E-2</v>
      </c>
      <c r="S110" s="18">
        <f t="shared" si="49"/>
        <v>-124.5529446427319</v>
      </c>
      <c r="T110" s="18">
        <f t="shared" si="43"/>
        <v>124.5529446427319</v>
      </c>
      <c r="U110" s="61">
        <f t="shared" si="50"/>
        <v>3.4598042946379852E-2</v>
      </c>
      <c r="V110" s="18">
        <f t="shared" si="51"/>
        <v>8233.3333333333321</v>
      </c>
      <c r="W110" s="18">
        <f t="shared" si="53"/>
        <v>8.2333333333333325</v>
      </c>
      <c r="X110" s="18">
        <f t="shared" si="52"/>
        <v>185.96469907407402</v>
      </c>
      <c r="Y110" s="18">
        <f t="shared" si="44"/>
        <v>51.656902179398131</v>
      </c>
      <c r="Z110" s="18">
        <f t="shared" si="45"/>
        <v>5.1656902179398133E-2</v>
      </c>
      <c r="AA110" s="18">
        <f t="shared" si="46"/>
        <v>0.11374533460501463</v>
      </c>
      <c r="AB110" s="64"/>
      <c r="AC110" s="18">
        <f t="shared" si="32"/>
        <v>0</v>
      </c>
      <c r="AD110" s="18">
        <f t="shared" si="33"/>
        <v>12</v>
      </c>
      <c r="AE110" s="18">
        <f t="shared" si="34"/>
        <v>3.333333333333333</v>
      </c>
      <c r="AF110" s="31"/>
      <c r="AG110" s="31"/>
      <c r="AH110" s="31"/>
      <c r="AI110" s="31"/>
      <c r="AJ110" s="31"/>
      <c r="AK110" s="31"/>
      <c r="AL110" s="7"/>
      <c r="AM110" s="7"/>
    </row>
    <row r="111" spans="2:39" x14ac:dyDescent="0.4">
      <c r="B111" s="15" t="s">
        <v>1</v>
      </c>
      <c r="C111" s="15">
        <v>95</v>
      </c>
      <c r="D111" s="15">
        <v>95</v>
      </c>
      <c r="E111" s="16">
        <v>9.1</v>
      </c>
      <c r="F111" s="66">
        <f t="shared" si="35"/>
        <v>2.5277777777777777</v>
      </c>
      <c r="G111" s="33">
        <f t="shared" si="36"/>
        <v>-0.86111111111111116</v>
      </c>
      <c r="H111" s="17">
        <f t="shared" si="37"/>
        <v>-3.1</v>
      </c>
      <c r="I111" s="31"/>
      <c r="J111" s="18">
        <f t="shared" si="38"/>
        <v>-1276.1666666666667</v>
      </c>
      <c r="K111" s="38">
        <f t="shared" si="30"/>
        <v>2.7476006776336797</v>
      </c>
      <c r="L111" s="18">
        <f t="shared" si="39"/>
        <v>218.00182949999999</v>
      </c>
      <c r="M111" s="61">
        <f t="shared" si="40"/>
        <v>-1055.417236489033</v>
      </c>
      <c r="N111" s="18">
        <f t="shared" si="41"/>
        <v>-1.0554172364890331</v>
      </c>
      <c r="O111" s="18">
        <f t="shared" si="31"/>
        <v>-2667.8602366806113</v>
      </c>
      <c r="P111" s="18">
        <f t="shared" si="42"/>
        <v>-2.6678602366806112</v>
      </c>
      <c r="Q111" s="18">
        <f t="shared" si="47"/>
        <v>284.93022717666702</v>
      </c>
      <c r="R111" s="61">
        <f t="shared" si="48"/>
        <v>7.914729165863478E-2</v>
      </c>
      <c r="S111" s="18">
        <f t="shared" si="49"/>
        <v>-127.22080487941251</v>
      </c>
      <c r="T111" s="18">
        <f t="shared" si="43"/>
        <v>127.22080487941251</v>
      </c>
      <c r="U111" s="61">
        <f t="shared" si="50"/>
        <v>3.533911529363247E-2</v>
      </c>
      <c r="V111" s="18">
        <f t="shared" si="51"/>
        <v>4734.7384259259252</v>
      </c>
      <c r="W111" s="18">
        <f t="shared" si="53"/>
        <v>4.7347384259259249</v>
      </c>
      <c r="X111" s="18">
        <f t="shared" si="52"/>
        <v>189.46329398148143</v>
      </c>
      <c r="Y111" s="18">
        <f t="shared" si="44"/>
        <v>52.628734875587952</v>
      </c>
      <c r="Z111" s="18">
        <f t="shared" si="45"/>
        <v>5.2628734875587953E-2</v>
      </c>
      <c r="AA111" s="18">
        <f t="shared" si="46"/>
        <v>0.11448640695226725</v>
      </c>
      <c r="AB111" s="64"/>
      <c r="AC111" s="18">
        <f t="shared" si="32"/>
        <v>0</v>
      </c>
      <c r="AD111" s="18">
        <f t="shared" si="33"/>
        <v>9.1</v>
      </c>
      <c r="AE111" s="18">
        <f t="shared" si="34"/>
        <v>2.5277777777777777</v>
      </c>
      <c r="AF111" s="31"/>
      <c r="AG111" s="31"/>
      <c r="AH111" s="31"/>
      <c r="AI111" s="31"/>
      <c r="AJ111" s="31"/>
      <c r="AK111" s="31"/>
      <c r="AL111" s="7"/>
      <c r="AM111" s="7"/>
    </row>
    <row r="112" spans="2:39" x14ac:dyDescent="0.4">
      <c r="B112" s="15" t="s">
        <v>1</v>
      </c>
      <c r="C112" s="15">
        <v>96</v>
      </c>
      <c r="D112" s="15">
        <v>96</v>
      </c>
      <c r="E112" s="16">
        <v>5.8</v>
      </c>
      <c r="F112" s="66">
        <f t="shared" si="35"/>
        <v>1.6111111111111109</v>
      </c>
      <c r="G112" s="33">
        <f t="shared" si="36"/>
        <v>-0.76388888888888884</v>
      </c>
      <c r="H112" s="17">
        <f t="shared" si="37"/>
        <v>-2.75</v>
      </c>
      <c r="I112" s="31"/>
      <c r="J112" s="18">
        <f t="shared" si="38"/>
        <v>-1132.0833333333333</v>
      </c>
      <c r="K112" s="38">
        <f t="shared" si="30"/>
        <v>1.1161609322013886</v>
      </c>
      <c r="L112" s="18">
        <f t="shared" si="39"/>
        <v>218.00182949999999</v>
      </c>
      <c r="M112" s="61">
        <f t="shared" si="40"/>
        <v>-912.96534290113186</v>
      </c>
      <c r="N112" s="18">
        <f t="shared" si="41"/>
        <v>-0.91296534290113185</v>
      </c>
      <c r="O112" s="18">
        <f t="shared" si="31"/>
        <v>-1470.8886080073789</v>
      </c>
      <c r="P112" s="18">
        <f t="shared" si="42"/>
        <v>-1.4708886080073789</v>
      </c>
      <c r="Q112" s="18">
        <f t="shared" si="47"/>
        <v>284.93022717666702</v>
      </c>
      <c r="R112" s="61">
        <f t="shared" si="48"/>
        <v>7.914729165863478E-2</v>
      </c>
      <c r="S112" s="18">
        <f t="shared" si="49"/>
        <v>-128.69169348741988</v>
      </c>
      <c r="T112" s="18">
        <f t="shared" si="43"/>
        <v>128.69169348741988</v>
      </c>
      <c r="U112" s="61">
        <f t="shared" si="50"/>
        <v>3.5747695495209821E-2</v>
      </c>
      <c r="V112" s="18">
        <f t="shared" si="51"/>
        <v>1923.3981481481476</v>
      </c>
      <c r="W112" s="18">
        <f t="shared" si="53"/>
        <v>1.9233981481481477</v>
      </c>
      <c r="X112" s="18">
        <f t="shared" si="52"/>
        <v>192.27463425925922</v>
      </c>
      <c r="Y112" s="18">
        <f t="shared" si="44"/>
        <v>53.409663355268506</v>
      </c>
      <c r="Z112" s="18">
        <f t="shared" si="45"/>
        <v>5.3409663355268505E-2</v>
      </c>
      <c r="AA112" s="18">
        <f t="shared" si="46"/>
        <v>0.11489498715384461</v>
      </c>
      <c r="AB112" s="64"/>
      <c r="AC112" s="18">
        <f t="shared" si="32"/>
        <v>0</v>
      </c>
      <c r="AD112" s="18">
        <f t="shared" si="33"/>
        <v>5.8</v>
      </c>
      <c r="AE112" s="18">
        <f t="shared" si="34"/>
        <v>1.6111111111111109</v>
      </c>
      <c r="AF112" s="31"/>
      <c r="AG112" s="31"/>
      <c r="AH112" s="31"/>
      <c r="AI112" s="31"/>
      <c r="AJ112" s="31"/>
      <c r="AK112" s="31"/>
      <c r="AL112" s="7"/>
      <c r="AM112" s="7"/>
    </row>
    <row r="113" spans="2:39" x14ac:dyDescent="0.4">
      <c r="B113" s="15" t="s">
        <v>1</v>
      </c>
      <c r="C113" s="15">
        <v>97</v>
      </c>
      <c r="D113" s="15">
        <v>97</v>
      </c>
      <c r="E113" s="16">
        <v>3.6</v>
      </c>
      <c r="F113" s="66">
        <f t="shared" si="35"/>
        <v>1</v>
      </c>
      <c r="G113" s="33">
        <f t="shared" si="36"/>
        <v>-0.49999999999999994</v>
      </c>
      <c r="H113" s="17">
        <f t="shared" si="37"/>
        <v>-1.7999999999999998</v>
      </c>
      <c r="I113" s="31"/>
      <c r="J113" s="18">
        <f t="shared" si="38"/>
        <v>-740.99999999999989</v>
      </c>
      <c r="K113" s="38">
        <f t="shared" si="30"/>
        <v>0.43000730324999997</v>
      </c>
      <c r="L113" s="18">
        <f t="shared" si="39"/>
        <v>218.00182949999999</v>
      </c>
      <c r="M113" s="61">
        <f t="shared" si="40"/>
        <v>-522.56816319674988</v>
      </c>
      <c r="N113" s="18">
        <f t="shared" si="41"/>
        <v>-0.52256816319674992</v>
      </c>
      <c r="O113" s="18">
        <f t="shared" si="31"/>
        <v>-522.56816319674988</v>
      </c>
      <c r="P113" s="18">
        <f t="shared" si="42"/>
        <v>-0.52256816319674992</v>
      </c>
      <c r="Q113" s="18">
        <f t="shared" si="47"/>
        <v>284.93022717666702</v>
      </c>
      <c r="R113" s="61">
        <f t="shared" si="48"/>
        <v>7.914729165863478E-2</v>
      </c>
      <c r="S113" s="18">
        <f t="shared" si="49"/>
        <v>-129.21426165061663</v>
      </c>
      <c r="T113" s="18">
        <f t="shared" si="43"/>
        <v>129.21426165061663</v>
      </c>
      <c r="U113" s="61">
        <f t="shared" si="50"/>
        <v>3.589285332993266E-2</v>
      </c>
      <c r="V113" s="18">
        <f t="shared" si="51"/>
        <v>741</v>
      </c>
      <c r="W113" s="18">
        <f t="shared" si="53"/>
        <v>0.74099999999999999</v>
      </c>
      <c r="X113" s="18">
        <f t="shared" si="52"/>
        <v>193.45703240740735</v>
      </c>
      <c r="Y113" s="18">
        <f t="shared" si="44"/>
        <v>53.738107548064804</v>
      </c>
      <c r="Z113" s="18">
        <f t="shared" si="45"/>
        <v>5.3738107548064802E-2</v>
      </c>
      <c r="AA113" s="18">
        <f t="shared" si="46"/>
        <v>0.11504014498856743</v>
      </c>
      <c r="AB113" s="64"/>
      <c r="AC113" s="18">
        <f t="shared" si="32"/>
        <v>0</v>
      </c>
      <c r="AD113" s="18">
        <f t="shared" si="33"/>
        <v>3.6</v>
      </c>
      <c r="AE113" s="18">
        <f t="shared" si="34"/>
        <v>1</v>
      </c>
      <c r="AF113" s="31"/>
      <c r="AG113" s="31"/>
      <c r="AH113" s="31"/>
      <c r="AI113" s="31"/>
      <c r="AJ113" s="31"/>
      <c r="AK113" s="31"/>
      <c r="AL113" s="7"/>
      <c r="AM113" s="7"/>
    </row>
    <row r="114" spans="2:39" x14ac:dyDescent="0.4">
      <c r="B114" s="15" t="s">
        <v>1</v>
      </c>
      <c r="C114" s="15">
        <v>98</v>
      </c>
      <c r="D114" s="15">
        <v>98</v>
      </c>
      <c r="E114" s="16">
        <v>2.2000000000000002</v>
      </c>
      <c r="F114" s="66">
        <f t="shared" si="35"/>
        <v>0.61111111111111116</v>
      </c>
      <c r="G114" s="33">
        <f t="shared" si="36"/>
        <v>-0.5</v>
      </c>
      <c r="H114" s="17">
        <f t="shared" si="37"/>
        <v>-1.8</v>
      </c>
      <c r="I114" s="31"/>
      <c r="J114" s="18">
        <f t="shared" si="38"/>
        <v>-741</v>
      </c>
      <c r="K114" s="38">
        <f t="shared" si="30"/>
        <v>0.16058914720138889</v>
      </c>
      <c r="L114" s="18">
        <f t="shared" si="39"/>
        <v>218.00182949999999</v>
      </c>
      <c r="M114" s="61">
        <f t="shared" si="40"/>
        <v>-522.83758135279868</v>
      </c>
      <c r="N114" s="18">
        <f t="shared" si="41"/>
        <v>-0.52283758135279867</v>
      </c>
      <c r="O114" s="18">
        <f t="shared" si="31"/>
        <v>-319.51185527115479</v>
      </c>
      <c r="P114" s="18">
        <f t="shared" si="42"/>
        <v>-0.31951185527115478</v>
      </c>
      <c r="Q114" s="18">
        <f t="shared" si="47"/>
        <v>284.93022717666702</v>
      </c>
      <c r="R114" s="61">
        <f t="shared" si="48"/>
        <v>7.914729165863478E-2</v>
      </c>
      <c r="S114" s="18">
        <f t="shared" si="49"/>
        <v>-129.53377350588778</v>
      </c>
      <c r="T114" s="18">
        <f t="shared" si="43"/>
        <v>129.53377350588778</v>
      </c>
      <c r="U114" s="61">
        <f t="shared" si="50"/>
        <v>3.5981606630163795E-2</v>
      </c>
      <c r="V114" s="18">
        <f t="shared" si="51"/>
        <v>276.73148148148152</v>
      </c>
      <c r="W114" s="18">
        <f t="shared" si="53"/>
        <v>0.27673148148148152</v>
      </c>
      <c r="X114" s="18">
        <f t="shared" si="52"/>
        <v>193.92130092592586</v>
      </c>
      <c r="Y114" s="18">
        <f t="shared" si="44"/>
        <v>53.867071128601836</v>
      </c>
      <c r="Z114" s="18">
        <f t="shared" si="45"/>
        <v>5.3867071128601833E-2</v>
      </c>
      <c r="AA114" s="18">
        <f t="shared" si="46"/>
        <v>0.11512889828879858</v>
      </c>
      <c r="AB114" s="64"/>
      <c r="AC114" s="18">
        <f t="shared" si="32"/>
        <v>0</v>
      </c>
      <c r="AD114" s="18">
        <f t="shared" si="33"/>
        <v>2.2000000000000002</v>
      </c>
      <c r="AE114" s="18">
        <f t="shared" si="34"/>
        <v>0.61111111111111116</v>
      </c>
      <c r="AF114" s="31"/>
      <c r="AG114" s="31"/>
      <c r="AH114" s="31"/>
      <c r="AI114" s="31"/>
      <c r="AJ114" s="31"/>
      <c r="AK114" s="31"/>
      <c r="AL114" s="7"/>
      <c r="AM114" s="7"/>
    </row>
    <row r="115" spans="2:39" x14ac:dyDescent="0.4">
      <c r="B115" s="15" t="s">
        <v>1</v>
      </c>
      <c r="C115" s="15">
        <v>99</v>
      </c>
      <c r="D115" s="15">
        <v>99</v>
      </c>
      <c r="E115" s="16">
        <v>0</v>
      </c>
      <c r="F115" s="66">
        <f t="shared" si="35"/>
        <v>0</v>
      </c>
      <c r="G115" s="33">
        <f t="shared" si="36"/>
        <v>-0.30555555555555558</v>
      </c>
      <c r="H115" s="17">
        <f t="shared" si="37"/>
        <v>-1.1000000000000001</v>
      </c>
      <c r="I115" s="31"/>
      <c r="J115" s="18">
        <f t="shared" si="38"/>
        <v>-452.83333333333337</v>
      </c>
      <c r="K115" s="38">
        <f t="shared" si="30"/>
        <v>0</v>
      </c>
      <c r="L115" s="18">
        <f t="shared" si="39"/>
        <v>0</v>
      </c>
      <c r="M115" s="61">
        <f t="shared" si="40"/>
        <v>-452.83333333333337</v>
      </c>
      <c r="N115" s="18">
        <f t="shared" si="41"/>
        <v>-0.45283333333333337</v>
      </c>
      <c r="O115" s="18">
        <f t="shared" si="31"/>
        <v>0</v>
      </c>
      <c r="P115" s="18">
        <f t="shared" si="42"/>
        <v>0</v>
      </c>
      <c r="Q115" s="18">
        <f t="shared" si="47"/>
        <v>284.93022717666702</v>
      </c>
      <c r="R115" s="61">
        <f t="shared" si="48"/>
        <v>7.914729165863478E-2</v>
      </c>
      <c r="S115" s="18">
        <f t="shared" si="49"/>
        <v>-129.53377350588778</v>
      </c>
      <c r="T115" s="18">
        <f t="shared" si="43"/>
        <v>129.53377350588778</v>
      </c>
      <c r="U115" s="61">
        <f t="shared" si="50"/>
        <v>3.5981606630163795E-2</v>
      </c>
      <c r="V115" s="18">
        <f t="shared" si="51"/>
        <v>0</v>
      </c>
      <c r="W115" s="18">
        <f t="shared" si="53"/>
        <v>0</v>
      </c>
      <c r="X115" s="18">
        <f t="shared" si="52"/>
        <v>194.19803240740734</v>
      </c>
      <c r="Y115" s="18">
        <f t="shared" si="44"/>
        <v>53.943941046064801</v>
      </c>
      <c r="Z115" s="18">
        <f t="shared" si="45"/>
        <v>5.39439410460648E-2</v>
      </c>
      <c r="AA115" s="18">
        <f t="shared" si="46"/>
        <v>0.11512889828879858</v>
      </c>
      <c r="AB115" s="64"/>
      <c r="AC115" s="18">
        <f t="shared" si="32"/>
        <v>1</v>
      </c>
      <c r="AD115" s="18" t="str">
        <f t="shared" si="33"/>
        <v/>
      </c>
      <c r="AE115" s="18">
        <f t="shared" si="34"/>
        <v>0</v>
      </c>
      <c r="AF115" s="31"/>
      <c r="AG115" s="31"/>
      <c r="AH115" s="31"/>
      <c r="AI115" s="31"/>
      <c r="AJ115" s="31"/>
      <c r="AK115" s="31"/>
      <c r="AL115" s="7"/>
      <c r="AM115" s="7"/>
    </row>
    <row r="116" spans="2:39" x14ac:dyDescent="0.4">
      <c r="B116" s="15" t="s">
        <v>1</v>
      </c>
      <c r="C116" s="15">
        <v>100</v>
      </c>
      <c r="D116" s="15">
        <v>100</v>
      </c>
      <c r="E116" s="16">
        <v>0</v>
      </c>
      <c r="F116" s="66">
        <f t="shared" si="35"/>
        <v>0</v>
      </c>
      <c r="G116" s="33">
        <f t="shared" si="36"/>
        <v>0</v>
      </c>
      <c r="H116" s="17">
        <f t="shared" si="37"/>
        <v>0</v>
      </c>
      <c r="I116" s="31"/>
      <c r="J116" s="18">
        <f t="shared" si="38"/>
        <v>0</v>
      </c>
      <c r="K116" s="38">
        <f t="shared" si="30"/>
        <v>0</v>
      </c>
      <c r="L116" s="18">
        <f t="shared" si="39"/>
        <v>0</v>
      </c>
      <c r="M116" s="61">
        <f t="shared" si="40"/>
        <v>0</v>
      </c>
      <c r="N116" s="18">
        <f t="shared" si="41"/>
        <v>0</v>
      </c>
      <c r="O116" s="18">
        <f t="shared" si="31"/>
        <v>0</v>
      </c>
      <c r="P116" s="18">
        <f t="shared" si="42"/>
        <v>0</v>
      </c>
      <c r="Q116" s="18">
        <f t="shared" si="47"/>
        <v>284.93022717666702</v>
      </c>
      <c r="R116" s="61">
        <f t="shared" si="48"/>
        <v>7.914729165863478E-2</v>
      </c>
      <c r="S116" s="18">
        <f t="shared" si="49"/>
        <v>-129.53377350588778</v>
      </c>
      <c r="T116" s="18">
        <f t="shared" si="43"/>
        <v>129.53377350588778</v>
      </c>
      <c r="U116" s="61">
        <f t="shared" si="50"/>
        <v>3.5981606630163795E-2</v>
      </c>
      <c r="V116" s="18">
        <f t="shared" si="51"/>
        <v>0</v>
      </c>
      <c r="W116" s="18">
        <f t="shared" si="53"/>
        <v>0</v>
      </c>
      <c r="X116" s="18">
        <f t="shared" si="52"/>
        <v>194.19803240740734</v>
      </c>
      <c r="Y116" s="18">
        <f t="shared" si="44"/>
        <v>53.943941046064801</v>
      </c>
      <c r="Z116" s="18">
        <f t="shared" si="45"/>
        <v>5.39439410460648E-2</v>
      </c>
      <c r="AA116" s="18">
        <f t="shared" si="46"/>
        <v>0.11512889828879858</v>
      </c>
      <c r="AB116" s="64"/>
      <c r="AC116" s="18">
        <f t="shared" si="32"/>
        <v>1</v>
      </c>
      <c r="AD116" s="18" t="str">
        <f t="shared" si="33"/>
        <v/>
      </c>
      <c r="AE116" s="18">
        <f t="shared" si="34"/>
        <v>0</v>
      </c>
      <c r="AF116" s="31"/>
      <c r="AG116" s="31"/>
      <c r="AH116" s="31"/>
      <c r="AI116" s="31"/>
      <c r="AJ116" s="31"/>
      <c r="AK116" s="31"/>
      <c r="AL116" s="7"/>
      <c r="AM116" s="7"/>
    </row>
    <row r="117" spans="2:39" x14ac:dyDescent="0.4">
      <c r="B117" s="15" t="s">
        <v>1</v>
      </c>
      <c r="C117" s="15">
        <v>101</v>
      </c>
      <c r="D117" s="15">
        <v>101</v>
      </c>
      <c r="E117" s="16">
        <v>0</v>
      </c>
      <c r="F117" s="66">
        <f t="shared" si="35"/>
        <v>0</v>
      </c>
      <c r="G117" s="33">
        <f t="shared" si="36"/>
        <v>0</v>
      </c>
      <c r="H117" s="17">
        <f t="shared" si="37"/>
        <v>0</v>
      </c>
      <c r="I117" s="31"/>
      <c r="J117" s="18">
        <f t="shared" si="38"/>
        <v>0</v>
      </c>
      <c r="K117" s="38">
        <f t="shared" si="30"/>
        <v>0</v>
      </c>
      <c r="L117" s="18">
        <f t="shared" si="39"/>
        <v>0</v>
      </c>
      <c r="M117" s="61">
        <f t="shared" si="40"/>
        <v>0</v>
      </c>
      <c r="N117" s="18">
        <f t="shared" si="41"/>
        <v>0</v>
      </c>
      <c r="O117" s="18">
        <f t="shared" si="31"/>
        <v>0</v>
      </c>
      <c r="P117" s="18">
        <f t="shared" si="42"/>
        <v>0</v>
      </c>
      <c r="Q117" s="18">
        <f t="shared" si="47"/>
        <v>284.93022717666702</v>
      </c>
      <c r="R117" s="61">
        <f t="shared" si="48"/>
        <v>7.914729165863478E-2</v>
      </c>
      <c r="S117" s="18">
        <f t="shared" si="49"/>
        <v>-129.53377350588778</v>
      </c>
      <c r="T117" s="18">
        <f t="shared" si="43"/>
        <v>129.53377350588778</v>
      </c>
      <c r="U117" s="61">
        <f t="shared" si="50"/>
        <v>3.5981606630163795E-2</v>
      </c>
      <c r="V117" s="18">
        <f t="shared" si="51"/>
        <v>0</v>
      </c>
      <c r="W117" s="18">
        <f t="shared" si="53"/>
        <v>0</v>
      </c>
      <c r="X117" s="18">
        <f t="shared" si="52"/>
        <v>194.19803240740734</v>
      </c>
      <c r="Y117" s="18">
        <f t="shared" si="44"/>
        <v>53.943941046064801</v>
      </c>
      <c r="Z117" s="18">
        <f t="shared" si="45"/>
        <v>5.39439410460648E-2</v>
      </c>
      <c r="AA117" s="18">
        <f t="shared" si="46"/>
        <v>0.11512889828879858</v>
      </c>
      <c r="AB117" s="64"/>
      <c r="AC117" s="18">
        <f t="shared" si="32"/>
        <v>1</v>
      </c>
      <c r="AD117" s="18" t="str">
        <f t="shared" si="33"/>
        <v/>
      </c>
      <c r="AE117" s="18">
        <f t="shared" si="34"/>
        <v>0</v>
      </c>
      <c r="AF117" s="31"/>
      <c r="AG117" s="31"/>
      <c r="AH117" s="31"/>
      <c r="AI117" s="31"/>
      <c r="AJ117" s="31"/>
      <c r="AK117" s="31"/>
      <c r="AL117" s="7"/>
      <c r="AM117" s="7"/>
    </row>
    <row r="118" spans="2:39" x14ac:dyDescent="0.4">
      <c r="B118" s="15" t="s">
        <v>1</v>
      </c>
      <c r="C118" s="15">
        <v>102</v>
      </c>
      <c r="D118" s="15">
        <v>102</v>
      </c>
      <c r="E118" s="16">
        <v>0</v>
      </c>
      <c r="F118" s="66">
        <f t="shared" si="35"/>
        <v>0</v>
      </c>
      <c r="G118" s="33">
        <f t="shared" si="36"/>
        <v>0</v>
      </c>
      <c r="H118" s="17">
        <f t="shared" si="37"/>
        <v>0</v>
      </c>
      <c r="I118" s="31"/>
      <c r="J118" s="18">
        <f t="shared" si="38"/>
        <v>0</v>
      </c>
      <c r="K118" s="38">
        <f t="shared" si="30"/>
        <v>0</v>
      </c>
      <c r="L118" s="18">
        <f t="shared" si="39"/>
        <v>0</v>
      </c>
      <c r="M118" s="61">
        <f t="shared" si="40"/>
        <v>0</v>
      </c>
      <c r="N118" s="18">
        <f t="shared" si="41"/>
        <v>0</v>
      </c>
      <c r="O118" s="18">
        <f t="shared" si="31"/>
        <v>0</v>
      </c>
      <c r="P118" s="18">
        <f t="shared" si="42"/>
        <v>0</v>
      </c>
      <c r="Q118" s="18">
        <f t="shared" si="47"/>
        <v>284.93022717666702</v>
      </c>
      <c r="R118" s="61">
        <f t="shared" si="48"/>
        <v>7.914729165863478E-2</v>
      </c>
      <c r="S118" s="18">
        <f t="shared" si="49"/>
        <v>-129.53377350588778</v>
      </c>
      <c r="T118" s="18">
        <f t="shared" si="43"/>
        <v>129.53377350588778</v>
      </c>
      <c r="U118" s="61">
        <f t="shared" si="50"/>
        <v>3.5981606630163795E-2</v>
      </c>
      <c r="V118" s="18">
        <f t="shared" si="51"/>
        <v>0</v>
      </c>
      <c r="W118" s="18">
        <f t="shared" si="53"/>
        <v>0</v>
      </c>
      <c r="X118" s="18">
        <f t="shared" si="52"/>
        <v>194.19803240740734</v>
      </c>
      <c r="Y118" s="18">
        <f t="shared" si="44"/>
        <v>53.943941046064801</v>
      </c>
      <c r="Z118" s="18">
        <f t="shared" si="45"/>
        <v>5.39439410460648E-2</v>
      </c>
      <c r="AA118" s="18">
        <f t="shared" si="46"/>
        <v>0.11512889828879858</v>
      </c>
      <c r="AB118" s="64"/>
      <c r="AC118" s="18">
        <f t="shared" si="32"/>
        <v>1</v>
      </c>
      <c r="AD118" s="18" t="str">
        <f t="shared" si="33"/>
        <v/>
      </c>
      <c r="AE118" s="18">
        <f t="shared" si="34"/>
        <v>0</v>
      </c>
      <c r="AF118" s="31"/>
      <c r="AG118" s="31"/>
      <c r="AH118" s="31"/>
      <c r="AI118" s="31"/>
      <c r="AJ118" s="31"/>
      <c r="AK118" s="31"/>
      <c r="AL118" s="7"/>
      <c r="AM118" s="7"/>
    </row>
    <row r="119" spans="2:39" x14ac:dyDescent="0.4">
      <c r="B119" s="15" t="s">
        <v>1</v>
      </c>
      <c r="C119" s="15">
        <v>103</v>
      </c>
      <c r="D119" s="15">
        <v>103</v>
      </c>
      <c r="E119" s="16">
        <v>0</v>
      </c>
      <c r="F119" s="66">
        <f t="shared" si="35"/>
        <v>0</v>
      </c>
      <c r="G119" s="33">
        <f t="shared" si="36"/>
        <v>0</v>
      </c>
      <c r="H119" s="17">
        <f t="shared" si="37"/>
        <v>0</v>
      </c>
      <c r="I119" s="31"/>
      <c r="J119" s="18">
        <f t="shared" si="38"/>
        <v>0</v>
      </c>
      <c r="K119" s="38">
        <f t="shared" si="30"/>
        <v>0</v>
      </c>
      <c r="L119" s="18">
        <f t="shared" si="39"/>
        <v>0</v>
      </c>
      <c r="M119" s="61">
        <f t="shared" si="40"/>
        <v>0</v>
      </c>
      <c r="N119" s="18">
        <f t="shared" si="41"/>
        <v>0</v>
      </c>
      <c r="O119" s="18">
        <f t="shared" si="31"/>
        <v>0</v>
      </c>
      <c r="P119" s="18">
        <f t="shared" si="42"/>
        <v>0</v>
      </c>
      <c r="Q119" s="18">
        <f t="shared" si="47"/>
        <v>284.93022717666702</v>
      </c>
      <c r="R119" s="61">
        <f t="shared" si="48"/>
        <v>7.914729165863478E-2</v>
      </c>
      <c r="S119" s="18">
        <f t="shared" si="49"/>
        <v>-129.53377350588778</v>
      </c>
      <c r="T119" s="18">
        <f t="shared" si="43"/>
        <v>129.53377350588778</v>
      </c>
      <c r="U119" s="61">
        <f t="shared" si="50"/>
        <v>3.5981606630163795E-2</v>
      </c>
      <c r="V119" s="18">
        <f t="shared" si="51"/>
        <v>0</v>
      </c>
      <c r="W119" s="18">
        <f t="shared" si="53"/>
        <v>0</v>
      </c>
      <c r="X119" s="18">
        <f t="shared" si="52"/>
        <v>194.19803240740734</v>
      </c>
      <c r="Y119" s="18">
        <f t="shared" si="44"/>
        <v>53.943941046064801</v>
      </c>
      <c r="Z119" s="18">
        <f t="shared" si="45"/>
        <v>5.39439410460648E-2</v>
      </c>
      <c r="AA119" s="18">
        <f t="shared" si="46"/>
        <v>0.11512889828879858</v>
      </c>
      <c r="AB119" s="64"/>
      <c r="AC119" s="18">
        <f t="shared" si="32"/>
        <v>1</v>
      </c>
      <c r="AD119" s="18" t="str">
        <f t="shared" si="33"/>
        <v/>
      </c>
      <c r="AE119" s="18">
        <f t="shared" si="34"/>
        <v>0</v>
      </c>
      <c r="AF119" s="31"/>
      <c r="AG119" s="31"/>
      <c r="AH119" s="31"/>
      <c r="AI119" s="31"/>
      <c r="AJ119" s="31"/>
      <c r="AK119" s="31"/>
      <c r="AL119" s="7"/>
      <c r="AM119" s="7"/>
    </row>
    <row r="120" spans="2:39" x14ac:dyDescent="0.4">
      <c r="B120" s="15" t="s">
        <v>1</v>
      </c>
      <c r="C120" s="15">
        <v>104</v>
      </c>
      <c r="D120" s="15">
        <v>104</v>
      </c>
      <c r="E120" s="16">
        <v>0</v>
      </c>
      <c r="F120" s="66">
        <f t="shared" si="35"/>
        <v>0</v>
      </c>
      <c r="G120" s="33">
        <f t="shared" si="36"/>
        <v>0</v>
      </c>
      <c r="H120" s="17">
        <f t="shared" si="37"/>
        <v>0</v>
      </c>
      <c r="I120" s="31"/>
      <c r="J120" s="18">
        <f t="shared" si="38"/>
        <v>0</v>
      </c>
      <c r="K120" s="38">
        <f t="shared" si="30"/>
        <v>0</v>
      </c>
      <c r="L120" s="18">
        <f t="shared" si="39"/>
        <v>0</v>
      </c>
      <c r="M120" s="61">
        <f t="shared" si="40"/>
        <v>0</v>
      </c>
      <c r="N120" s="18">
        <f t="shared" si="41"/>
        <v>0</v>
      </c>
      <c r="O120" s="18">
        <f t="shared" si="31"/>
        <v>0</v>
      </c>
      <c r="P120" s="18">
        <f t="shared" si="42"/>
        <v>0</v>
      </c>
      <c r="Q120" s="18">
        <f t="shared" si="47"/>
        <v>284.93022717666702</v>
      </c>
      <c r="R120" s="61">
        <f t="shared" si="48"/>
        <v>7.914729165863478E-2</v>
      </c>
      <c r="S120" s="18">
        <f t="shared" si="49"/>
        <v>-129.53377350588778</v>
      </c>
      <c r="T120" s="18">
        <f t="shared" si="43"/>
        <v>129.53377350588778</v>
      </c>
      <c r="U120" s="61">
        <f t="shared" si="50"/>
        <v>3.5981606630163795E-2</v>
      </c>
      <c r="V120" s="18">
        <f t="shared" si="51"/>
        <v>0</v>
      </c>
      <c r="W120" s="18">
        <f t="shared" si="53"/>
        <v>0</v>
      </c>
      <c r="X120" s="18">
        <f t="shared" si="52"/>
        <v>194.19803240740734</v>
      </c>
      <c r="Y120" s="18">
        <f t="shared" si="44"/>
        <v>53.943941046064801</v>
      </c>
      <c r="Z120" s="18">
        <f t="shared" si="45"/>
        <v>5.39439410460648E-2</v>
      </c>
      <c r="AA120" s="18">
        <f t="shared" si="46"/>
        <v>0.11512889828879858</v>
      </c>
      <c r="AB120" s="64"/>
      <c r="AC120" s="18">
        <f t="shared" si="32"/>
        <v>1</v>
      </c>
      <c r="AD120" s="18" t="str">
        <f t="shared" si="33"/>
        <v/>
      </c>
      <c r="AE120" s="18">
        <f t="shared" si="34"/>
        <v>0</v>
      </c>
      <c r="AF120" s="31"/>
      <c r="AG120" s="31"/>
      <c r="AH120" s="31"/>
      <c r="AI120" s="31"/>
      <c r="AJ120" s="31"/>
      <c r="AK120" s="31"/>
      <c r="AL120" s="7"/>
      <c r="AM120" s="7"/>
    </row>
    <row r="121" spans="2:39" x14ac:dyDescent="0.4">
      <c r="B121" s="15" t="s">
        <v>1</v>
      </c>
      <c r="C121" s="15">
        <v>105</v>
      </c>
      <c r="D121" s="15">
        <v>105</v>
      </c>
      <c r="E121" s="16">
        <v>0</v>
      </c>
      <c r="F121" s="66">
        <f t="shared" si="35"/>
        <v>0</v>
      </c>
      <c r="G121" s="33">
        <f t="shared" si="36"/>
        <v>0</v>
      </c>
      <c r="H121" s="17">
        <f t="shared" si="37"/>
        <v>0</v>
      </c>
      <c r="I121" s="31"/>
      <c r="J121" s="18">
        <f t="shared" si="38"/>
        <v>0</v>
      </c>
      <c r="K121" s="38">
        <f t="shared" si="30"/>
        <v>0</v>
      </c>
      <c r="L121" s="18">
        <f t="shared" si="39"/>
        <v>0</v>
      </c>
      <c r="M121" s="61">
        <f t="shared" si="40"/>
        <v>0</v>
      </c>
      <c r="N121" s="18">
        <f t="shared" si="41"/>
        <v>0</v>
      </c>
      <c r="O121" s="18">
        <f t="shared" si="31"/>
        <v>0</v>
      </c>
      <c r="P121" s="18">
        <f t="shared" si="42"/>
        <v>0</v>
      </c>
      <c r="Q121" s="18">
        <f t="shared" si="47"/>
        <v>284.93022717666702</v>
      </c>
      <c r="R121" s="61">
        <f t="shared" si="48"/>
        <v>7.914729165863478E-2</v>
      </c>
      <c r="S121" s="18">
        <f t="shared" si="49"/>
        <v>-129.53377350588778</v>
      </c>
      <c r="T121" s="18">
        <f t="shared" si="43"/>
        <v>129.53377350588778</v>
      </c>
      <c r="U121" s="61">
        <f t="shared" si="50"/>
        <v>3.5981606630163795E-2</v>
      </c>
      <c r="V121" s="18">
        <f t="shared" si="51"/>
        <v>0</v>
      </c>
      <c r="W121" s="18">
        <f t="shared" si="53"/>
        <v>0</v>
      </c>
      <c r="X121" s="18">
        <f t="shared" si="52"/>
        <v>194.19803240740734</v>
      </c>
      <c r="Y121" s="18">
        <f t="shared" si="44"/>
        <v>53.943941046064801</v>
      </c>
      <c r="Z121" s="18">
        <f t="shared" si="45"/>
        <v>5.39439410460648E-2</v>
      </c>
      <c r="AA121" s="18">
        <f t="shared" si="46"/>
        <v>0.11512889828879858</v>
      </c>
      <c r="AB121" s="64"/>
      <c r="AC121" s="18">
        <f t="shared" si="32"/>
        <v>1</v>
      </c>
      <c r="AD121" s="18" t="str">
        <f t="shared" si="33"/>
        <v/>
      </c>
      <c r="AE121" s="18">
        <f t="shared" si="34"/>
        <v>0</v>
      </c>
      <c r="AF121" s="31"/>
      <c r="AG121" s="31"/>
      <c r="AH121" s="31"/>
      <c r="AI121" s="31"/>
      <c r="AJ121" s="31"/>
      <c r="AK121" s="31"/>
      <c r="AL121" s="7"/>
      <c r="AM121" s="7"/>
    </row>
    <row r="122" spans="2:39" x14ac:dyDescent="0.4">
      <c r="B122" s="15" t="s">
        <v>1</v>
      </c>
      <c r="C122" s="15">
        <v>106</v>
      </c>
      <c r="D122" s="15">
        <v>106</v>
      </c>
      <c r="E122" s="16">
        <v>0</v>
      </c>
      <c r="F122" s="66">
        <f t="shared" si="35"/>
        <v>0</v>
      </c>
      <c r="G122" s="33">
        <f t="shared" si="36"/>
        <v>0</v>
      </c>
      <c r="H122" s="17">
        <f t="shared" si="37"/>
        <v>0</v>
      </c>
      <c r="I122" s="31"/>
      <c r="J122" s="18">
        <f t="shared" si="38"/>
        <v>0</v>
      </c>
      <c r="K122" s="38">
        <f t="shared" si="30"/>
        <v>0</v>
      </c>
      <c r="L122" s="18">
        <f t="shared" si="39"/>
        <v>0</v>
      </c>
      <c r="M122" s="61">
        <f t="shared" si="40"/>
        <v>0</v>
      </c>
      <c r="N122" s="18">
        <f t="shared" si="41"/>
        <v>0</v>
      </c>
      <c r="O122" s="18">
        <f t="shared" si="31"/>
        <v>0</v>
      </c>
      <c r="P122" s="18">
        <f t="shared" si="42"/>
        <v>0</v>
      </c>
      <c r="Q122" s="18">
        <f t="shared" si="47"/>
        <v>284.93022717666702</v>
      </c>
      <c r="R122" s="61">
        <f t="shared" si="48"/>
        <v>7.914729165863478E-2</v>
      </c>
      <c r="S122" s="18">
        <f t="shared" si="49"/>
        <v>-129.53377350588778</v>
      </c>
      <c r="T122" s="18">
        <f t="shared" si="43"/>
        <v>129.53377350588778</v>
      </c>
      <c r="U122" s="61">
        <f t="shared" si="50"/>
        <v>3.5981606630163795E-2</v>
      </c>
      <c r="V122" s="18">
        <f t="shared" si="51"/>
        <v>0</v>
      </c>
      <c r="W122" s="18">
        <f t="shared" si="53"/>
        <v>0</v>
      </c>
      <c r="X122" s="18">
        <f t="shared" si="52"/>
        <v>194.19803240740734</v>
      </c>
      <c r="Y122" s="18">
        <f t="shared" si="44"/>
        <v>53.943941046064801</v>
      </c>
      <c r="Z122" s="18">
        <f t="shared" si="45"/>
        <v>5.39439410460648E-2</v>
      </c>
      <c r="AA122" s="18">
        <f t="shared" si="46"/>
        <v>0.11512889828879858</v>
      </c>
      <c r="AB122" s="64"/>
      <c r="AC122" s="18">
        <f t="shared" si="32"/>
        <v>1</v>
      </c>
      <c r="AD122" s="18" t="str">
        <f t="shared" si="33"/>
        <v/>
      </c>
      <c r="AE122" s="18">
        <f t="shared" si="34"/>
        <v>0</v>
      </c>
      <c r="AF122" s="31"/>
      <c r="AG122" s="31"/>
      <c r="AH122" s="31"/>
      <c r="AI122" s="31"/>
      <c r="AJ122" s="31"/>
      <c r="AK122" s="31"/>
      <c r="AL122" s="7"/>
      <c r="AM122" s="7"/>
    </row>
    <row r="123" spans="2:39" x14ac:dyDescent="0.4">
      <c r="B123" s="15" t="s">
        <v>1</v>
      </c>
      <c r="C123" s="15">
        <v>107</v>
      </c>
      <c r="D123" s="15">
        <v>107</v>
      </c>
      <c r="E123" s="16">
        <v>0</v>
      </c>
      <c r="F123" s="66">
        <f t="shared" si="35"/>
        <v>0</v>
      </c>
      <c r="G123" s="33">
        <f t="shared" si="36"/>
        <v>0</v>
      </c>
      <c r="H123" s="17">
        <f t="shared" si="37"/>
        <v>0</v>
      </c>
      <c r="I123" s="31"/>
      <c r="J123" s="18">
        <f t="shared" si="38"/>
        <v>0</v>
      </c>
      <c r="K123" s="38">
        <f t="shared" si="30"/>
        <v>0</v>
      </c>
      <c r="L123" s="18">
        <f t="shared" si="39"/>
        <v>0</v>
      </c>
      <c r="M123" s="61">
        <f t="shared" si="40"/>
        <v>0</v>
      </c>
      <c r="N123" s="18">
        <f t="shared" si="41"/>
        <v>0</v>
      </c>
      <c r="O123" s="18">
        <f t="shared" si="31"/>
        <v>0</v>
      </c>
      <c r="P123" s="18">
        <f t="shared" si="42"/>
        <v>0</v>
      </c>
      <c r="Q123" s="18">
        <f t="shared" si="47"/>
        <v>284.93022717666702</v>
      </c>
      <c r="R123" s="61">
        <f t="shared" si="48"/>
        <v>7.914729165863478E-2</v>
      </c>
      <c r="S123" s="18">
        <f t="shared" si="49"/>
        <v>-129.53377350588778</v>
      </c>
      <c r="T123" s="18">
        <f t="shared" si="43"/>
        <v>129.53377350588778</v>
      </c>
      <c r="U123" s="61">
        <f t="shared" si="50"/>
        <v>3.5981606630163795E-2</v>
      </c>
      <c r="V123" s="18">
        <f t="shared" si="51"/>
        <v>0</v>
      </c>
      <c r="W123" s="18">
        <f t="shared" si="53"/>
        <v>0</v>
      </c>
      <c r="X123" s="18">
        <f t="shared" si="52"/>
        <v>194.19803240740734</v>
      </c>
      <c r="Y123" s="18">
        <f t="shared" si="44"/>
        <v>53.943941046064801</v>
      </c>
      <c r="Z123" s="18">
        <f t="shared" si="45"/>
        <v>5.39439410460648E-2</v>
      </c>
      <c r="AA123" s="18">
        <f t="shared" si="46"/>
        <v>0.11512889828879858</v>
      </c>
      <c r="AB123" s="64"/>
      <c r="AC123" s="18">
        <f t="shared" si="32"/>
        <v>1</v>
      </c>
      <c r="AD123" s="18" t="str">
        <f t="shared" si="33"/>
        <v/>
      </c>
      <c r="AE123" s="18">
        <f t="shared" si="34"/>
        <v>0</v>
      </c>
      <c r="AF123" s="31"/>
      <c r="AG123" s="31"/>
      <c r="AH123" s="31"/>
      <c r="AI123" s="31"/>
      <c r="AJ123" s="31"/>
      <c r="AK123" s="31"/>
      <c r="AL123" s="7"/>
      <c r="AM123" s="7"/>
    </row>
    <row r="124" spans="2:39" x14ac:dyDescent="0.4">
      <c r="B124" s="15" t="s">
        <v>1</v>
      </c>
      <c r="C124" s="15">
        <v>108</v>
      </c>
      <c r="D124" s="15">
        <v>108</v>
      </c>
      <c r="E124" s="16">
        <v>0</v>
      </c>
      <c r="F124" s="66">
        <f t="shared" si="35"/>
        <v>0</v>
      </c>
      <c r="G124" s="33">
        <f t="shared" si="36"/>
        <v>0</v>
      </c>
      <c r="H124" s="17">
        <f t="shared" si="37"/>
        <v>0</v>
      </c>
      <c r="I124" s="31"/>
      <c r="J124" s="18">
        <f t="shared" si="38"/>
        <v>0</v>
      </c>
      <c r="K124" s="38">
        <f t="shared" si="30"/>
        <v>0</v>
      </c>
      <c r="L124" s="18">
        <f t="shared" si="39"/>
        <v>0</v>
      </c>
      <c r="M124" s="61">
        <f t="shared" si="40"/>
        <v>0</v>
      </c>
      <c r="N124" s="18">
        <f t="shared" si="41"/>
        <v>0</v>
      </c>
      <c r="O124" s="18">
        <f t="shared" si="31"/>
        <v>0</v>
      </c>
      <c r="P124" s="18">
        <f t="shared" si="42"/>
        <v>0</v>
      </c>
      <c r="Q124" s="18">
        <f t="shared" si="47"/>
        <v>284.93022717666702</v>
      </c>
      <c r="R124" s="61">
        <f t="shared" si="48"/>
        <v>7.914729165863478E-2</v>
      </c>
      <c r="S124" s="18">
        <f t="shared" si="49"/>
        <v>-129.53377350588778</v>
      </c>
      <c r="T124" s="18">
        <f t="shared" si="43"/>
        <v>129.53377350588778</v>
      </c>
      <c r="U124" s="61">
        <f t="shared" si="50"/>
        <v>3.5981606630163795E-2</v>
      </c>
      <c r="V124" s="18">
        <f t="shared" si="51"/>
        <v>0</v>
      </c>
      <c r="W124" s="18">
        <f t="shared" si="53"/>
        <v>0</v>
      </c>
      <c r="X124" s="18">
        <f t="shared" si="52"/>
        <v>194.19803240740734</v>
      </c>
      <c r="Y124" s="18">
        <f t="shared" si="44"/>
        <v>53.943941046064801</v>
      </c>
      <c r="Z124" s="18">
        <f t="shared" si="45"/>
        <v>5.39439410460648E-2</v>
      </c>
      <c r="AA124" s="18">
        <f t="shared" si="46"/>
        <v>0.11512889828879858</v>
      </c>
      <c r="AB124" s="64"/>
      <c r="AC124" s="18">
        <f t="shared" si="32"/>
        <v>1</v>
      </c>
      <c r="AD124" s="18" t="str">
        <f t="shared" si="33"/>
        <v/>
      </c>
      <c r="AE124" s="18">
        <f t="shared" si="34"/>
        <v>0</v>
      </c>
      <c r="AF124" s="31"/>
      <c r="AG124" s="31"/>
      <c r="AH124" s="31"/>
      <c r="AI124" s="31"/>
      <c r="AJ124" s="31"/>
      <c r="AK124" s="31"/>
      <c r="AL124" s="7"/>
      <c r="AM124" s="7"/>
    </row>
    <row r="125" spans="2:39" x14ac:dyDescent="0.4">
      <c r="B125" s="15" t="s">
        <v>1</v>
      </c>
      <c r="C125" s="15">
        <v>109</v>
      </c>
      <c r="D125" s="15">
        <v>109</v>
      </c>
      <c r="E125" s="16">
        <v>0</v>
      </c>
      <c r="F125" s="66">
        <f t="shared" si="35"/>
        <v>0</v>
      </c>
      <c r="G125" s="33">
        <f t="shared" si="36"/>
        <v>0</v>
      </c>
      <c r="H125" s="17">
        <f t="shared" si="37"/>
        <v>0</v>
      </c>
      <c r="I125" s="31"/>
      <c r="J125" s="18">
        <f t="shared" si="38"/>
        <v>0</v>
      </c>
      <c r="K125" s="38">
        <f t="shared" si="30"/>
        <v>0</v>
      </c>
      <c r="L125" s="18">
        <f t="shared" si="39"/>
        <v>0</v>
      </c>
      <c r="M125" s="61">
        <f t="shared" si="40"/>
        <v>0</v>
      </c>
      <c r="N125" s="18">
        <f t="shared" si="41"/>
        <v>0</v>
      </c>
      <c r="O125" s="18">
        <f t="shared" si="31"/>
        <v>0</v>
      </c>
      <c r="P125" s="18">
        <f t="shared" si="42"/>
        <v>0</v>
      </c>
      <c r="Q125" s="18">
        <f t="shared" si="47"/>
        <v>284.93022717666702</v>
      </c>
      <c r="R125" s="61">
        <f t="shared" si="48"/>
        <v>7.914729165863478E-2</v>
      </c>
      <c r="S125" s="18">
        <f t="shared" si="49"/>
        <v>-129.53377350588778</v>
      </c>
      <c r="T125" s="18">
        <f t="shared" si="43"/>
        <v>129.53377350588778</v>
      </c>
      <c r="U125" s="61">
        <f t="shared" si="50"/>
        <v>3.5981606630163795E-2</v>
      </c>
      <c r="V125" s="18">
        <f t="shared" si="51"/>
        <v>0</v>
      </c>
      <c r="W125" s="18">
        <f t="shared" si="53"/>
        <v>0</v>
      </c>
      <c r="X125" s="18">
        <f t="shared" si="52"/>
        <v>194.19803240740734</v>
      </c>
      <c r="Y125" s="18">
        <f t="shared" si="44"/>
        <v>53.943941046064801</v>
      </c>
      <c r="Z125" s="18">
        <f t="shared" si="45"/>
        <v>5.39439410460648E-2</v>
      </c>
      <c r="AA125" s="18">
        <f t="shared" si="46"/>
        <v>0.11512889828879858</v>
      </c>
      <c r="AB125" s="64"/>
      <c r="AC125" s="18">
        <f t="shared" si="32"/>
        <v>1</v>
      </c>
      <c r="AD125" s="18" t="str">
        <f t="shared" si="33"/>
        <v/>
      </c>
      <c r="AE125" s="18">
        <f t="shared" si="34"/>
        <v>0</v>
      </c>
      <c r="AF125" s="31"/>
      <c r="AG125" s="31"/>
      <c r="AH125" s="31"/>
      <c r="AI125" s="31"/>
      <c r="AJ125" s="31"/>
      <c r="AK125" s="31"/>
      <c r="AL125" s="7"/>
      <c r="AM125" s="7"/>
    </row>
    <row r="126" spans="2:39" x14ac:dyDescent="0.4">
      <c r="B126" s="15" t="s">
        <v>1</v>
      </c>
      <c r="C126" s="15">
        <v>110</v>
      </c>
      <c r="D126" s="15">
        <v>110</v>
      </c>
      <c r="E126" s="16">
        <v>0</v>
      </c>
      <c r="F126" s="66">
        <f t="shared" si="35"/>
        <v>0</v>
      </c>
      <c r="G126" s="33">
        <f t="shared" si="36"/>
        <v>0</v>
      </c>
      <c r="H126" s="17">
        <f t="shared" si="37"/>
        <v>0</v>
      </c>
      <c r="I126" s="31"/>
      <c r="J126" s="18">
        <f t="shared" si="38"/>
        <v>0</v>
      </c>
      <c r="K126" s="38">
        <f t="shared" si="30"/>
        <v>0</v>
      </c>
      <c r="L126" s="18">
        <f t="shared" si="39"/>
        <v>0</v>
      </c>
      <c r="M126" s="61">
        <f t="shared" si="40"/>
        <v>0</v>
      </c>
      <c r="N126" s="18">
        <f t="shared" si="41"/>
        <v>0</v>
      </c>
      <c r="O126" s="18">
        <f t="shared" si="31"/>
        <v>0</v>
      </c>
      <c r="P126" s="18">
        <f t="shared" si="42"/>
        <v>0</v>
      </c>
      <c r="Q126" s="18">
        <f t="shared" si="47"/>
        <v>284.93022717666702</v>
      </c>
      <c r="R126" s="61">
        <f t="shared" si="48"/>
        <v>7.914729165863478E-2</v>
      </c>
      <c r="S126" s="18">
        <f t="shared" si="49"/>
        <v>-129.53377350588778</v>
      </c>
      <c r="T126" s="18">
        <f t="shared" si="43"/>
        <v>129.53377350588778</v>
      </c>
      <c r="U126" s="61">
        <f t="shared" si="50"/>
        <v>3.5981606630163795E-2</v>
      </c>
      <c r="V126" s="18">
        <f t="shared" si="51"/>
        <v>0</v>
      </c>
      <c r="W126" s="18">
        <f t="shared" si="53"/>
        <v>0</v>
      </c>
      <c r="X126" s="18">
        <f t="shared" si="52"/>
        <v>194.19803240740734</v>
      </c>
      <c r="Y126" s="18">
        <f t="shared" si="44"/>
        <v>53.943941046064801</v>
      </c>
      <c r="Z126" s="18">
        <f t="shared" si="45"/>
        <v>5.39439410460648E-2</v>
      </c>
      <c r="AA126" s="18">
        <f t="shared" si="46"/>
        <v>0.11512889828879858</v>
      </c>
      <c r="AB126" s="64"/>
      <c r="AC126" s="18">
        <f t="shared" si="32"/>
        <v>1</v>
      </c>
      <c r="AD126" s="18" t="str">
        <f t="shared" si="33"/>
        <v/>
      </c>
      <c r="AE126" s="18">
        <f t="shared" si="34"/>
        <v>0</v>
      </c>
      <c r="AF126" s="31"/>
      <c r="AG126" s="31"/>
      <c r="AH126" s="31"/>
      <c r="AI126" s="31"/>
      <c r="AJ126" s="31"/>
      <c r="AK126" s="31"/>
      <c r="AL126" s="7"/>
      <c r="AM126" s="7"/>
    </row>
    <row r="127" spans="2:39" x14ac:dyDescent="0.4">
      <c r="B127" s="15" t="s">
        <v>1</v>
      </c>
      <c r="C127" s="15">
        <v>111</v>
      </c>
      <c r="D127" s="15">
        <v>111</v>
      </c>
      <c r="E127" s="16">
        <v>0</v>
      </c>
      <c r="F127" s="66">
        <f t="shared" si="35"/>
        <v>0</v>
      </c>
      <c r="G127" s="33">
        <f t="shared" si="36"/>
        <v>0</v>
      </c>
      <c r="H127" s="17">
        <f t="shared" si="37"/>
        <v>0</v>
      </c>
      <c r="I127" s="31"/>
      <c r="J127" s="18">
        <f t="shared" si="38"/>
        <v>0</v>
      </c>
      <c r="K127" s="38">
        <f t="shared" si="30"/>
        <v>0</v>
      </c>
      <c r="L127" s="18">
        <f t="shared" si="39"/>
        <v>0</v>
      </c>
      <c r="M127" s="61">
        <f t="shared" si="40"/>
        <v>0</v>
      </c>
      <c r="N127" s="18">
        <f t="shared" si="41"/>
        <v>0</v>
      </c>
      <c r="O127" s="18">
        <f t="shared" si="31"/>
        <v>0</v>
      </c>
      <c r="P127" s="18">
        <f t="shared" si="42"/>
        <v>0</v>
      </c>
      <c r="Q127" s="18">
        <f t="shared" si="47"/>
        <v>284.93022717666702</v>
      </c>
      <c r="R127" s="61">
        <f t="shared" si="48"/>
        <v>7.914729165863478E-2</v>
      </c>
      <c r="S127" s="18">
        <f t="shared" si="49"/>
        <v>-129.53377350588778</v>
      </c>
      <c r="T127" s="18">
        <f t="shared" si="43"/>
        <v>129.53377350588778</v>
      </c>
      <c r="U127" s="61">
        <f t="shared" si="50"/>
        <v>3.5981606630163795E-2</v>
      </c>
      <c r="V127" s="18">
        <f t="shared" si="51"/>
        <v>0</v>
      </c>
      <c r="W127" s="18">
        <f t="shared" si="53"/>
        <v>0</v>
      </c>
      <c r="X127" s="18">
        <f t="shared" si="52"/>
        <v>194.19803240740734</v>
      </c>
      <c r="Y127" s="18">
        <f t="shared" si="44"/>
        <v>53.943941046064801</v>
      </c>
      <c r="Z127" s="18">
        <f t="shared" si="45"/>
        <v>5.39439410460648E-2</v>
      </c>
      <c r="AA127" s="18">
        <f t="shared" si="46"/>
        <v>0.11512889828879858</v>
      </c>
      <c r="AB127" s="64"/>
      <c r="AC127" s="18">
        <f t="shared" si="32"/>
        <v>1</v>
      </c>
      <c r="AD127" s="18" t="str">
        <f t="shared" si="33"/>
        <v/>
      </c>
      <c r="AE127" s="18">
        <f t="shared" si="34"/>
        <v>0</v>
      </c>
      <c r="AF127" s="31"/>
      <c r="AG127" s="31"/>
      <c r="AH127" s="31"/>
      <c r="AI127" s="31"/>
      <c r="AJ127" s="31"/>
      <c r="AK127" s="31"/>
      <c r="AL127" s="7"/>
      <c r="AM127" s="7"/>
    </row>
    <row r="128" spans="2:39" x14ac:dyDescent="0.4">
      <c r="B128" s="15" t="s">
        <v>1</v>
      </c>
      <c r="C128" s="15">
        <v>112</v>
      </c>
      <c r="D128" s="15">
        <v>112</v>
      </c>
      <c r="E128" s="16">
        <v>0</v>
      </c>
      <c r="F128" s="66">
        <f t="shared" si="35"/>
        <v>0</v>
      </c>
      <c r="G128" s="33">
        <f t="shared" si="36"/>
        <v>0</v>
      </c>
      <c r="H128" s="17">
        <f t="shared" si="37"/>
        <v>0</v>
      </c>
      <c r="I128" s="31"/>
      <c r="J128" s="18">
        <f t="shared" si="38"/>
        <v>0</v>
      </c>
      <c r="K128" s="38">
        <f t="shared" si="30"/>
        <v>0</v>
      </c>
      <c r="L128" s="18">
        <f t="shared" si="39"/>
        <v>0</v>
      </c>
      <c r="M128" s="61">
        <f t="shared" si="40"/>
        <v>0</v>
      </c>
      <c r="N128" s="18">
        <f t="shared" si="41"/>
        <v>0</v>
      </c>
      <c r="O128" s="18">
        <f t="shared" si="31"/>
        <v>0</v>
      </c>
      <c r="P128" s="18">
        <f t="shared" si="42"/>
        <v>0</v>
      </c>
      <c r="Q128" s="18">
        <f t="shared" si="47"/>
        <v>284.93022717666702</v>
      </c>
      <c r="R128" s="61">
        <f t="shared" si="48"/>
        <v>7.914729165863478E-2</v>
      </c>
      <c r="S128" s="18">
        <f t="shared" si="49"/>
        <v>-129.53377350588778</v>
      </c>
      <c r="T128" s="18">
        <f t="shared" si="43"/>
        <v>129.53377350588778</v>
      </c>
      <c r="U128" s="61">
        <f t="shared" si="50"/>
        <v>3.5981606630163795E-2</v>
      </c>
      <c r="V128" s="18">
        <f t="shared" si="51"/>
        <v>0</v>
      </c>
      <c r="W128" s="18">
        <f t="shared" si="53"/>
        <v>0</v>
      </c>
      <c r="X128" s="18">
        <f t="shared" si="52"/>
        <v>194.19803240740734</v>
      </c>
      <c r="Y128" s="18">
        <f t="shared" si="44"/>
        <v>53.943941046064801</v>
      </c>
      <c r="Z128" s="18">
        <f t="shared" si="45"/>
        <v>5.39439410460648E-2</v>
      </c>
      <c r="AA128" s="18">
        <f t="shared" si="46"/>
        <v>0.11512889828879858</v>
      </c>
      <c r="AB128" s="64"/>
      <c r="AC128" s="18">
        <f t="shared" si="32"/>
        <v>1</v>
      </c>
      <c r="AD128" s="18" t="str">
        <f t="shared" si="33"/>
        <v/>
      </c>
      <c r="AE128" s="18">
        <f t="shared" si="34"/>
        <v>0</v>
      </c>
      <c r="AF128" s="31"/>
      <c r="AG128" s="31"/>
      <c r="AH128" s="31"/>
      <c r="AI128" s="31"/>
      <c r="AJ128" s="31"/>
      <c r="AK128" s="31"/>
      <c r="AL128" s="7"/>
      <c r="AM128" s="7"/>
    </row>
    <row r="129" spans="2:39" x14ac:dyDescent="0.4">
      <c r="B129" s="15" t="s">
        <v>1</v>
      </c>
      <c r="C129" s="15">
        <v>113</v>
      </c>
      <c r="D129" s="15">
        <v>113</v>
      </c>
      <c r="E129" s="16">
        <v>0</v>
      </c>
      <c r="F129" s="66">
        <f t="shared" si="35"/>
        <v>0</v>
      </c>
      <c r="G129" s="33">
        <f t="shared" si="36"/>
        <v>0</v>
      </c>
      <c r="H129" s="17">
        <f t="shared" si="37"/>
        <v>0</v>
      </c>
      <c r="I129" s="31"/>
      <c r="J129" s="18">
        <f t="shared" si="38"/>
        <v>0</v>
      </c>
      <c r="K129" s="38">
        <f t="shared" si="30"/>
        <v>0</v>
      </c>
      <c r="L129" s="18">
        <f t="shared" si="39"/>
        <v>0</v>
      </c>
      <c r="M129" s="61">
        <f t="shared" si="40"/>
        <v>0</v>
      </c>
      <c r="N129" s="18">
        <f t="shared" si="41"/>
        <v>0</v>
      </c>
      <c r="O129" s="18">
        <f t="shared" si="31"/>
        <v>0</v>
      </c>
      <c r="P129" s="18">
        <f t="shared" si="42"/>
        <v>0</v>
      </c>
      <c r="Q129" s="18">
        <f t="shared" si="47"/>
        <v>284.93022717666702</v>
      </c>
      <c r="R129" s="61">
        <f t="shared" si="48"/>
        <v>7.914729165863478E-2</v>
      </c>
      <c r="S129" s="18">
        <f t="shared" si="49"/>
        <v>-129.53377350588778</v>
      </c>
      <c r="T129" s="18">
        <f t="shared" si="43"/>
        <v>129.53377350588778</v>
      </c>
      <c r="U129" s="61">
        <f t="shared" si="50"/>
        <v>3.5981606630163795E-2</v>
      </c>
      <c r="V129" s="18">
        <f t="shared" si="51"/>
        <v>0</v>
      </c>
      <c r="W129" s="18">
        <f t="shared" si="53"/>
        <v>0</v>
      </c>
      <c r="X129" s="18">
        <f t="shared" si="52"/>
        <v>194.19803240740734</v>
      </c>
      <c r="Y129" s="18">
        <f t="shared" si="44"/>
        <v>53.943941046064801</v>
      </c>
      <c r="Z129" s="18">
        <f t="shared" si="45"/>
        <v>5.39439410460648E-2</v>
      </c>
      <c r="AA129" s="18">
        <f t="shared" si="46"/>
        <v>0.11512889828879858</v>
      </c>
      <c r="AB129" s="64"/>
      <c r="AC129" s="18">
        <f t="shared" si="32"/>
        <v>1</v>
      </c>
      <c r="AD129" s="18" t="str">
        <f t="shared" si="33"/>
        <v/>
      </c>
      <c r="AE129" s="18">
        <f t="shared" si="34"/>
        <v>0</v>
      </c>
      <c r="AF129" s="31"/>
      <c r="AG129" s="31"/>
      <c r="AH129" s="31"/>
      <c r="AI129" s="31"/>
      <c r="AJ129" s="31"/>
      <c r="AK129" s="31"/>
      <c r="AL129" s="7"/>
      <c r="AM129" s="7"/>
    </row>
    <row r="130" spans="2:39" x14ac:dyDescent="0.4">
      <c r="B130" s="15" t="s">
        <v>1</v>
      </c>
      <c r="C130" s="15">
        <v>114</v>
      </c>
      <c r="D130" s="15">
        <v>114</v>
      </c>
      <c r="E130" s="16">
        <v>0</v>
      </c>
      <c r="F130" s="66">
        <f t="shared" si="35"/>
        <v>0</v>
      </c>
      <c r="G130" s="33">
        <f t="shared" si="36"/>
        <v>0</v>
      </c>
      <c r="H130" s="17">
        <f t="shared" si="37"/>
        <v>0</v>
      </c>
      <c r="I130" s="31"/>
      <c r="J130" s="18">
        <f t="shared" si="38"/>
        <v>0</v>
      </c>
      <c r="K130" s="38">
        <f t="shared" si="30"/>
        <v>0</v>
      </c>
      <c r="L130" s="18">
        <f t="shared" si="39"/>
        <v>0</v>
      </c>
      <c r="M130" s="61">
        <f t="shared" si="40"/>
        <v>0</v>
      </c>
      <c r="N130" s="18">
        <f t="shared" si="41"/>
        <v>0</v>
      </c>
      <c r="O130" s="18">
        <f t="shared" si="31"/>
        <v>0</v>
      </c>
      <c r="P130" s="18">
        <f t="shared" si="42"/>
        <v>0</v>
      </c>
      <c r="Q130" s="18">
        <f t="shared" si="47"/>
        <v>284.93022717666702</v>
      </c>
      <c r="R130" s="61">
        <f t="shared" si="48"/>
        <v>7.914729165863478E-2</v>
      </c>
      <c r="S130" s="18">
        <f t="shared" si="49"/>
        <v>-129.53377350588778</v>
      </c>
      <c r="T130" s="18">
        <f t="shared" si="43"/>
        <v>129.53377350588778</v>
      </c>
      <c r="U130" s="61">
        <f t="shared" si="50"/>
        <v>3.5981606630163795E-2</v>
      </c>
      <c r="V130" s="18">
        <f t="shared" si="51"/>
        <v>0</v>
      </c>
      <c r="W130" s="18">
        <f t="shared" si="53"/>
        <v>0</v>
      </c>
      <c r="X130" s="18">
        <f t="shared" si="52"/>
        <v>194.19803240740734</v>
      </c>
      <c r="Y130" s="18">
        <f t="shared" si="44"/>
        <v>53.943941046064801</v>
      </c>
      <c r="Z130" s="18">
        <f t="shared" si="45"/>
        <v>5.39439410460648E-2</v>
      </c>
      <c r="AA130" s="18">
        <f t="shared" si="46"/>
        <v>0.11512889828879858</v>
      </c>
      <c r="AB130" s="64"/>
      <c r="AC130" s="18">
        <f t="shared" si="32"/>
        <v>1</v>
      </c>
      <c r="AD130" s="18" t="str">
        <f t="shared" si="33"/>
        <v/>
      </c>
      <c r="AE130" s="18">
        <f t="shared" si="34"/>
        <v>0</v>
      </c>
      <c r="AF130" s="31"/>
      <c r="AG130" s="31"/>
      <c r="AH130" s="31"/>
      <c r="AI130" s="31"/>
      <c r="AJ130" s="31"/>
      <c r="AK130" s="31"/>
      <c r="AL130" s="7"/>
      <c r="AM130" s="7"/>
    </row>
    <row r="131" spans="2:39" x14ac:dyDescent="0.4">
      <c r="B131" s="15" t="s">
        <v>1</v>
      </c>
      <c r="C131" s="15">
        <v>115</v>
      </c>
      <c r="D131" s="15">
        <v>115</v>
      </c>
      <c r="E131" s="16">
        <v>0</v>
      </c>
      <c r="F131" s="66">
        <f t="shared" si="35"/>
        <v>0</v>
      </c>
      <c r="G131" s="33">
        <f t="shared" si="36"/>
        <v>0</v>
      </c>
      <c r="H131" s="17">
        <f t="shared" si="37"/>
        <v>0</v>
      </c>
      <c r="I131" s="31"/>
      <c r="J131" s="18">
        <f t="shared" si="38"/>
        <v>0</v>
      </c>
      <c r="K131" s="38">
        <f t="shared" si="30"/>
        <v>0</v>
      </c>
      <c r="L131" s="18">
        <f t="shared" si="39"/>
        <v>0</v>
      </c>
      <c r="M131" s="61">
        <f t="shared" si="40"/>
        <v>0</v>
      </c>
      <c r="N131" s="18">
        <f t="shared" si="41"/>
        <v>0</v>
      </c>
      <c r="O131" s="18">
        <f t="shared" si="31"/>
        <v>0</v>
      </c>
      <c r="P131" s="18">
        <f t="shared" si="42"/>
        <v>0</v>
      </c>
      <c r="Q131" s="18">
        <f t="shared" si="47"/>
        <v>284.93022717666702</v>
      </c>
      <c r="R131" s="61">
        <f t="shared" si="48"/>
        <v>7.914729165863478E-2</v>
      </c>
      <c r="S131" s="18">
        <f t="shared" si="49"/>
        <v>-129.53377350588778</v>
      </c>
      <c r="T131" s="18">
        <f t="shared" si="43"/>
        <v>129.53377350588778</v>
      </c>
      <c r="U131" s="61">
        <f t="shared" si="50"/>
        <v>3.5981606630163795E-2</v>
      </c>
      <c r="V131" s="18">
        <f t="shared" si="51"/>
        <v>0</v>
      </c>
      <c r="W131" s="18">
        <f t="shared" si="53"/>
        <v>0</v>
      </c>
      <c r="X131" s="18">
        <f t="shared" si="52"/>
        <v>194.19803240740734</v>
      </c>
      <c r="Y131" s="18">
        <f t="shared" si="44"/>
        <v>53.943941046064801</v>
      </c>
      <c r="Z131" s="18">
        <f t="shared" si="45"/>
        <v>5.39439410460648E-2</v>
      </c>
      <c r="AA131" s="18">
        <f t="shared" si="46"/>
        <v>0.11512889828879858</v>
      </c>
      <c r="AB131" s="64"/>
      <c r="AC131" s="18">
        <f t="shared" si="32"/>
        <v>1</v>
      </c>
      <c r="AD131" s="18" t="str">
        <f t="shared" si="33"/>
        <v/>
      </c>
      <c r="AE131" s="18">
        <f t="shared" si="34"/>
        <v>0</v>
      </c>
      <c r="AF131" s="31"/>
      <c r="AG131" s="31"/>
      <c r="AH131" s="31"/>
      <c r="AI131" s="31"/>
      <c r="AJ131" s="31"/>
      <c r="AK131" s="31"/>
      <c r="AL131" s="7"/>
      <c r="AM131" s="7"/>
    </row>
    <row r="132" spans="2:39" x14ac:dyDescent="0.4">
      <c r="B132" s="15" t="s">
        <v>1</v>
      </c>
      <c r="C132" s="15">
        <v>116</v>
      </c>
      <c r="D132" s="15">
        <v>116</v>
      </c>
      <c r="E132" s="16">
        <v>0</v>
      </c>
      <c r="F132" s="66">
        <f t="shared" si="35"/>
        <v>0</v>
      </c>
      <c r="G132" s="33">
        <f t="shared" si="36"/>
        <v>0</v>
      </c>
      <c r="H132" s="17">
        <f t="shared" si="37"/>
        <v>0</v>
      </c>
      <c r="I132" s="31"/>
      <c r="J132" s="18">
        <f t="shared" si="38"/>
        <v>0</v>
      </c>
      <c r="K132" s="38">
        <f t="shared" si="30"/>
        <v>0</v>
      </c>
      <c r="L132" s="18">
        <f t="shared" si="39"/>
        <v>0</v>
      </c>
      <c r="M132" s="61">
        <f t="shared" si="40"/>
        <v>0</v>
      </c>
      <c r="N132" s="18">
        <f t="shared" si="41"/>
        <v>0</v>
      </c>
      <c r="O132" s="18">
        <f t="shared" si="31"/>
        <v>0</v>
      </c>
      <c r="P132" s="18">
        <f t="shared" si="42"/>
        <v>0</v>
      </c>
      <c r="Q132" s="18">
        <f t="shared" si="47"/>
        <v>284.93022717666702</v>
      </c>
      <c r="R132" s="61">
        <f t="shared" si="48"/>
        <v>7.914729165863478E-2</v>
      </c>
      <c r="S132" s="18">
        <f t="shared" si="49"/>
        <v>-129.53377350588778</v>
      </c>
      <c r="T132" s="18">
        <f t="shared" si="43"/>
        <v>129.53377350588778</v>
      </c>
      <c r="U132" s="61">
        <f t="shared" si="50"/>
        <v>3.5981606630163795E-2</v>
      </c>
      <c r="V132" s="18">
        <f t="shared" si="51"/>
        <v>0</v>
      </c>
      <c r="W132" s="18">
        <f t="shared" si="53"/>
        <v>0</v>
      </c>
      <c r="X132" s="18">
        <f t="shared" si="52"/>
        <v>194.19803240740734</v>
      </c>
      <c r="Y132" s="18">
        <f t="shared" si="44"/>
        <v>53.943941046064801</v>
      </c>
      <c r="Z132" s="18">
        <f t="shared" si="45"/>
        <v>5.39439410460648E-2</v>
      </c>
      <c r="AA132" s="18">
        <f t="shared" si="46"/>
        <v>0.11512889828879858</v>
      </c>
      <c r="AB132" s="64"/>
      <c r="AC132" s="18">
        <f t="shared" si="32"/>
        <v>1</v>
      </c>
      <c r="AD132" s="18" t="str">
        <f t="shared" si="33"/>
        <v/>
      </c>
      <c r="AE132" s="18">
        <f t="shared" si="34"/>
        <v>0</v>
      </c>
      <c r="AF132" s="31"/>
      <c r="AG132" s="31"/>
      <c r="AH132" s="31"/>
      <c r="AI132" s="31"/>
      <c r="AJ132" s="31"/>
      <c r="AK132" s="31"/>
      <c r="AL132" s="7"/>
      <c r="AM132" s="7"/>
    </row>
    <row r="133" spans="2:39" x14ac:dyDescent="0.4">
      <c r="B133" s="15" t="s">
        <v>1</v>
      </c>
      <c r="C133" s="15">
        <v>117</v>
      </c>
      <c r="D133" s="15">
        <v>117</v>
      </c>
      <c r="E133" s="16">
        <v>0</v>
      </c>
      <c r="F133" s="66">
        <f t="shared" si="35"/>
        <v>0</v>
      </c>
      <c r="G133" s="33">
        <f t="shared" si="36"/>
        <v>0</v>
      </c>
      <c r="H133" s="17">
        <f t="shared" si="37"/>
        <v>0</v>
      </c>
      <c r="I133" s="31"/>
      <c r="J133" s="18">
        <f t="shared" si="38"/>
        <v>0</v>
      </c>
      <c r="K133" s="38">
        <f t="shared" si="30"/>
        <v>0</v>
      </c>
      <c r="L133" s="18">
        <f t="shared" si="39"/>
        <v>0</v>
      </c>
      <c r="M133" s="61">
        <f t="shared" si="40"/>
        <v>0</v>
      </c>
      <c r="N133" s="18">
        <f t="shared" si="41"/>
        <v>0</v>
      </c>
      <c r="O133" s="18">
        <f t="shared" si="31"/>
        <v>0</v>
      </c>
      <c r="P133" s="18">
        <f t="shared" si="42"/>
        <v>0</v>
      </c>
      <c r="Q133" s="18">
        <f t="shared" si="47"/>
        <v>284.93022717666702</v>
      </c>
      <c r="R133" s="61">
        <f t="shared" si="48"/>
        <v>7.914729165863478E-2</v>
      </c>
      <c r="S133" s="18">
        <f t="shared" si="49"/>
        <v>-129.53377350588778</v>
      </c>
      <c r="T133" s="18">
        <f t="shared" si="43"/>
        <v>129.53377350588778</v>
      </c>
      <c r="U133" s="61">
        <f t="shared" si="50"/>
        <v>3.5981606630163795E-2</v>
      </c>
      <c r="V133" s="18">
        <f t="shared" si="51"/>
        <v>0</v>
      </c>
      <c r="W133" s="18">
        <f t="shared" si="53"/>
        <v>0</v>
      </c>
      <c r="X133" s="18">
        <f t="shared" si="52"/>
        <v>194.19803240740734</v>
      </c>
      <c r="Y133" s="18">
        <f t="shared" si="44"/>
        <v>53.943941046064801</v>
      </c>
      <c r="Z133" s="18">
        <f t="shared" si="45"/>
        <v>5.39439410460648E-2</v>
      </c>
      <c r="AA133" s="18">
        <f t="shared" si="46"/>
        <v>0.11512889828879858</v>
      </c>
      <c r="AB133" s="64"/>
      <c r="AC133" s="18">
        <f t="shared" si="32"/>
        <v>1</v>
      </c>
      <c r="AD133" s="18" t="str">
        <f t="shared" si="33"/>
        <v/>
      </c>
      <c r="AE133" s="18">
        <f t="shared" si="34"/>
        <v>0</v>
      </c>
      <c r="AF133" s="31"/>
      <c r="AG133" s="31"/>
      <c r="AH133" s="31"/>
      <c r="AI133" s="31"/>
      <c r="AJ133" s="31"/>
      <c r="AK133" s="31"/>
      <c r="AL133" s="7"/>
      <c r="AM133" s="7"/>
    </row>
    <row r="134" spans="2:39" x14ac:dyDescent="0.4">
      <c r="B134" s="15" t="s">
        <v>1</v>
      </c>
      <c r="C134" s="15">
        <v>118</v>
      </c>
      <c r="D134" s="15">
        <v>118</v>
      </c>
      <c r="E134" s="16">
        <v>0</v>
      </c>
      <c r="F134" s="66">
        <f t="shared" si="35"/>
        <v>0</v>
      </c>
      <c r="G134" s="33">
        <f t="shared" si="36"/>
        <v>0</v>
      </c>
      <c r="H134" s="17">
        <f t="shared" si="37"/>
        <v>0</v>
      </c>
      <c r="I134" s="31"/>
      <c r="J134" s="18">
        <f t="shared" si="38"/>
        <v>0</v>
      </c>
      <c r="K134" s="38">
        <f t="shared" si="30"/>
        <v>0</v>
      </c>
      <c r="L134" s="18">
        <f t="shared" si="39"/>
        <v>0</v>
      </c>
      <c r="M134" s="61">
        <f t="shared" si="40"/>
        <v>0</v>
      </c>
      <c r="N134" s="18">
        <f t="shared" si="41"/>
        <v>0</v>
      </c>
      <c r="O134" s="18">
        <f t="shared" si="31"/>
        <v>0</v>
      </c>
      <c r="P134" s="18">
        <f t="shared" si="42"/>
        <v>0</v>
      </c>
      <c r="Q134" s="18">
        <f t="shared" si="47"/>
        <v>284.93022717666702</v>
      </c>
      <c r="R134" s="61">
        <f t="shared" si="48"/>
        <v>7.914729165863478E-2</v>
      </c>
      <c r="S134" s="18">
        <f t="shared" si="49"/>
        <v>-129.53377350588778</v>
      </c>
      <c r="T134" s="18">
        <f t="shared" si="43"/>
        <v>129.53377350588778</v>
      </c>
      <c r="U134" s="61">
        <f t="shared" si="50"/>
        <v>3.5981606630163795E-2</v>
      </c>
      <c r="V134" s="18">
        <f t="shared" si="51"/>
        <v>0</v>
      </c>
      <c r="W134" s="18">
        <f t="shared" si="53"/>
        <v>0</v>
      </c>
      <c r="X134" s="18">
        <f t="shared" si="52"/>
        <v>194.19803240740734</v>
      </c>
      <c r="Y134" s="18">
        <f t="shared" si="44"/>
        <v>53.943941046064801</v>
      </c>
      <c r="Z134" s="18">
        <f t="shared" si="45"/>
        <v>5.39439410460648E-2</v>
      </c>
      <c r="AA134" s="18">
        <f t="shared" si="46"/>
        <v>0.11512889828879858</v>
      </c>
      <c r="AB134" s="64"/>
      <c r="AC134" s="18">
        <f t="shared" si="32"/>
        <v>1</v>
      </c>
      <c r="AD134" s="18" t="str">
        <f t="shared" si="33"/>
        <v/>
      </c>
      <c r="AE134" s="18">
        <f t="shared" si="34"/>
        <v>0</v>
      </c>
      <c r="AF134" s="31"/>
      <c r="AG134" s="31"/>
      <c r="AH134" s="31"/>
      <c r="AI134" s="31"/>
      <c r="AJ134" s="31"/>
      <c r="AK134" s="31"/>
      <c r="AL134" s="7"/>
      <c r="AM134" s="7"/>
    </row>
    <row r="135" spans="2:39" x14ac:dyDescent="0.4">
      <c r="B135" s="15" t="s">
        <v>1</v>
      </c>
      <c r="C135" s="15">
        <v>119</v>
      </c>
      <c r="D135" s="15">
        <v>119</v>
      </c>
      <c r="E135" s="16">
        <v>0</v>
      </c>
      <c r="F135" s="66">
        <f t="shared" si="35"/>
        <v>0</v>
      </c>
      <c r="G135" s="33">
        <f t="shared" si="36"/>
        <v>0</v>
      </c>
      <c r="H135" s="17">
        <f t="shared" si="37"/>
        <v>0</v>
      </c>
      <c r="I135" s="31"/>
      <c r="J135" s="18">
        <f t="shared" si="38"/>
        <v>0</v>
      </c>
      <c r="K135" s="38">
        <f t="shared" si="30"/>
        <v>0</v>
      </c>
      <c r="L135" s="18">
        <f t="shared" si="39"/>
        <v>0</v>
      </c>
      <c r="M135" s="61">
        <f t="shared" si="40"/>
        <v>0</v>
      </c>
      <c r="N135" s="18">
        <f t="shared" si="41"/>
        <v>0</v>
      </c>
      <c r="O135" s="18">
        <f t="shared" si="31"/>
        <v>0</v>
      </c>
      <c r="P135" s="18">
        <f t="shared" si="42"/>
        <v>0</v>
      </c>
      <c r="Q135" s="18">
        <f t="shared" si="47"/>
        <v>284.93022717666702</v>
      </c>
      <c r="R135" s="61">
        <f t="shared" si="48"/>
        <v>7.914729165863478E-2</v>
      </c>
      <c r="S135" s="18">
        <f t="shared" si="49"/>
        <v>-129.53377350588778</v>
      </c>
      <c r="T135" s="18">
        <f t="shared" si="43"/>
        <v>129.53377350588778</v>
      </c>
      <c r="U135" s="61">
        <f t="shared" si="50"/>
        <v>3.5981606630163795E-2</v>
      </c>
      <c r="V135" s="18">
        <f t="shared" si="51"/>
        <v>0</v>
      </c>
      <c r="W135" s="18">
        <f t="shared" si="53"/>
        <v>0</v>
      </c>
      <c r="X135" s="18">
        <f t="shared" si="52"/>
        <v>194.19803240740734</v>
      </c>
      <c r="Y135" s="18">
        <f t="shared" si="44"/>
        <v>53.943941046064801</v>
      </c>
      <c r="Z135" s="18">
        <f t="shared" si="45"/>
        <v>5.39439410460648E-2</v>
      </c>
      <c r="AA135" s="18">
        <f t="shared" si="46"/>
        <v>0.11512889828879858</v>
      </c>
      <c r="AB135" s="64"/>
      <c r="AC135" s="18">
        <f t="shared" si="32"/>
        <v>1</v>
      </c>
      <c r="AD135" s="18" t="str">
        <f t="shared" si="33"/>
        <v/>
      </c>
      <c r="AE135" s="18">
        <f t="shared" si="34"/>
        <v>0</v>
      </c>
      <c r="AF135" s="31"/>
      <c r="AG135" s="31"/>
      <c r="AH135" s="31"/>
      <c r="AI135" s="31"/>
      <c r="AJ135" s="31"/>
      <c r="AK135" s="31"/>
      <c r="AL135" s="7"/>
      <c r="AM135" s="7"/>
    </row>
    <row r="136" spans="2:39" x14ac:dyDescent="0.4">
      <c r="B136" s="15" t="s">
        <v>1</v>
      </c>
      <c r="C136" s="15">
        <v>120</v>
      </c>
      <c r="D136" s="15">
        <v>120</v>
      </c>
      <c r="E136" s="16">
        <v>0</v>
      </c>
      <c r="F136" s="66">
        <f t="shared" si="35"/>
        <v>0</v>
      </c>
      <c r="G136" s="33">
        <f t="shared" si="36"/>
        <v>0</v>
      </c>
      <c r="H136" s="17">
        <f t="shared" si="37"/>
        <v>0</v>
      </c>
      <c r="I136" s="31"/>
      <c r="J136" s="18">
        <f t="shared" si="38"/>
        <v>0</v>
      </c>
      <c r="K136" s="38">
        <f t="shared" si="30"/>
        <v>0</v>
      </c>
      <c r="L136" s="18">
        <f t="shared" si="39"/>
        <v>0</v>
      </c>
      <c r="M136" s="61">
        <f t="shared" si="40"/>
        <v>0</v>
      </c>
      <c r="N136" s="18">
        <f t="shared" si="41"/>
        <v>0</v>
      </c>
      <c r="O136" s="18">
        <f t="shared" si="31"/>
        <v>0</v>
      </c>
      <c r="P136" s="18">
        <f t="shared" si="42"/>
        <v>0</v>
      </c>
      <c r="Q136" s="18">
        <f t="shared" si="47"/>
        <v>284.93022717666702</v>
      </c>
      <c r="R136" s="61">
        <f t="shared" si="48"/>
        <v>7.914729165863478E-2</v>
      </c>
      <c r="S136" s="18">
        <f t="shared" si="49"/>
        <v>-129.53377350588778</v>
      </c>
      <c r="T136" s="18">
        <f t="shared" si="43"/>
        <v>129.53377350588778</v>
      </c>
      <c r="U136" s="61">
        <f t="shared" si="50"/>
        <v>3.5981606630163795E-2</v>
      </c>
      <c r="V136" s="18">
        <f t="shared" si="51"/>
        <v>0</v>
      </c>
      <c r="W136" s="18">
        <f t="shared" si="53"/>
        <v>0</v>
      </c>
      <c r="X136" s="18">
        <f t="shared" si="52"/>
        <v>194.19803240740734</v>
      </c>
      <c r="Y136" s="18">
        <f t="shared" si="44"/>
        <v>53.943941046064801</v>
      </c>
      <c r="Z136" s="18">
        <f t="shared" si="45"/>
        <v>5.39439410460648E-2</v>
      </c>
      <c r="AA136" s="18">
        <f t="shared" si="46"/>
        <v>0.11512889828879858</v>
      </c>
      <c r="AB136" s="64"/>
      <c r="AC136" s="18">
        <f t="shared" si="32"/>
        <v>1</v>
      </c>
      <c r="AD136" s="18" t="str">
        <f t="shared" si="33"/>
        <v/>
      </c>
      <c r="AE136" s="18">
        <f t="shared" si="34"/>
        <v>0</v>
      </c>
      <c r="AF136" s="31"/>
      <c r="AG136" s="31"/>
      <c r="AH136" s="31"/>
      <c r="AI136" s="31"/>
      <c r="AJ136" s="31"/>
      <c r="AK136" s="31"/>
      <c r="AL136" s="7"/>
      <c r="AM136" s="7"/>
    </row>
    <row r="137" spans="2:39" x14ac:dyDescent="0.4">
      <c r="B137" s="15" t="s">
        <v>1</v>
      </c>
      <c r="C137" s="15">
        <v>121</v>
      </c>
      <c r="D137" s="15">
        <v>121</v>
      </c>
      <c r="E137" s="16">
        <v>0</v>
      </c>
      <c r="F137" s="66">
        <f t="shared" si="35"/>
        <v>0</v>
      </c>
      <c r="G137" s="33">
        <f t="shared" si="36"/>
        <v>0</v>
      </c>
      <c r="H137" s="17">
        <f t="shared" si="37"/>
        <v>0</v>
      </c>
      <c r="I137" s="31"/>
      <c r="J137" s="18">
        <f t="shared" si="38"/>
        <v>0</v>
      </c>
      <c r="K137" s="38">
        <f t="shared" si="30"/>
        <v>0</v>
      </c>
      <c r="L137" s="18">
        <f t="shared" si="39"/>
        <v>0</v>
      </c>
      <c r="M137" s="61">
        <f t="shared" si="40"/>
        <v>0</v>
      </c>
      <c r="N137" s="18">
        <f t="shared" si="41"/>
        <v>0</v>
      </c>
      <c r="O137" s="18">
        <f t="shared" si="31"/>
        <v>0</v>
      </c>
      <c r="P137" s="18">
        <f t="shared" si="42"/>
        <v>0</v>
      </c>
      <c r="Q137" s="18">
        <f t="shared" si="47"/>
        <v>284.93022717666702</v>
      </c>
      <c r="R137" s="61">
        <f t="shared" si="48"/>
        <v>7.914729165863478E-2</v>
      </c>
      <c r="S137" s="18">
        <f t="shared" si="49"/>
        <v>-129.53377350588778</v>
      </c>
      <c r="T137" s="18">
        <f t="shared" si="43"/>
        <v>129.53377350588778</v>
      </c>
      <c r="U137" s="61">
        <f t="shared" si="50"/>
        <v>3.5981606630163795E-2</v>
      </c>
      <c r="V137" s="18">
        <f t="shared" si="51"/>
        <v>0</v>
      </c>
      <c r="W137" s="18">
        <f t="shared" si="53"/>
        <v>0</v>
      </c>
      <c r="X137" s="18">
        <f t="shared" si="52"/>
        <v>194.19803240740734</v>
      </c>
      <c r="Y137" s="18">
        <f t="shared" si="44"/>
        <v>53.943941046064801</v>
      </c>
      <c r="Z137" s="18">
        <f t="shared" si="45"/>
        <v>5.39439410460648E-2</v>
      </c>
      <c r="AA137" s="18">
        <f t="shared" si="46"/>
        <v>0.11512889828879858</v>
      </c>
      <c r="AB137" s="64"/>
      <c r="AC137" s="18">
        <f t="shared" si="32"/>
        <v>1</v>
      </c>
      <c r="AD137" s="18" t="str">
        <f t="shared" si="33"/>
        <v/>
      </c>
      <c r="AE137" s="18">
        <f t="shared" si="34"/>
        <v>0</v>
      </c>
      <c r="AF137" s="31"/>
      <c r="AG137" s="31"/>
      <c r="AH137" s="31"/>
      <c r="AI137" s="31"/>
      <c r="AJ137" s="31"/>
      <c r="AK137" s="31"/>
      <c r="AL137" s="7"/>
      <c r="AM137" s="7"/>
    </row>
    <row r="138" spans="2:39" x14ac:dyDescent="0.4">
      <c r="B138" s="15" t="s">
        <v>1</v>
      </c>
      <c r="C138" s="15">
        <v>122</v>
      </c>
      <c r="D138" s="15">
        <v>122</v>
      </c>
      <c r="E138" s="16">
        <v>0</v>
      </c>
      <c r="F138" s="66">
        <f t="shared" si="35"/>
        <v>0</v>
      </c>
      <c r="G138" s="33">
        <f t="shared" si="36"/>
        <v>0</v>
      </c>
      <c r="H138" s="17">
        <f t="shared" si="37"/>
        <v>0</v>
      </c>
      <c r="I138" s="31"/>
      <c r="J138" s="18">
        <f t="shared" si="38"/>
        <v>0</v>
      </c>
      <c r="K138" s="38">
        <f t="shared" si="30"/>
        <v>0</v>
      </c>
      <c r="L138" s="18">
        <f t="shared" si="39"/>
        <v>0</v>
      </c>
      <c r="M138" s="61">
        <f t="shared" si="40"/>
        <v>0</v>
      </c>
      <c r="N138" s="18">
        <f t="shared" si="41"/>
        <v>0</v>
      </c>
      <c r="O138" s="18">
        <f t="shared" si="31"/>
        <v>0</v>
      </c>
      <c r="P138" s="18">
        <f t="shared" si="42"/>
        <v>0</v>
      </c>
      <c r="Q138" s="18">
        <f t="shared" si="47"/>
        <v>284.93022717666702</v>
      </c>
      <c r="R138" s="61">
        <f t="shared" si="48"/>
        <v>7.914729165863478E-2</v>
      </c>
      <c r="S138" s="18">
        <f t="shared" si="49"/>
        <v>-129.53377350588778</v>
      </c>
      <c r="T138" s="18">
        <f t="shared" si="43"/>
        <v>129.53377350588778</v>
      </c>
      <c r="U138" s="61">
        <f t="shared" si="50"/>
        <v>3.5981606630163795E-2</v>
      </c>
      <c r="V138" s="18">
        <f t="shared" si="51"/>
        <v>0</v>
      </c>
      <c r="W138" s="18">
        <f t="shared" si="53"/>
        <v>0</v>
      </c>
      <c r="X138" s="18">
        <f t="shared" si="52"/>
        <v>194.19803240740734</v>
      </c>
      <c r="Y138" s="18">
        <f t="shared" si="44"/>
        <v>53.943941046064801</v>
      </c>
      <c r="Z138" s="18">
        <f t="shared" si="45"/>
        <v>5.39439410460648E-2</v>
      </c>
      <c r="AA138" s="18">
        <f t="shared" si="46"/>
        <v>0.11512889828879858</v>
      </c>
      <c r="AB138" s="64"/>
      <c r="AC138" s="18">
        <f t="shared" si="32"/>
        <v>1</v>
      </c>
      <c r="AD138" s="18" t="str">
        <f t="shared" si="33"/>
        <v/>
      </c>
      <c r="AE138" s="18">
        <f t="shared" si="34"/>
        <v>0</v>
      </c>
      <c r="AF138" s="31"/>
      <c r="AG138" s="31"/>
      <c r="AH138" s="31"/>
      <c r="AI138" s="31"/>
      <c r="AJ138" s="31"/>
      <c r="AK138" s="31"/>
      <c r="AL138" s="7"/>
      <c r="AM138" s="7"/>
    </row>
    <row r="139" spans="2:39" x14ac:dyDescent="0.4">
      <c r="B139" s="15" t="s">
        <v>1</v>
      </c>
      <c r="C139" s="15">
        <v>123</v>
      </c>
      <c r="D139" s="15">
        <v>123</v>
      </c>
      <c r="E139" s="16">
        <v>0</v>
      </c>
      <c r="F139" s="66">
        <f t="shared" si="35"/>
        <v>0</v>
      </c>
      <c r="G139" s="33">
        <f t="shared" si="36"/>
        <v>0</v>
      </c>
      <c r="H139" s="17">
        <f t="shared" si="37"/>
        <v>0</v>
      </c>
      <c r="I139" s="31"/>
      <c r="J139" s="18">
        <f t="shared" si="38"/>
        <v>0</v>
      </c>
      <c r="K139" s="38">
        <f t="shared" si="30"/>
        <v>0</v>
      </c>
      <c r="L139" s="18">
        <f t="shared" si="39"/>
        <v>0</v>
      </c>
      <c r="M139" s="61">
        <f t="shared" si="40"/>
        <v>0</v>
      </c>
      <c r="N139" s="18">
        <f t="shared" si="41"/>
        <v>0</v>
      </c>
      <c r="O139" s="18">
        <f t="shared" si="31"/>
        <v>0</v>
      </c>
      <c r="P139" s="18">
        <f t="shared" si="42"/>
        <v>0</v>
      </c>
      <c r="Q139" s="18">
        <f t="shared" si="47"/>
        <v>284.93022717666702</v>
      </c>
      <c r="R139" s="61">
        <f t="shared" si="48"/>
        <v>7.914729165863478E-2</v>
      </c>
      <c r="S139" s="18">
        <f t="shared" si="49"/>
        <v>-129.53377350588778</v>
      </c>
      <c r="T139" s="18">
        <f t="shared" si="43"/>
        <v>129.53377350588778</v>
      </c>
      <c r="U139" s="61">
        <f t="shared" si="50"/>
        <v>3.5981606630163795E-2</v>
      </c>
      <c r="V139" s="18">
        <f t="shared" si="51"/>
        <v>0</v>
      </c>
      <c r="W139" s="18">
        <f t="shared" si="53"/>
        <v>0</v>
      </c>
      <c r="X139" s="18">
        <f t="shared" si="52"/>
        <v>194.19803240740734</v>
      </c>
      <c r="Y139" s="18">
        <f t="shared" si="44"/>
        <v>53.943941046064801</v>
      </c>
      <c r="Z139" s="18">
        <f t="shared" si="45"/>
        <v>5.39439410460648E-2</v>
      </c>
      <c r="AA139" s="18">
        <f t="shared" si="46"/>
        <v>0.11512889828879858</v>
      </c>
      <c r="AB139" s="64"/>
      <c r="AC139" s="18">
        <f t="shared" si="32"/>
        <v>1</v>
      </c>
      <c r="AD139" s="18" t="str">
        <f t="shared" si="33"/>
        <v/>
      </c>
      <c r="AE139" s="18">
        <f t="shared" si="34"/>
        <v>0</v>
      </c>
      <c r="AF139" s="31"/>
      <c r="AG139" s="31"/>
      <c r="AH139" s="31"/>
      <c r="AI139" s="31"/>
      <c r="AJ139" s="31"/>
      <c r="AK139" s="31"/>
      <c r="AL139" s="7"/>
      <c r="AM139" s="7"/>
    </row>
    <row r="140" spans="2:39" x14ac:dyDescent="0.4">
      <c r="B140" s="15" t="s">
        <v>1</v>
      </c>
      <c r="C140" s="15">
        <v>124</v>
      </c>
      <c r="D140" s="15">
        <v>124</v>
      </c>
      <c r="E140" s="16">
        <v>0</v>
      </c>
      <c r="F140" s="66">
        <f t="shared" si="35"/>
        <v>0</v>
      </c>
      <c r="G140" s="33">
        <f t="shared" si="36"/>
        <v>0</v>
      </c>
      <c r="H140" s="17">
        <f t="shared" si="37"/>
        <v>0</v>
      </c>
      <c r="I140" s="31"/>
      <c r="J140" s="18">
        <f t="shared" si="38"/>
        <v>0</v>
      </c>
      <c r="K140" s="38">
        <f t="shared" si="30"/>
        <v>0</v>
      </c>
      <c r="L140" s="18">
        <f t="shared" si="39"/>
        <v>0</v>
      </c>
      <c r="M140" s="61">
        <f t="shared" si="40"/>
        <v>0</v>
      </c>
      <c r="N140" s="18">
        <f t="shared" si="41"/>
        <v>0</v>
      </c>
      <c r="O140" s="18">
        <f t="shared" si="31"/>
        <v>0</v>
      </c>
      <c r="P140" s="18">
        <f t="shared" si="42"/>
        <v>0</v>
      </c>
      <c r="Q140" s="18">
        <f t="shared" si="47"/>
        <v>284.93022717666702</v>
      </c>
      <c r="R140" s="61">
        <f t="shared" si="48"/>
        <v>7.914729165863478E-2</v>
      </c>
      <c r="S140" s="18">
        <f t="shared" si="49"/>
        <v>-129.53377350588778</v>
      </c>
      <c r="T140" s="18">
        <f t="shared" si="43"/>
        <v>129.53377350588778</v>
      </c>
      <c r="U140" s="61">
        <f t="shared" si="50"/>
        <v>3.5981606630163795E-2</v>
      </c>
      <c r="V140" s="18">
        <f t="shared" si="51"/>
        <v>0</v>
      </c>
      <c r="W140" s="18">
        <f t="shared" si="53"/>
        <v>0</v>
      </c>
      <c r="X140" s="18">
        <f t="shared" si="52"/>
        <v>194.19803240740734</v>
      </c>
      <c r="Y140" s="18">
        <f t="shared" si="44"/>
        <v>53.943941046064801</v>
      </c>
      <c r="Z140" s="18">
        <f t="shared" si="45"/>
        <v>5.39439410460648E-2</v>
      </c>
      <c r="AA140" s="18">
        <f t="shared" si="46"/>
        <v>0.11512889828879858</v>
      </c>
      <c r="AB140" s="64"/>
      <c r="AC140" s="18">
        <f t="shared" si="32"/>
        <v>1</v>
      </c>
      <c r="AD140" s="18" t="str">
        <f t="shared" si="33"/>
        <v/>
      </c>
      <c r="AE140" s="18">
        <f t="shared" si="34"/>
        <v>0</v>
      </c>
      <c r="AF140" s="31"/>
      <c r="AG140" s="31"/>
      <c r="AH140" s="31"/>
      <c r="AI140" s="31"/>
      <c r="AJ140" s="31"/>
      <c r="AK140" s="31"/>
      <c r="AL140" s="7"/>
      <c r="AM140" s="7"/>
    </row>
    <row r="141" spans="2:39" x14ac:dyDescent="0.4">
      <c r="B141" s="15" t="s">
        <v>1</v>
      </c>
      <c r="C141" s="15">
        <v>125</v>
      </c>
      <c r="D141" s="15">
        <v>125</v>
      </c>
      <c r="E141" s="16">
        <v>0</v>
      </c>
      <c r="F141" s="66">
        <f t="shared" si="35"/>
        <v>0</v>
      </c>
      <c r="G141" s="33">
        <f t="shared" si="36"/>
        <v>0</v>
      </c>
      <c r="H141" s="17">
        <f t="shared" si="37"/>
        <v>0</v>
      </c>
      <c r="I141" s="31"/>
      <c r="J141" s="18">
        <f t="shared" si="38"/>
        <v>0</v>
      </c>
      <c r="K141" s="38">
        <f t="shared" si="30"/>
        <v>0</v>
      </c>
      <c r="L141" s="18">
        <f t="shared" si="39"/>
        <v>0</v>
      </c>
      <c r="M141" s="61">
        <f t="shared" si="40"/>
        <v>0</v>
      </c>
      <c r="N141" s="18">
        <f t="shared" si="41"/>
        <v>0</v>
      </c>
      <c r="O141" s="18">
        <f t="shared" si="31"/>
        <v>0</v>
      </c>
      <c r="P141" s="18">
        <f t="shared" si="42"/>
        <v>0</v>
      </c>
      <c r="Q141" s="18">
        <f t="shared" si="47"/>
        <v>284.93022717666702</v>
      </c>
      <c r="R141" s="61">
        <f t="shared" si="48"/>
        <v>7.914729165863478E-2</v>
      </c>
      <c r="S141" s="18">
        <f t="shared" si="49"/>
        <v>-129.53377350588778</v>
      </c>
      <c r="T141" s="18">
        <f t="shared" si="43"/>
        <v>129.53377350588778</v>
      </c>
      <c r="U141" s="61">
        <f t="shared" si="50"/>
        <v>3.5981606630163795E-2</v>
      </c>
      <c r="V141" s="18">
        <f t="shared" si="51"/>
        <v>0</v>
      </c>
      <c r="W141" s="18">
        <f t="shared" si="53"/>
        <v>0</v>
      </c>
      <c r="X141" s="18">
        <f t="shared" si="52"/>
        <v>194.19803240740734</v>
      </c>
      <c r="Y141" s="18">
        <f t="shared" si="44"/>
        <v>53.943941046064801</v>
      </c>
      <c r="Z141" s="18">
        <f t="shared" si="45"/>
        <v>5.39439410460648E-2</v>
      </c>
      <c r="AA141" s="18">
        <f t="shared" si="46"/>
        <v>0.11512889828879858</v>
      </c>
      <c r="AB141" s="64"/>
      <c r="AC141" s="18">
        <f t="shared" si="32"/>
        <v>1</v>
      </c>
      <c r="AD141" s="18" t="str">
        <f t="shared" si="33"/>
        <v/>
      </c>
      <c r="AE141" s="18">
        <f t="shared" si="34"/>
        <v>0</v>
      </c>
      <c r="AF141" s="31"/>
      <c r="AG141" s="31"/>
      <c r="AH141" s="31"/>
      <c r="AI141" s="31"/>
      <c r="AJ141" s="31"/>
      <c r="AK141" s="31"/>
      <c r="AL141" s="7"/>
      <c r="AM141" s="7"/>
    </row>
    <row r="142" spans="2:39" x14ac:dyDescent="0.4">
      <c r="B142" s="15" t="s">
        <v>1</v>
      </c>
      <c r="C142" s="15">
        <v>126</v>
      </c>
      <c r="D142" s="15">
        <v>126</v>
      </c>
      <c r="E142" s="16">
        <v>0</v>
      </c>
      <c r="F142" s="66">
        <f t="shared" si="35"/>
        <v>0</v>
      </c>
      <c r="G142" s="33">
        <f t="shared" si="36"/>
        <v>0</v>
      </c>
      <c r="H142" s="17">
        <f t="shared" si="37"/>
        <v>0</v>
      </c>
      <c r="I142" s="31"/>
      <c r="J142" s="18">
        <f t="shared" si="38"/>
        <v>0</v>
      </c>
      <c r="K142" s="38">
        <f t="shared" si="30"/>
        <v>0</v>
      </c>
      <c r="L142" s="18">
        <f t="shared" si="39"/>
        <v>0</v>
      </c>
      <c r="M142" s="61">
        <f t="shared" si="40"/>
        <v>0</v>
      </c>
      <c r="N142" s="18">
        <f t="shared" si="41"/>
        <v>0</v>
      </c>
      <c r="O142" s="18">
        <f t="shared" si="31"/>
        <v>0</v>
      </c>
      <c r="P142" s="18">
        <f t="shared" si="42"/>
        <v>0</v>
      </c>
      <c r="Q142" s="18">
        <f t="shared" si="47"/>
        <v>284.93022717666702</v>
      </c>
      <c r="R142" s="61">
        <f t="shared" si="48"/>
        <v>7.914729165863478E-2</v>
      </c>
      <c r="S142" s="18">
        <f t="shared" si="49"/>
        <v>-129.53377350588778</v>
      </c>
      <c r="T142" s="18">
        <f t="shared" si="43"/>
        <v>129.53377350588778</v>
      </c>
      <c r="U142" s="61">
        <f t="shared" si="50"/>
        <v>3.5981606630163795E-2</v>
      </c>
      <c r="V142" s="18">
        <f t="shared" si="51"/>
        <v>0</v>
      </c>
      <c r="W142" s="18">
        <f t="shared" si="53"/>
        <v>0</v>
      </c>
      <c r="X142" s="18">
        <f t="shared" si="52"/>
        <v>194.19803240740734</v>
      </c>
      <c r="Y142" s="18">
        <f t="shared" si="44"/>
        <v>53.943941046064801</v>
      </c>
      <c r="Z142" s="18">
        <f t="shared" si="45"/>
        <v>5.39439410460648E-2</v>
      </c>
      <c r="AA142" s="18">
        <f t="shared" si="46"/>
        <v>0.11512889828879858</v>
      </c>
      <c r="AB142" s="64"/>
      <c r="AC142" s="18">
        <f t="shared" si="32"/>
        <v>1</v>
      </c>
      <c r="AD142" s="18" t="str">
        <f t="shared" si="33"/>
        <v/>
      </c>
      <c r="AE142" s="18">
        <f t="shared" si="34"/>
        <v>0</v>
      </c>
      <c r="AF142" s="31"/>
      <c r="AG142" s="31"/>
      <c r="AH142" s="31"/>
      <c r="AI142" s="31"/>
      <c r="AJ142" s="31"/>
      <c r="AK142" s="31"/>
      <c r="AL142" s="7"/>
      <c r="AM142" s="7"/>
    </row>
    <row r="143" spans="2:39" x14ac:dyDescent="0.4">
      <c r="B143" s="15" t="s">
        <v>1</v>
      </c>
      <c r="C143" s="15">
        <v>127</v>
      </c>
      <c r="D143" s="15">
        <v>127</v>
      </c>
      <c r="E143" s="16">
        <v>0</v>
      </c>
      <c r="F143" s="66">
        <f t="shared" si="35"/>
        <v>0</v>
      </c>
      <c r="G143" s="33">
        <f t="shared" si="36"/>
        <v>0</v>
      </c>
      <c r="H143" s="17">
        <f t="shared" si="37"/>
        <v>0</v>
      </c>
      <c r="I143" s="31"/>
      <c r="J143" s="18">
        <f t="shared" si="38"/>
        <v>0</v>
      </c>
      <c r="K143" s="38">
        <f t="shared" si="30"/>
        <v>0</v>
      </c>
      <c r="L143" s="18">
        <f t="shared" si="39"/>
        <v>0</v>
      </c>
      <c r="M143" s="61">
        <f t="shared" si="40"/>
        <v>0</v>
      </c>
      <c r="N143" s="18">
        <f t="shared" si="41"/>
        <v>0</v>
      </c>
      <c r="O143" s="18">
        <f t="shared" si="31"/>
        <v>0</v>
      </c>
      <c r="P143" s="18">
        <f t="shared" si="42"/>
        <v>0</v>
      </c>
      <c r="Q143" s="18">
        <f t="shared" si="47"/>
        <v>284.93022717666702</v>
      </c>
      <c r="R143" s="61">
        <f t="shared" si="48"/>
        <v>7.914729165863478E-2</v>
      </c>
      <c r="S143" s="18">
        <f t="shared" si="49"/>
        <v>-129.53377350588778</v>
      </c>
      <c r="T143" s="18">
        <f t="shared" si="43"/>
        <v>129.53377350588778</v>
      </c>
      <c r="U143" s="61">
        <f t="shared" si="50"/>
        <v>3.5981606630163795E-2</v>
      </c>
      <c r="V143" s="18">
        <f t="shared" si="51"/>
        <v>0</v>
      </c>
      <c r="W143" s="18">
        <f t="shared" si="53"/>
        <v>0</v>
      </c>
      <c r="X143" s="18">
        <f t="shared" si="52"/>
        <v>194.19803240740734</v>
      </c>
      <c r="Y143" s="18">
        <f t="shared" si="44"/>
        <v>53.943941046064801</v>
      </c>
      <c r="Z143" s="18">
        <f t="shared" si="45"/>
        <v>5.39439410460648E-2</v>
      </c>
      <c r="AA143" s="18">
        <f t="shared" si="46"/>
        <v>0.11512889828879858</v>
      </c>
      <c r="AB143" s="64"/>
      <c r="AC143" s="18">
        <f t="shared" si="32"/>
        <v>1</v>
      </c>
      <c r="AD143" s="18" t="str">
        <f t="shared" si="33"/>
        <v/>
      </c>
      <c r="AE143" s="18">
        <f t="shared" si="34"/>
        <v>0</v>
      </c>
      <c r="AF143" s="31"/>
      <c r="AG143" s="31"/>
      <c r="AH143" s="31"/>
      <c r="AI143" s="31"/>
      <c r="AJ143" s="31"/>
      <c r="AK143" s="31"/>
      <c r="AL143" s="7"/>
      <c r="AM143" s="7"/>
    </row>
    <row r="144" spans="2:39" x14ac:dyDescent="0.4">
      <c r="B144" s="15" t="s">
        <v>1</v>
      </c>
      <c r="C144" s="15">
        <v>128</v>
      </c>
      <c r="D144" s="15">
        <v>128</v>
      </c>
      <c r="E144" s="16">
        <v>0</v>
      </c>
      <c r="F144" s="66">
        <f t="shared" si="35"/>
        <v>0</v>
      </c>
      <c r="G144" s="33">
        <f t="shared" si="36"/>
        <v>0</v>
      </c>
      <c r="H144" s="17">
        <f t="shared" si="37"/>
        <v>0</v>
      </c>
      <c r="I144" s="31"/>
      <c r="J144" s="18">
        <f t="shared" si="38"/>
        <v>0</v>
      </c>
      <c r="K144" s="38">
        <f t="shared" ref="K144:K207" si="54">$C$8*0.5*$C$9*(F144^2)*$C$5</f>
        <v>0</v>
      </c>
      <c r="L144" s="18">
        <f t="shared" si="39"/>
        <v>0</v>
      </c>
      <c r="M144" s="61">
        <f t="shared" si="40"/>
        <v>0</v>
      </c>
      <c r="N144" s="18">
        <f t="shared" si="41"/>
        <v>0</v>
      </c>
      <c r="O144" s="18">
        <f t="shared" ref="O144:O207" si="55">M144*F144</f>
        <v>0</v>
      </c>
      <c r="P144" s="18">
        <f t="shared" si="42"/>
        <v>0</v>
      </c>
      <c r="Q144" s="18">
        <f t="shared" si="47"/>
        <v>284.93022717666702</v>
      </c>
      <c r="R144" s="61">
        <f t="shared" si="48"/>
        <v>7.914729165863478E-2</v>
      </c>
      <c r="S144" s="18">
        <f t="shared" si="49"/>
        <v>-129.53377350588778</v>
      </c>
      <c r="T144" s="18">
        <f t="shared" si="43"/>
        <v>129.53377350588778</v>
      </c>
      <c r="U144" s="61">
        <f t="shared" si="50"/>
        <v>3.5981606630163795E-2</v>
      </c>
      <c r="V144" s="18">
        <f t="shared" si="51"/>
        <v>0</v>
      </c>
      <c r="W144" s="18">
        <f t="shared" si="53"/>
        <v>0</v>
      </c>
      <c r="X144" s="18">
        <f t="shared" si="52"/>
        <v>194.19803240740734</v>
      </c>
      <c r="Y144" s="18">
        <f t="shared" si="44"/>
        <v>53.943941046064801</v>
      </c>
      <c r="Z144" s="18">
        <f t="shared" si="45"/>
        <v>5.39439410460648E-2</v>
      </c>
      <c r="AA144" s="18">
        <f t="shared" si="46"/>
        <v>0.11512889828879858</v>
      </c>
      <c r="AB144" s="64"/>
      <c r="AC144" s="18">
        <f t="shared" ref="AC144:AC207" si="56">IF(E144&lt;1,1,0)</f>
        <v>1</v>
      </c>
      <c r="AD144" s="18" t="str">
        <f t="shared" ref="AD144:AD207" si="57">IF(AC144=1,"",E144)</f>
        <v/>
      </c>
      <c r="AE144" s="18">
        <f t="shared" ref="AE144:AE207" si="58">E144/3.6</f>
        <v>0</v>
      </c>
      <c r="AF144" s="31"/>
      <c r="AG144" s="31"/>
      <c r="AH144" s="31"/>
      <c r="AI144" s="31"/>
      <c r="AJ144" s="31"/>
      <c r="AK144" s="31"/>
      <c r="AL144" s="7"/>
      <c r="AM144" s="7"/>
    </row>
    <row r="145" spans="2:39" x14ac:dyDescent="0.4">
      <c r="B145" s="15" t="s">
        <v>1</v>
      </c>
      <c r="C145" s="15">
        <v>129</v>
      </c>
      <c r="D145" s="15">
        <v>129</v>
      </c>
      <c r="E145" s="16">
        <v>0</v>
      </c>
      <c r="F145" s="66">
        <f t="shared" ref="F145:F208" si="59">E145/3.6</f>
        <v>0</v>
      </c>
      <c r="G145" s="33">
        <f t="shared" ref="G145:G208" si="60">($E146-$E144)/2/3.6</f>
        <v>0</v>
      </c>
      <c r="H145" s="17">
        <f t="shared" ref="H145:H208" si="61">($E146-$E144)/2</f>
        <v>0</v>
      </c>
      <c r="I145" s="31"/>
      <c r="J145" s="18">
        <f t="shared" ref="J145:J208" si="62">$C$4*G145</f>
        <v>0</v>
      </c>
      <c r="K145" s="38">
        <f t="shared" si="54"/>
        <v>0</v>
      </c>
      <c r="L145" s="18">
        <f t="shared" ref="L145:L208" si="63">IF(F145&gt;0,$C$6*$C$4*$C$10,0)</f>
        <v>0</v>
      </c>
      <c r="M145" s="61">
        <f t="shared" ref="M145:M208" si="64">J145+K145+L145</f>
        <v>0</v>
      </c>
      <c r="N145" s="18">
        <f t="shared" ref="N145:N208" si="65">M145/1000</f>
        <v>0</v>
      </c>
      <c r="O145" s="18">
        <f t="shared" si="55"/>
        <v>0</v>
      </c>
      <c r="P145" s="18">
        <f t="shared" ref="P145:P208" si="66">O145/1000</f>
        <v>0</v>
      </c>
      <c r="Q145" s="18">
        <f t="shared" si="47"/>
        <v>284.93022717666702</v>
      </c>
      <c r="R145" s="61">
        <f t="shared" si="48"/>
        <v>7.914729165863478E-2</v>
      </c>
      <c r="S145" s="18">
        <f t="shared" si="49"/>
        <v>-129.53377350588778</v>
      </c>
      <c r="T145" s="18">
        <f t="shared" ref="T145:T208" si="67">S145*-1</f>
        <v>129.53377350588778</v>
      </c>
      <c r="U145" s="61">
        <f t="shared" si="50"/>
        <v>3.5981606630163795E-2</v>
      </c>
      <c r="V145" s="18">
        <f t="shared" si="51"/>
        <v>0</v>
      </c>
      <c r="W145" s="18">
        <f t="shared" si="53"/>
        <v>0</v>
      </c>
      <c r="X145" s="18">
        <f t="shared" si="52"/>
        <v>194.19803240740734</v>
      </c>
      <c r="Y145" s="18">
        <f t="shared" ref="Y145:Y208" si="68">Z145*1000</f>
        <v>53.943941046064801</v>
      </c>
      <c r="Z145" s="18">
        <f t="shared" ref="Z145:Z208" si="69">X145*0.000277778</f>
        <v>5.39439410460648E-2</v>
      </c>
      <c r="AA145" s="18">
        <f t="shared" ref="AA145:AA208" si="70">R145+U145</f>
        <v>0.11512889828879858</v>
      </c>
      <c r="AB145" s="64"/>
      <c r="AC145" s="18">
        <f t="shared" si="56"/>
        <v>1</v>
      </c>
      <c r="AD145" s="18" t="str">
        <f t="shared" si="57"/>
        <v/>
      </c>
      <c r="AE145" s="18">
        <f t="shared" si="58"/>
        <v>0</v>
      </c>
      <c r="AF145" s="31"/>
      <c r="AG145" s="31"/>
      <c r="AH145" s="31"/>
      <c r="AI145" s="31"/>
      <c r="AJ145" s="31"/>
      <c r="AK145" s="31"/>
      <c r="AL145" s="7"/>
      <c r="AM145" s="7"/>
    </row>
    <row r="146" spans="2:39" x14ac:dyDescent="0.4">
      <c r="B146" s="15" t="s">
        <v>1</v>
      </c>
      <c r="C146" s="15">
        <v>130</v>
      </c>
      <c r="D146" s="15">
        <v>130</v>
      </c>
      <c r="E146" s="16">
        <v>0</v>
      </c>
      <c r="F146" s="66">
        <f t="shared" si="59"/>
        <v>0</v>
      </c>
      <c r="G146" s="33">
        <f t="shared" si="60"/>
        <v>0</v>
      </c>
      <c r="H146" s="17">
        <f t="shared" si="61"/>
        <v>0</v>
      </c>
      <c r="I146" s="31"/>
      <c r="J146" s="18">
        <f t="shared" si="62"/>
        <v>0</v>
      </c>
      <c r="K146" s="38">
        <f t="shared" si="54"/>
        <v>0</v>
      </c>
      <c r="L146" s="18">
        <f t="shared" si="63"/>
        <v>0</v>
      </c>
      <c r="M146" s="61">
        <f t="shared" si="64"/>
        <v>0</v>
      </c>
      <c r="N146" s="18">
        <f t="shared" si="65"/>
        <v>0</v>
      </c>
      <c r="O146" s="18">
        <f t="shared" si="55"/>
        <v>0</v>
      </c>
      <c r="P146" s="18">
        <f t="shared" si="66"/>
        <v>0</v>
      </c>
      <c r="Q146" s="18">
        <f t="shared" ref="Q146:Q209" si="71">IF(P146&gt;0,SUM(Q145,P146),Q145)</f>
        <v>284.93022717666702</v>
      </c>
      <c r="R146" s="61">
        <f t="shared" ref="R146:R209" si="72">Q146*0.0002777778</f>
        <v>7.914729165863478E-2</v>
      </c>
      <c r="S146" s="18">
        <f t="shared" ref="S146:S209" si="73">IF(P146&lt;0,SUM(S145,P146),S145)</f>
        <v>-129.53377350588778</v>
      </c>
      <c r="T146" s="18">
        <f t="shared" si="67"/>
        <v>129.53377350588778</v>
      </c>
      <c r="U146" s="61">
        <f t="shared" ref="U146:U209" si="74">T146*0.0002777778</f>
        <v>3.5981606630163795E-2</v>
      </c>
      <c r="V146" s="18">
        <f t="shared" ref="V146:V209" si="75">0.5*$C$4*(F146^2)</f>
        <v>0</v>
      </c>
      <c r="W146" s="18">
        <f t="shared" si="53"/>
        <v>0</v>
      </c>
      <c r="X146" s="18">
        <f t="shared" ref="X146:X209" si="76">IF(W146&lt;W145,X145+(W145-W146),X145)</f>
        <v>194.19803240740734</v>
      </c>
      <c r="Y146" s="18">
        <f t="shared" si="68"/>
        <v>53.943941046064801</v>
      </c>
      <c r="Z146" s="18">
        <f t="shared" si="69"/>
        <v>5.39439410460648E-2</v>
      </c>
      <c r="AA146" s="18">
        <f t="shared" si="70"/>
        <v>0.11512889828879858</v>
      </c>
      <c r="AB146" s="64"/>
      <c r="AC146" s="18">
        <f t="shared" si="56"/>
        <v>1</v>
      </c>
      <c r="AD146" s="18" t="str">
        <f t="shared" si="57"/>
        <v/>
      </c>
      <c r="AE146" s="18">
        <f t="shared" si="58"/>
        <v>0</v>
      </c>
      <c r="AF146" s="31"/>
      <c r="AG146" s="31"/>
      <c r="AH146" s="31"/>
      <c r="AI146" s="31"/>
      <c r="AJ146" s="31"/>
      <c r="AK146" s="31"/>
      <c r="AL146" s="7"/>
      <c r="AM146" s="7"/>
    </row>
    <row r="147" spans="2:39" x14ac:dyDescent="0.4">
      <c r="B147" s="15" t="s">
        <v>1</v>
      </c>
      <c r="C147" s="15">
        <v>131</v>
      </c>
      <c r="D147" s="15">
        <v>131</v>
      </c>
      <c r="E147" s="16">
        <v>0</v>
      </c>
      <c r="F147" s="66">
        <f t="shared" si="59"/>
        <v>0</v>
      </c>
      <c r="G147" s="33">
        <f t="shared" si="60"/>
        <v>0</v>
      </c>
      <c r="H147" s="17">
        <f t="shared" si="61"/>
        <v>0</v>
      </c>
      <c r="I147" s="31"/>
      <c r="J147" s="18">
        <f t="shared" si="62"/>
        <v>0</v>
      </c>
      <c r="K147" s="38">
        <f t="shared" si="54"/>
        <v>0</v>
      </c>
      <c r="L147" s="18">
        <f t="shared" si="63"/>
        <v>0</v>
      </c>
      <c r="M147" s="61">
        <f t="shared" si="64"/>
        <v>0</v>
      </c>
      <c r="N147" s="18">
        <f t="shared" si="65"/>
        <v>0</v>
      </c>
      <c r="O147" s="18">
        <f t="shared" si="55"/>
        <v>0</v>
      </c>
      <c r="P147" s="18">
        <f t="shared" si="66"/>
        <v>0</v>
      </c>
      <c r="Q147" s="18">
        <f t="shared" si="71"/>
        <v>284.93022717666702</v>
      </c>
      <c r="R147" s="61">
        <f t="shared" si="72"/>
        <v>7.914729165863478E-2</v>
      </c>
      <c r="S147" s="18">
        <f t="shared" si="73"/>
        <v>-129.53377350588778</v>
      </c>
      <c r="T147" s="18">
        <f t="shared" si="67"/>
        <v>129.53377350588778</v>
      </c>
      <c r="U147" s="61">
        <f t="shared" si="74"/>
        <v>3.5981606630163795E-2</v>
      </c>
      <c r="V147" s="18">
        <f t="shared" si="75"/>
        <v>0</v>
      </c>
      <c r="W147" s="18">
        <f t="shared" si="53"/>
        <v>0</v>
      </c>
      <c r="X147" s="18">
        <f t="shared" si="76"/>
        <v>194.19803240740734</v>
      </c>
      <c r="Y147" s="18">
        <f t="shared" si="68"/>
        <v>53.943941046064801</v>
      </c>
      <c r="Z147" s="18">
        <f t="shared" si="69"/>
        <v>5.39439410460648E-2</v>
      </c>
      <c r="AA147" s="18">
        <f t="shared" si="70"/>
        <v>0.11512889828879858</v>
      </c>
      <c r="AB147" s="64"/>
      <c r="AC147" s="18">
        <f t="shared" si="56"/>
        <v>1</v>
      </c>
      <c r="AD147" s="18" t="str">
        <f t="shared" si="57"/>
        <v/>
      </c>
      <c r="AE147" s="18">
        <f t="shared" si="58"/>
        <v>0</v>
      </c>
      <c r="AF147" s="31"/>
      <c r="AG147" s="31"/>
      <c r="AH147" s="31"/>
      <c r="AI147" s="31"/>
      <c r="AJ147" s="31"/>
      <c r="AK147" s="31"/>
      <c r="AL147" s="7"/>
      <c r="AM147" s="7"/>
    </row>
    <row r="148" spans="2:39" x14ac:dyDescent="0.4">
      <c r="B148" s="15" t="s">
        <v>1</v>
      </c>
      <c r="C148" s="15">
        <v>132</v>
      </c>
      <c r="D148" s="15">
        <v>132</v>
      </c>
      <c r="E148" s="16">
        <v>0</v>
      </c>
      <c r="F148" s="66">
        <f t="shared" si="59"/>
        <v>0</v>
      </c>
      <c r="G148" s="33">
        <f t="shared" si="60"/>
        <v>0</v>
      </c>
      <c r="H148" s="17">
        <f t="shared" si="61"/>
        <v>0</v>
      </c>
      <c r="I148" s="31"/>
      <c r="J148" s="18">
        <f t="shared" si="62"/>
        <v>0</v>
      </c>
      <c r="K148" s="38">
        <f t="shared" si="54"/>
        <v>0</v>
      </c>
      <c r="L148" s="18">
        <f t="shared" si="63"/>
        <v>0</v>
      </c>
      <c r="M148" s="61">
        <f t="shared" si="64"/>
        <v>0</v>
      </c>
      <c r="N148" s="18">
        <f t="shared" si="65"/>
        <v>0</v>
      </c>
      <c r="O148" s="18">
        <f t="shared" si="55"/>
        <v>0</v>
      </c>
      <c r="P148" s="18">
        <f t="shared" si="66"/>
        <v>0</v>
      </c>
      <c r="Q148" s="18">
        <f t="shared" si="71"/>
        <v>284.93022717666702</v>
      </c>
      <c r="R148" s="61">
        <f t="shared" si="72"/>
        <v>7.914729165863478E-2</v>
      </c>
      <c r="S148" s="18">
        <f t="shared" si="73"/>
        <v>-129.53377350588778</v>
      </c>
      <c r="T148" s="18">
        <f t="shared" si="67"/>
        <v>129.53377350588778</v>
      </c>
      <c r="U148" s="61">
        <f t="shared" si="74"/>
        <v>3.5981606630163795E-2</v>
      </c>
      <c r="V148" s="18">
        <f t="shared" si="75"/>
        <v>0</v>
      </c>
      <c r="W148" s="18">
        <f t="shared" si="53"/>
        <v>0</v>
      </c>
      <c r="X148" s="18">
        <f t="shared" si="76"/>
        <v>194.19803240740734</v>
      </c>
      <c r="Y148" s="18">
        <f t="shared" si="68"/>
        <v>53.943941046064801</v>
      </c>
      <c r="Z148" s="18">
        <f t="shared" si="69"/>
        <v>5.39439410460648E-2</v>
      </c>
      <c r="AA148" s="18">
        <f t="shared" si="70"/>
        <v>0.11512889828879858</v>
      </c>
      <c r="AB148" s="64"/>
      <c r="AC148" s="18">
        <f t="shared" si="56"/>
        <v>1</v>
      </c>
      <c r="AD148" s="18" t="str">
        <f t="shared" si="57"/>
        <v/>
      </c>
      <c r="AE148" s="18">
        <f t="shared" si="58"/>
        <v>0</v>
      </c>
      <c r="AF148" s="31"/>
      <c r="AG148" s="31"/>
      <c r="AH148" s="31"/>
      <c r="AI148" s="31"/>
      <c r="AJ148" s="31"/>
      <c r="AK148" s="31"/>
      <c r="AL148" s="7"/>
      <c r="AM148" s="7"/>
    </row>
    <row r="149" spans="2:39" x14ac:dyDescent="0.4">
      <c r="B149" s="15" t="s">
        <v>1</v>
      </c>
      <c r="C149" s="15">
        <v>133</v>
      </c>
      <c r="D149" s="15">
        <v>133</v>
      </c>
      <c r="E149" s="16">
        <v>0</v>
      </c>
      <c r="F149" s="66">
        <f t="shared" si="59"/>
        <v>0</v>
      </c>
      <c r="G149" s="33">
        <f t="shared" si="60"/>
        <v>0</v>
      </c>
      <c r="H149" s="17">
        <f t="shared" si="61"/>
        <v>0</v>
      </c>
      <c r="I149" s="31"/>
      <c r="J149" s="18">
        <f t="shared" si="62"/>
        <v>0</v>
      </c>
      <c r="K149" s="38">
        <f t="shared" si="54"/>
        <v>0</v>
      </c>
      <c r="L149" s="18">
        <f t="shared" si="63"/>
        <v>0</v>
      </c>
      <c r="M149" s="61">
        <f t="shared" si="64"/>
        <v>0</v>
      </c>
      <c r="N149" s="18">
        <f t="shared" si="65"/>
        <v>0</v>
      </c>
      <c r="O149" s="18">
        <f t="shared" si="55"/>
        <v>0</v>
      </c>
      <c r="P149" s="18">
        <f t="shared" si="66"/>
        <v>0</v>
      </c>
      <c r="Q149" s="18">
        <f t="shared" si="71"/>
        <v>284.93022717666702</v>
      </c>
      <c r="R149" s="61">
        <f t="shared" si="72"/>
        <v>7.914729165863478E-2</v>
      </c>
      <c r="S149" s="18">
        <f t="shared" si="73"/>
        <v>-129.53377350588778</v>
      </c>
      <c r="T149" s="18">
        <f t="shared" si="67"/>
        <v>129.53377350588778</v>
      </c>
      <c r="U149" s="61">
        <f t="shared" si="74"/>
        <v>3.5981606630163795E-2</v>
      </c>
      <c r="V149" s="18">
        <f t="shared" si="75"/>
        <v>0</v>
      </c>
      <c r="W149" s="18">
        <f t="shared" si="53"/>
        <v>0</v>
      </c>
      <c r="X149" s="18">
        <f t="shared" si="76"/>
        <v>194.19803240740734</v>
      </c>
      <c r="Y149" s="18">
        <f t="shared" si="68"/>
        <v>53.943941046064801</v>
      </c>
      <c r="Z149" s="18">
        <f t="shared" si="69"/>
        <v>5.39439410460648E-2</v>
      </c>
      <c r="AA149" s="18">
        <f t="shared" si="70"/>
        <v>0.11512889828879858</v>
      </c>
      <c r="AB149" s="64"/>
      <c r="AC149" s="18">
        <f t="shared" si="56"/>
        <v>1</v>
      </c>
      <c r="AD149" s="18" t="str">
        <f t="shared" si="57"/>
        <v/>
      </c>
      <c r="AE149" s="18">
        <f t="shared" si="58"/>
        <v>0</v>
      </c>
      <c r="AF149" s="31"/>
      <c r="AG149" s="31"/>
      <c r="AH149" s="31"/>
      <c r="AI149" s="31"/>
      <c r="AJ149" s="31"/>
      <c r="AK149" s="31"/>
      <c r="AL149" s="7"/>
      <c r="AM149" s="7"/>
    </row>
    <row r="150" spans="2:39" x14ac:dyDescent="0.4">
      <c r="B150" s="15" t="s">
        <v>1</v>
      </c>
      <c r="C150" s="15">
        <v>134</v>
      </c>
      <c r="D150" s="15">
        <v>134</v>
      </c>
      <c r="E150" s="16">
        <v>0</v>
      </c>
      <c r="F150" s="66">
        <f t="shared" si="59"/>
        <v>0</v>
      </c>
      <c r="G150" s="33">
        <f t="shared" si="60"/>
        <v>0</v>
      </c>
      <c r="H150" s="17">
        <f t="shared" si="61"/>
        <v>0</v>
      </c>
      <c r="I150" s="31"/>
      <c r="J150" s="18">
        <f t="shared" si="62"/>
        <v>0</v>
      </c>
      <c r="K150" s="38">
        <f t="shared" si="54"/>
        <v>0</v>
      </c>
      <c r="L150" s="18">
        <f t="shared" si="63"/>
        <v>0</v>
      </c>
      <c r="M150" s="61">
        <f t="shared" si="64"/>
        <v>0</v>
      </c>
      <c r="N150" s="18">
        <f t="shared" si="65"/>
        <v>0</v>
      </c>
      <c r="O150" s="18">
        <f t="shared" si="55"/>
        <v>0</v>
      </c>
      <c r="P150" s="18">
        <f t="shared" si="66"/>
        <v>0</v>
      </c>
      <c r="Q150" s="18">
        <f t="shared" si="71"/>
        <v>284.93022717666702</v>
      </c>
      <c r="R150" s="61">
        <f t="shared" si="72"/>
        <v>7.914729165863478E-2</v>
      </c>
      <c r="S150" s="18">
        <f t="shared" si="73"/>
        <v>-129.53377350588778</v>
      </c>
      <c r="T150" s="18">
        <f t="shared" si="67"/>
        <v>129.53377350588778</v>
      </c>
      <c r="U150" s="61">
        <f t="shared" si="74"/>
        <v>3.5981606630163795E-2</v>
      </c>
      <c r="V150" s="18">
        <f t="shared" si="75"/>
        <v>0</v>
      </c>
      <c r="W150" s="18">
        <f t="shared" si="53"/>
        <v>0</v>
      </c>
      <c r="X150" s="18">
        <f t="shared" si="76"/>
        <v>194.19803240740734</v>
      </c>
      <c r="Y150" s="18">
        <f t="shared" si="68"/>
        <v>53.943941046064801</v>
      </c>
      <c r="Z150" s="18">
        <f t="shared" si="69"/>
        <v>5.39439410460648E-2</v>
      </c>
      <c r="AA150" s="18">
        <f t="shared" si="70"/>
        <v>0.11512889828879858</v>
      </c>
      <c r="AB150" s="64"/>
      <c r="AC150" s="18">
        <f t="shared" si="56"/>
        <v>1</v>
      </c>
      <c r="AD150" s="18" t="str">
        <f t="shared" si="57"/>
        <v/>
      </c>
      <c r="AE150" s="18">
        <f t="shared" si="58"/>
        <v>0</v>
      </c>
      <c r="AF150" s="31"/>
      <c r="AG150" s="31"/>
      <c r="AH150" s="31"/>
      <c r="AI150" s="31"/>
      <c r="AJ150" s="31"/>
      <c r="AK150" s="31"/>
      <c r="AL150" s="7"/>
      <c r="AM150" s="7"/>
    </row>
    <row r="151" spans="2:39" x14ac:dyDescent="0.4">
      <c r="B151" s="15" t="s">
        <v>1</v>
      </c>
      <c r="C151" s="15">
        <v>135</v>
      </c>
      <c r="D151" s="15">
        <v>135</v>
      </c>
      <c r="E151" s="16">
        <v>0</v>
      </c>
      <c r="F151" s="66">
        <f t="shared" si="59"/>
        <v>0</v>
      </c>
      <c r="G151" s="33">
        <f t="shared" si="60"/>
        <v>0</v>
      </c>
      <c r="H151" s="17">
        <f t="shared" si="61"/>
        <v>0</v>
      </c>
      <c r="I151" s="31"/>
      <c r="J151" s="18">
        <f t="shared" si="62"/>
        <v>0</v>
      </c>
      <c r="K151" s="38">
        <f t="shared" si="54"/>
        <v>0</v>
      </c>
      <c r="L151" s="18">
        <f t="shared" si="63"/>
        <v>0</v>
      </c>
      <c r="M151" s="61">
        <f t="shared" si="64"/>
        <v>0</v>
      </c>
      <c r="N151" s="18">
        <f t="shared" si="65"/>
        <v>0</v>
      </c>
      <c r="O151" s="18">
        <f t="shared" si="55"/>
        <v>0</v>
      </c>
      <c r="P151" s="18">
        <f t="shared" si="66"/>
        <v>0</v>
      </c>
      <c r="Q151" s="18">
        <f t="shared" si="71"/>
        <v>284.93022717666702</v>
      </c>
      <c r="R151" s="61">
        <f t="shared" si="72"/>
        <v>7.914729165863478E-2</v>
      </c>
      <c r="S151" s="18">
        <f t="shared" si="73"/>
        <v>-129.53377350588778</v>
      </c>
      <c r="T151" s="18">
        <f t="shared" si="67"/>
        <v>129.53377350588778</v>
      </c>
      <c r="U151" s="61">
        <f t="shared" si="74"/>
        <v>3.5981606630163795E-2</v>
      </c>
      <c r="V151" s="18">
        <f t="shared" si="75"/>
        <v>0</v>
      </c>
      <c r="W151" s="18">
        <f t="shared" si="53"/>
        <v>0</v>
      </c>
      <c r="X151" s="18">
        <f t="shared" si="76"/>
        <v>194.19803240740734</v>
      </c>
      <c r="Y151" s="18">
        <f t="shared" si="68"/>
        <v>53.943941046064801</v>
      </c>
      <c r="Z151" s="18">
        <f t="shared" si="69"/>
        <v>5.39439410460648E-2</v>
      </c>
      <c r="AA151" s="18">
        <f t="shared" si="70"/>
        <v>0.11512889828879858</v>
      </c>
      <c r="AB151" s="64"/>
      <c r="AC151" s="18">
        <f t="shared" si="56"/>
        <v>1</v>
      </c>
      <c r="AD151" s="18" t="str">
        <f t="shared" si="57"/>
        <v/>
      </c>
      <c r="AE151" s="18">
        <f t="shared" si="58"/>
        <v>0</v>
      </c>
      <c r="AF151" s="31"/>
      <c r="AG151" s="31"/>
      <c r="AH151" s="31"/>
      <c r="AI151" s="31"/>
      <c r="AJ151" s="31"/>
      <c r="AK151" s="31"/>
      <c r="AL151" s="7"/>
      <c r="AM151" s="7"/>
    </row>
    <row r="152" spans="2:39" x14ac:dyDescent="0.4">
      <c r="B152" s="15" t="s">
        <v>1</v>
      </c>
      <c r="C152" s="15">
        <v>136</v>
      </c>
      <c r="D152" s="15">
        <v>136</v>
      </c>
      <c r="E152" s="16">
        <v>0</v>
      </c>
      <c r="F152" s="66">
        <f t="shared" si="59"/>
        <v>0</v>
      </c>
      <c r="G152" s="33">
        <f t="shared" si="60"/>
        <v>0</v>
      </c>
      <c r="H152" s="17">
        <f t="shared" si="61"/>
        <v>0</v>
      </c>
      <c r="I152" s="31"/>
      <c r="J152" s="18">
        <f t="shared" si="62"/>
        <v>0</v>
      </c>
      <c r="K152" s="38">
        <f t="shared" si="54"/>
        <v>0</v>
      </c>
      <c r="L152" s="18">
        <f t="shared" si="63"/>
        <v>0</v>
      </c>
      <c r="M152" s="61">
        <f t="shared" si="64"/>
        <v>0</v>
      </c>
      <c r="N152" s="18">
        <f t="shared" si="65"/>
        <v>0</v>
      </c>
      <c r="O152" s="18">
        <f t="shared" si="55"/>
        <v>0</v>
      </c>
      <c r="P152" s="18">
        <f t="shared" si="66"/>
        <v>0</v>
      </c>
      <c r="Q152" s="18">
        <f t="shared" si="71"/>
        <v>284.93022717666702</v>
      </c>
      <c r="R152" s="61">
        <f t="shared" si="72"/>
        <v>7.914729165863478E-2</v>
      </c>
      <c r="S152" s="18">
        <f t="shared" si="73"/>
        <v>-129.53377350588778</v>
      </c>
      <c r="T152" s="18">
        <f t="shared" si="67"/>
        <v>129.53377350588778</v>
      </c>
      <c r="U152" s="61">
        <f t="shared" si="74"/>
        <v>3.5981606630163795E-2</v>
      </c>
      <c r="V152" s="18">
        <f t="shared" si="75"/>
        <v>0</v>
      </c>
      <c r="W152" s="18">
        <f t="shared" si="53"/>
        <v>0</v>
      </c>
      <c r="X152" s="18">
        <f t="shared" si="76"/>
        <v>194.19803240740734</v>
      </c>
      <c r="Y152" s="18">
        <f t="shared" si="68"/>
        <v>53.943941046064801</v>
      </c>
      <c r="Z152" s="18">
        <f t="shared" si="69"/>
        <v>5.39439410460648E-2</v>
      </c>
      <c r="AA152" s="18">
        <f t="shared" si="70"/>
        <v>0.11512889828879858</v>
      </c>
      <c r="AB152" s="64"/>
      <c r="AC152" s="18">
        <f t="shared" si="56"/>
        <v>1</v>
      </c>
      <c r="AD152" s="18" t="str">
        <f t="shared" si="57"/>
        <v/>
      </c>
      <c r="AE152" s="18">
        <f t="shared" si="58"/>
        <v>0</v>
      </c>
      <c r="AF152" s="31"/>
      <c r="AG152" s="31"/>
      <c r="AH152" s="31"/>
      <c r="AI152" s="31"/>
      <c r="AJ152" s="31"/>
      <c r="AK152" s="31"/>
      <c r="AL152" s="7"/>
      <c r="AM152" s="7"/>
    </row>
    <row r="153" spans="2:39" x14ac:dyDescent="0.4">
      <c r="B153" s="15" t="s">
        <v>1</v>
      </c>
      <c r="C153" s="15">
        <v>137</v>
      </c>
      <c r="D153" s="15">
        <v>137</v>
      </c>
      <c r="E153" s="16">
        <v>0</v>
      </c>
      <c r="F153" s="66">
        <f t="shared" si="59"/>
        <v>0</v>
      </c>
      <c r="G153" s="33">
        <f t="shared" si="60"/>
        <v>2.777777777777778E-2</v>
      </c>
      <c r="H153" s="17">
        <f t="shared" si="61"/>
        <v>0.1</v>
      </c>
      <c r="I153" s="31"/>
      <c r="J153" s="18">
        <f t="shared" si="62"/>
        <v>41.166666666666671</v>
      </c>
      <c r="K153" s="38">
        <f t="shared" si="54"/>
        <v>0</v>
      </c>
      <c r="L153" s="18">
        <f t="shared" si="63"/>
        <v>0</v>
      </c>
      <c r="M153" s="61">
        <f t="shared" si="64"/>
        <v>41.166666666666671</v>
      </c>
      <c r="N153" s="18">
        <f t="shared" si="65"/>
        <v>4.1166666666666671E-2</v>
      </c>
      <c r="O153" s="18">
        <f t="shared" si="55"/>
        <v>0</v>
      </c>
      <c r="P153" s="18">
        <f t="shared" si="66"/>
        <v>0</v>
      </c>
      <c r="Q153" s="18">
        <f t="shared" si="71"/>
        <v>284.93022717666702</v>
      </c>
      <c r="R153" s="61">
        <f t="shared" si="72"/>
        <v>7.914729165863478E-2</v>
      </c>
      <c r="S153" s="18">
        <f t="shared" si="73"/>
        <v>-129.53377350588778</v>
      </c>
      <c r="T153" s="18">
        <f t="shared" si="67"/>
        <v>129.53377350588778</v>
      </c>
      <c r="U153" s="61">
        <f t="shared" si="74"/>
        <v>3.5981606630163795E-2</v>
      </c>
      <c r="V153" s="18">
        <f t="shared" si="75"/>
        <v>0</v>
      </c>
      <c r="W153" s="18">
        <f t="shared" si="53"/>
        <v>0</v>
      </c>
      <c r="X153" s="18">
        <f t="shared" si="76"/>
        <v>194.19803240740734</v>
      </c>
      <c r="Y153" s="18">
        <f t="shared" si="68"/>
        <v>53.943941046064801</v>
      </c>
      <c r="Z153" s="18">
        <f t="shared" si="69"/>
        <v>5.39439410460648E-2</v>
      </c>
      <c r="AA153" s="18">
        <f t="shared" si="70"/>
        <v>0.11512889828879858</v>
      </c>
      <c r="AB153" s="64"/>
      <c r="AC153" s="18">
        <f t="shared" si="56"/>
        <v>1</v>
      </c>
      <c r="AD153" s="18" t="str">
        <f t="shared" si="57"/>
        <v/>
      </c>
      <c r="AE153" s="18">
        <f t="shared" si="58"/>
        <v>0</v>
      </c>
      <c r="AF153" s="31"/>
      <c r="AG153" s="31"/>
      <c r="AH153" s="31"/>
      <c r="AI153" s="31"/>
      <c r="AJ153" s="31"/>
      <c r="AK153" s="31"/>
      <c r="AL153" s="7"/>
      <c r="AM153" s="7"/>
    </row>
    <row r="154" spans="2:39" x14ac:dyDescent="0.4">
      <c r="B154" s="15" t="s">
        <v>1</v>
      </c>
      <c r="C154" s="15">
        <v>138</v>
      </c>
      <c r="D154" s="15">
        <v>138</v>
      </c>
      <c r="E154" s="16">
        <v>0.2</v>
      </c>
      <c r="F154" s="66">
        <f t="shared" si="59"/>
        <v>5.5555555555555559E-2</v>
      </c>
      <c r="G154" s="33">
        <f t="shared" si="60"/>
        <v>0.2638888888888889</v>
      </c>
      <c r="H154" s="17">
        <f t="shared" si="61"/>
        <v>0.95</v>
      </c>
      <c r="I154" s="31"/>
      <c r="J154" s="18">
        <f t="shared" si="62"/>
        <v>391.08333333333331</v>
      </c>
      <c r="K154" s="38">
        <f t="shared" si="54"/>
        <v>1.3271830347222223E-3</v>
      </c>
      <c r="L154" s="18">
        <f t="shared" si="63"/>
        <v>218.00182949999999</v>
      </c>
      <c r="M154" s="61">
        <f t="shared" si="64"/>
        <v>609.08649001636809</v>
      </c>
      <c r="N154" s="18">
        <f t="shared" si="65"/>
        <v>0.60908649001636805</v>
      </c>
      <c r="O154" s="18">
        <f t="shared" si="55"/>
        <v>33.838138334242672</v>
      </c>
      <c r="P154" s="18">
        <f t="shared" si="66"/>
        <v>3.3838138334242672E-2</v>
      </c>
      <c r="Q154" s="18">
        <f t="shared" si="71"/>
        <v>284.96406531500128</v>
      </c>
      <c r="R154" s="61">
        <f t="shared" si="72"/>
        <v>7.915669114225736E-2</v>
      </c>
      <c r="S154" s="18">
        <f t="shared" si="73"/>
        <v>-129.53377350588778</v>
      </c>
      <c r="T154" s="18">
        <f t="shared" si="67"/>
        <v>129.53377350588778</v>
      </c>
      <c r="U154" s="61">
        <f t="shared" si="74"/>
        <v>3.5981606630163795E-2</v>
      </c>
      <c r="V154" s="18">
        <f t="shared" si="75"/>
        <v>2.2870370370370372</v>
      </c>
      <c r="W154" s="18">
        <f t="shared" si="53"/>
        <v>2.2870370370370371E-3</v>
      </c>
      <c r="X154" s="18">
        <f t="shared" si="76"/>
        <v>194.19803240740734</v>
      </c>
      <c r="Y154" s="18">
        <f t="shared" si="68"/>
        <v>53.943941046064801</v>
      </c>
      <c r="Z154" s="18">
        <f t="shared" si="69"/>
        <v>5.39439410460648E-2</v>
      </c>
      <c r="AA154" s="18">
        <f t="shared" si="70"/>
        <v>0.11513829777242116</v>
      </c>
      <c r="AB154" s="64"/>
      <c r="AC154" s="18">
        <f t="shared" si="56"/>
        <v>1</v>
      </c>
      <c r="AD154" s="18" t="str">
        <f t="shared" si="57"/>
        <v/>
      </c>
      <c r="AE154" s="18">
        <f t="shared" si="58"/>
        <v>5.5555555555555559E-2</v>
      </c>
      <c r="AF154" s="31"/>
      <c r="AG154" s="31"/>
      <c r="AH154" s="31"/>
      <c r="AI154" s="31"/>
      <c r="AJ154" s="31"/>
      <c r="AK154" s="31"/>
      <c r="AL154" s="7"/>
      <c r="AM154" s="7"/>
    </row>
    <row r="155" spans="2:39" x14ac:dyDescent="0.4">
      <c r="B155" s="15" t="s">
        <v>1</v>
      </c>
      <c r="C155" s="15">
        <v>139</v>
      </c>
      <c r="D155" s="15">
        <v>139</v>
      </c>
      <c r="E155" s="16">
        <v>1.9</v>
      </c>
      <c r="F155" s="66">
        <f t="shared" si="59"/>
        <v>0.52777777777777779</v>
      </c>
      <c r="G155" s="33">
        <f t="shared" si="60"/>
        <v>0.81944444444444431</v>
      </c>
      <c r="H155" s="17">
        <f t="shared" si="61"/>
        <v>2.9499999999999997</v>
      </c>
      <c r="I155" s="31"/>
      <c r="J155" s="18">
        <f t="shared" si="62"/>
        <v>1214.4166666666665</v>
      </c>
      <c r="K155" s="38">
        <f t="shared" si="54"/>
        <v>0.11977826888368057</v>
      </c>
      <c r="L155" s="18">
        <f t="shared" si="63"/>
        <v>218.00182949999999</v>
      </c>
      <c r="M155" s="61">
        <f t="shared" si="64"/>
        <v>1432.5382744355502</v>
      </c>
      <c r="N155" s="18">
        <f t="shared" si="65"/>
        <v>1.4325382744355502</v>
      </c>
      <c r="O155" s="18">
        <f t="shared" si="55"/>
        <v>756.06186706320705</v>
      </c>
      <c r="P155" s="18">
        <f t="shared" si="66"/>
        <v>0.75606186706320699</v>
      </c>
      <c r="Q155" s="18">
        <f t="shared" si="71"/>
        <v>285.72012718206446</v>
      </c>
      <c r="R155" s="61">
        <f t="shared" si="72"/>
        <v>7.9366708344354067E-2</v>
      </c>
      <c r="S155" s="18">
        <f t="shared" si="73"/>
        <v>-129.53377350588778</v>
      </c>
      <c r="T155" s="18">
        <f t="shared" si="67"/>
        <v>129.53377350588778</v>
      </c>
      <c r="U155" s="61">
        <f t="shared" si="74"/>
        <v>3.5981606630163795E-2</v>
      </c>
      <c r="V155" s="18">
        <f t="shared" si="75"/>
        <v>206.40509259259261</v>
      </c>
      <c r="W155" s="18">
        <f t="shared" si="53"/>
        <v>0.20640509259259263</v>
      </c>
      <c r="X155" s="18">
        <f t="shared" si="76"/>
        <v>194.19803240740734</v>
      </c>
      <c r="Y155" s="18">
        <f t="shared" si="68"/>
        <v>53.943941046064801</v>
      </c>
      <c r="Z155" s="18">
        <f t="shared" si="69"/>
        <v>5.39439410460648E-2</v>
      </c>
      <c r="AA155" s="18">
        <f t="shared" si="70"/>
        <v>0.11534831497451786</v>
      </c>
      <c r="AB155" s="64"/>
      <c r="AC155" s="18">
        <f t="shared" si="56"/>
        <v>0</v>
      </c>
      <c r="AD155" s="18">
        <f t="shared" si="57"/>
        <v>1.9</v>
      </c>
      <c r="AE155" s="18">
        <f t="shared" si="58"/>
        <v>0.52777777777777779</v>
      </c>
      <c r="AF155" s="31"/>
      <c r="AG155" s="31"/>
      <c r="AH155" s="31"/>
      <c r="AI155" s="31"/>
      <c r="AJ155" s="31"/>
      <c r="AK155" s="31"/>
      <c r="AL155" s="7"/>
      <c r="AM155" s="7"/>
    </row>
    <row r="156" spans="2:39" x14ac:dyDescent="0.4">
      <c r="B156" s="15" t="s">
        <v>1</v>
      </c>
      <c r="C156" s="15">
        <v>140</v>
      </c>
      <c r="D156" s="15">
        <v>140</v>
      </c>
      <c r="E156" s="16">
        <v>6.1</v>
      </c>
      <c r="F156" s="66">
        <f t="shared" si="59"/>
        <v>1.6944444444444442</v>
      </c>
      <c r="G156" s="33">
        <f t="shared" si="60"/>
        <v>1.3611111111111109</v>
      </c>
      <c r="H156" s="17">
        <f t="shared" si="61"/>
        <v>4.8999999999999995</v>
      </c>
      <c r="I156" s="31"/>
      <c r="J156" s="18">
        <f t="shared" si="62"/>
        <v>2017.1666666666665</v>
      </c>
      <c r="K156" s="38">
        <f t="shared" si="54"/>
        <v>1.2346120180503468</v>
      </c>
      <c r="L156" s="18">
        <f t="shared" si="63"/>
        <v>218.00182949999999</v>
      </c>
      <c r="M156" s="61">
        <f t="shared" si="64"/>
        <v>2236.403108184717</v>
      </c>
      <c r="N156" s="18">
        <f t="shared" si="65"/>
        <v>2.2364031081847169</v>
      </c>
      <c r="O156" s="18">
        <f t="shared" si="55"/>
        <v>3789.460822201881</v>
      </c>
      <c r="P156" s="18">
        <f t="shared" si="66"/>
        <v>3.7894608222018809</v>
      </c>
      <c r="Q156" s="18">
        <f t="shared" si="71"/>
        <v>289.50958800426633</v>
      </c>
      <c r="R156" s="61">
        <f t="shared" si="72"/>
        <v>8.0419336434731495E-2</v>
      </c>
      <c r="S156" s="18">
        <f t="shared" si="73"/>
        <v>-129.53377350588778</v>
      </c>
      <c r="T156" s="18">
        <f t="shared" si="67"/>
        <v>129.53377350588778</v>
      </c>
      <c r="U156" s="61">
        <f t="shared" si="74"/>
        <v>3.5981606630163795E-2</v>
      </c>
      <c r="V156" s="18">
        <f t="shared" si="75"/>
        <v>2127.516203703703</v>
      </c>
      <c r="W156" s="18">
        <f t="shared" si="53"/>
        <v>2.1275162037037032</v>
      </c>
      <c r="X156" s="18">
        <f t="shared" si="76"/>
        <v>194.19803240740734</v>
      </c>
      <c r="Y156" s="18">
        <f t="shared" si="68"/>
        <v>53.943941046064801</v>
      </c>
      <c r="Z156" s="18">
        <f t="shared" si="69"/>
        <v>5.39439410460648E-2</v>
      </c>
      <c r="AA156" s="18">
        <f t="shared" si="70"/>
        <v>0.11640094306489529</v>
      </c>
      <c r="AB156" s="64"/>
      <c r="AC156" s="18">
        <f t="shared" si="56"/>
        <v>0</v>
      </c>
      <c r="AD156" s="18">
        <f t="shared" si="57"/>
        <v>6.1</v>
      </c>
      <c r="AE156" s="18">
        <f t="shared" si="58"/>
        <v>1.6944444444444442</v>
      </c>
      <c r="AF156" s="31"/>
      <c r="AG156" s="31"/>
      <c r="AH156" s="31"/>
      <c r="AI156" s="31"/>
      <c r="AJ156" s="31"/>
      <c r="AK156" s="31"/>
      <c r="AL156" s="7"/>
      <c r="AM156" s="7"/>
    </row>
    <row r="157" spans="2:39" x14ac:dyDescent="0.4">
      <c r="B157" s="15" t="s">
        <v>1</v>
      </c>
      <c r="C157" s="15">
        <v>141</v>
      </c>
      <c r="D157" s="15">
        <v>141</v>
      </c>
      <c r="E157" s="16">
        <v>11.7</v>
      </c>
      <c r="F157" s="66">
        <f t="shared" si="59"/>
        <v>3.2499999999999996</v>
      </c>
      <c r="G157" s="33">
        <f t="shared" si="60"/>
        <v>1.4305555555555554</v>
      </c>
      <c r="H157" s="17">
        <f t="shared" si="61"/>
        <v>5.1499999999999995</v>
      </c>
      <c r="I157" s="31"/>
      <c r="J157" s="18">
        <f t="shared" si="62"/>
        <v>2120.083333333333</v>
      </c>
      <c r="K157" s="38">
        <f t="shared" si="54"/>
        <v>4.5419521405781236</v>
      </c>
      <c r="L157" s="18">
        <f t="shared" si="63"/>
        <v>218.00182949999999</v>
      </c>
      <c r="M157" s="61">
        <f t="shared" si="64"/>
        <v>2342.6271149739109</v>
      </c>
      <c r="N157" s="18">
        <f t="shared" si="65"/>
        <v>2.3426271149739111</v>
      </c>
      <c r="O157" s="18">
        <f t="shared" si="55"/>
        <v>7613.5381236652092</v>
      </c>
      <c r="P157" s="18">
        <f t="shared" si="66"/>
        <v>7.6135381236652089</v>
      </c>
      <c r="Q157" s="18">
        <f t="shared" si="71"/>
        <v>297.12312612793153</v>
      </c>
      <c r="R157" s="61">
        <f t="shared" si="72"/>
        <v>8.2534208304939335E-2</v>
      </c>
      <c r="S157" s="18">
        <f t="shared" si="73"/>
        <v>-129.53377350588778</v>
      </c>
      <c r="T157" s="18">
        <f t="shared" si="67"/>
        <v>129.53377350588778</v>
      </c>
      <c r="U157" s="61">
        <f t="shared" si="74"/>
        <v>3.5981606630163795E-2</v>
      </c>
      <c r="V157" s="18">
        <f t="shared" si="75"/>
        <v>7826.8124999999973</v>
      </c>
      <c r="W157" s="18">
        <f t="shared" si="53"/>
        <v>7.8268124999999973</v>
      </c>
      <c r="X157" s="18">
        <f t="shared" si="76"/>
        <v>194.19803240740734</v>
      </c>
      <c r="Y157" s="18">
        <f t="shared" si="68"/>
        <v>53.943941046064801</v>
      </c>
      <c r="Z157" s="18">
        <f t="shared" si="69"/>
        <v>5.39439410460648E-2</v>
      </c>
      <c r="AA157" s="18">
        <f t="shared" si="70"/>
        <v>0.11851581493510313</v>
      </c>
      <c r="AB157" s="64"/>
      <c r="AC157" s="18">
        <f t="shared" si="56"/>
        <v>0</v>
      </c>
      <c r="AD157" s="18">
        <f t="shared" si="57"/>
        <v>11.7</v>
      </c>
      <c r="AE157" s="18">
        <f t="shared" si="58"/>
        <v>3.2499999999999996</v>
      </c>
      <c r="AF157" s="31"/>
      <c r="AG157" s="31"/>
      <c r="AH157" s="31"/>
      <c r="AI157" s="31"/>
      <c r="AJ157" s="31"/>
      <c r="AK157" s="31"/>
      <c r="AL157" s="7"/>
      <c r="AM157" s="7"/>
    </row>
    <row r="158" spans="2:39" x14ac:dyDescent="0.4">
      <c r="B158" s="15" t="s">
        <v>1</v>
      </c>
      <c r="C158" s="15">
        <v>142</v>
      </c>
      <c r="D158" s="15">
        <v>142</v>
      </c>
      <c r="E158" s="16">
        <v>16.399999999999999</v>
      </c>
      <c r="F158" s="66">
        <f t="shared" si="59"/>
        <v>4.5555555555555554</v>
      </c>
      <c r="G158" s="33">
        <f t="shared" si="60"/>
        <v>0.99999999999999989</v>
      </c>
      <c r="H158" s="17">
        <f t="shared" si="61"/>
        <v>3.5999999999999996</v>
      </c>
      <c r="I158" s="31"/>
      <c r="J158" s="18">
        <f t="shared" si="62"/>
        <v>1481.9999999999998</v>
      </c>
      <c r="K158" s="38">
        <f t="shared" si="54"/>
        <v>8.9239787254722209</v>
      </c>
      <c r="L158" s="18">
        <f t="shared" si="63"/>
        <v>218.00182949999999</v>
      </c>
      <c r="M158" s="61">
        <f t="shared" si="64"/>
        <v>1708.9258082254719</v>
      </c>
      <c r="N158" s="18">
        <f t="shared" si="65"/>
        <v>1.7089258082254719</v>
      </c>
      <c r="O158" s="18">
        <f t="shared" si="55"/>
        <v>7785.1064596938159</v>
      </c>
      <c r="P158" s="18">
        <f t="shared" si="66"/>
        <v>7.7851064596938162</v>
      </c>
      <c r="Q158" s="18">
        <f t="shared" si="71"/>
        <v>304.90823258762532</v>
      </c>
      <c r="R158" s="61">
        <f t="shared" si="72"/>
        <v>8.4696738050078865E-2</v>
      </c>
      <c r="S158" s="18">
        <f t="shared" si="73"/>
        <v>-129.53377350588778</v>
      </c>
      <c r="T158" s="18">
        <f t="shared" si="67"/>
        <v>129.53377350588778</v>
      </c>
      <c r="U158" s="61">
        <f t="shared" si="74"/>
        <v>3.5981606630163795E-2</v>
      </c>
      <c r="V158" s="18">
        <f t="shared" si="75"/>
        <v>15378.037037037036</v>
      </c>
      <c r="W158" s="18">
        <f t="shared" ref="W158:W221" si="77">V158*0.001</f>
        <v>15.378037037037037</v>
      </c>
      <c r="X158" s="18">
        <f t="shared" si="76"/>
        <v>194.19803240740734</v>
      </c>
      <c r="Y158" s="18">
        <f t="shared" si="68"/>
        <v>53.943941046064801</v>
      </c>
      <c r="Z158" s="18">
        <f t="shared" si="69"/>
        <v>5.39439410460648E-2</v>
      </c>
      <c r="AA158" s="18">
        <f t="shared" si="70"/>
        <v>0.12067834468024266</v>
      </c>
      <c r="AB158" s="64"/>
      <c r="AC158" s="18">
        <f t="shared" si="56"/>
        <v>0</v>
      </c>
      <c r="AD158" s="18">
        <f t="shared" si="57"/>
        <v>16.399999999999999</v>
      </c>
      <c r="AE158" s="18">
        <f t="shared" si="58"/>
        <v>4.5555555555555554</v>
      </c>
      <c r="AF158" s="31"/>
      <c r="AG158" s="31"/>
      <c r="AH158" s="31"/>
      <c r="AI158" s="31"/>
      <c r="AJ158" s="31"/>
      <c r="AK158" s="31"/>
      <c r="AL158" s="7"/>
      <c r="AM158" s="7"/>
    </row>
    <row r="159" spans="2:39" x14ac:dyDescent="0.4">
      <c r="B159" s="15" t="s">
        <v>1</v>
      </c>
      <c r="C159" s="15">
        <v>143</v>
      </c>
      <c r="D159" s="15">
        <v>143</v>
      </c>
      <c r="E159" s="16">
        <v>18.899999999999999</v>
      </c>
      <c r="F159" s="66">
        <f t="shared" si="59"/>
        <v>5.2499999999999991</v>
      </c>
      <c r="G159" s="33">
        <f t="shared" si="60"/>
        <v>0.4861111111111111</v>
      </c>
      <c r="H159" s="17">
        <f t="shared" si="61"/>
        <v>1.75</v>
      </c>
      <c r="I159" s="31"/>
      <c r="J159" s="18">
        <f t="shared" si="62"/>
        <v>720.41666666666663</v>
      </c>
      <c r="K159" s="38">
        <f t="shared" si="54"/>
        <v>11.85207629582812</v>
      </c>
      <c r="L159" s="18">
        <f t="shared" si="63"/>
        <v>218.00182949999999</v>
      </c>
      <c r="M159" s="61">
        <f t="shared" si="64"/>
        <v>950.27057246249478</v>
      </c>
      <c r="N159" s="18">
        <f t="shared" si="65"/>
        <v>0.9502705724624948</v>
      </c>
      <c r="O159" s="18">
        <f t="shared" si="55"/>
        <v>4988.9205054280965</v>
      </c>
      <c r="P159" s="18">
        <f t="shared" si="66"/>
        <v>4.9889205054280961</v>
      </c>
      <c r="Q159" s="18">
        <f t="shared" si="71"/>
        <v>309.89715309305342</v>
      </c>
      <c r="R159" s="61">
        <f t="shared" si="72"/>
        <v>8.6082549412451567E-2</v>
      </c>
      <c r="S159" s="18">
        <f t="shared" si="73"/>
        <v>-129.53377350588778</v>
      </c>
      <c r="T159" s="18">
        <f t="shared" si="67"/>
        <v>129.53377350588778</v>
      </c>
      <c r="U159" s="61">
        <f t="shared" si="74"/>
        <v>3.5981606630163795E-2</v>
      </c>
      <c r="V159" s="18">
        <f t="shared" si="75"/>
        <v>20423.812499999993</v>
      </c>
      <c r="W159" s="18">
        <f t="shared" si="77"/>
        <v>20.423812499999993</v>
      </c>
      <c r="X159" s="18">
        <f t="shared" si="76"/>
        <v>194.19803240740734</v>
      </c>
      <c r="Y159" s="18">
        <f t="shared" si="68"/>
        <v>53.943941046064801</v>
      </c>
      <c r="Z159" s="18">
        <f t="shared" si="69"/>
        <v>5.39439410460648E-2</v>
      </c>
      <c r="AA159" s="18">
        <f t="shared" si="70"/>
        <v>0.12206415604261536</v>
      </c>
      <c r="AB159" s="64"/>
      <c r="AC159" s="18">
        <f t="shared" si="56"/>
        <v>0</v>
      </c>
      <c r="AD159" s="18">
        <f t="shared" si="57"/>
        <v>18.899999999999999</v>
      </c>
      <c r="AE159" s="18">
        <f t="shared" si="58"/>
        <v>5.2499999999999991</v>
      </c>
      <c r="AF159" s="31"/>
      <c r="AG159" s="31"/>
      <c r="AH159" s="31"/>
      <c r="AI159" s="31"/>
      <c r="AJ159" s="31"/>
      <c r="AK159" s="31"/>
      <c r="AL159" s="7"/>
      <c r="AM159" s="7"/>
    </row>
    <row r="160" spans="2:39" x14ac:dyDescent="0.4">
      <c r="B160" s="15" t="s">
        <v>1</v>
      </c>
      <c r="C160" s="15">
        <v>144</v>
      </c>
      <c r="D160" s="15">
        <v>144</v>
      </c>
      <c r="E160" s="16">
        <v>19.899999999999999</v>
      </c>
      <c r="F160" s="66">
        <f t="shared" si="59"/>
        <v>5.5277777777777777</v>
      </c>
      <c r="G160" s="33">
        <f t="shared" si="60"/>
        <v>0.26388888888888917</v>
      </c>
      <c r="H160" s="17">
        <f t="shared" si="61"/>
        <v>0.95000000000000107</v>
      </c>
      <c r="I160" s="31"/>
      <c r="J160" s="18">
        <f t="shared" si="62"/>
        <v>391.08333333333377</v>
      </c>
      <c r="K160" s="38">
        <f t="shared" si="54"/>
        <v>13.139443839508679</v>
      </c>
      <c r="L160" s="18">
        <f t="shared" si="63"/>
        <v>218.00182949999999</v>
      </c>
      <c r="M160" s="61">
        <f t="shared" si="64"/>
        <v>622.22460667284236</v>
      </c>
      <c r="N160" s="18">
        <f t="shared" si="65"/>
        <v>0.62222460667284241</v>
      </c>
      <c r="O160" s="18">
        <f t="shared" si="55"/>
        <v>3439.5193535526564</v>
      </c>
      <c r="P160" s="18">
        <f t="shared" si="66"/>
        <v>3.4395193535526563</v>
      </c>
      <c r="Q160" s="18">
        <f t="shared" si="71"/>
        <v>313.33667244660609</v>
      </c>
      <c r="R160" s="61">
        <f t="shared" si="72"/>
        <v>8.703797153153886E-2</v>
      </c>
      <c r="S160" s="18">
        <f t="shared" si="73"/>
        <v>-129.53377350588778</v>
      </c>
      <c r="T160" s="18">
        <f t="shared" si="67"/>
        <v>129.53377350588778</v>
      </c>
      <c r="U160" s="61">
        <f t="shared" si="74"/>
        <v>3.5981606630163795E-2</v>
      </c>
      <c r="V160" s="18">
        <f t="shared" si="75"/>
        <v>22642.238425925923</v>
      </c>
      <c r="W160" s="18">
        <f t="shared" si="77"/>
        <v>22.642238425925925</v>
      </c>
      <c r="X160" s="18">
        <f t="shared" si="76"/>
        <v>194.19803240740734</v>
      </c>
      <c r="Y160" s="18">
        <f t="shared" si="68"/>
        <v>53.943941046064801</v>
      </c>
      <c r="Z160" s="18">
        <f t="shared" si="69"/>
        <v>5.39439410460648E-2</v>
      </c>
      <c r="AA160" s="18">
        <f t="shared" si="70"/>
        <v>0.12301957816170266</v>
      </c>
      <c r="AB160" s="64"/>
      <c r="AC160" s="18">
        <f t="shared" si="56"/>
        <v>0</v>
      </c>
      <c r="AD160" s="18">
        <f t="shared" si="57"/>
        <v>19.899999999999999</v>
      </c>
      <c r="AE160" s="18">
        <f t="shared" si="58"/>
        <v>5.5277777777777777</v>
      </c>
      <c r="AF160" s="31"/>
      <c r="AG160" s="31"/>
      <c r="AH160" s="31"/>
      <c r="AI160" s="31"/>
      <c r="AJ160" s="31"/>
      <c r="AK160" s="31"/>
      <c r="AL160" s="7"/>
      <c r="AM160" s="7"/>
    </row>
    <row r="161" spans="2:39" x14ac:dyDescent="0.4">
      <c r="B161" s="15" t="s">
        <v>1</v>
      </c>
      <c r="C161" s="15">
        <v>145</v>
      </c>
      <c r="D161" s="15">
        <v>145</v>
      </c>
      <c r="E161" s="16">
        <v>20.8</v>
      </c>
      <c r="F161" s="66">
        <f t="shared" si="59"/>
        <v>5.7777777777777777</v>
      </c>
      <c r="G161" s="33">
        <f t="shared" si="60"/>
        <v>0.40277777777777807</v>
      </c>
      <c r="H161" s="17">
        <f t="shared" si="61"/>
        <v>1.4500000000000011</v>
      </c>
      <c r="I161" s="31"/>
      <c r="J161" s="18">
        <f t="shared" si="62"/>
        <v>596.91666666666708</v>
      </c>
      <c r="K161" s="38">
        <f t="shared" si="54"/>
        <v>14.354811703555555</v>
      </c>
      <c r="L161" s="18">
        <f t="shared" si="63"/>
        <v>218.00182949999999</v>
      </c>
      <c r="M161" s="61">
        <f t="shared" si="64"/>
        <v>829.27330787022265</v>
      </c>
      <c r="N161" s="18">
        <f t="shared" si="65"/>
        <v>0.82927330787022269</v>
      </c>
      <c r="O161" s="18">
        <f t="shared" si="55"/>
        <v>4791.3568899168422</v>
      </c>
      <c r="P161" s="18">
        <f t="shared" si="66"/>
        <v>4.7913568899168419</v>
      </c>
      <c r="Q161" s="18">
        <f t="shared" si="71"/>
        <v>318.12802933652296</v>
      </c>
      <c r="R161" s="61">
        <f t="shared" si="72"/>
        <v>8.8368904107434809E-2</v>
      </c>
      <c r="S161" s="18">
        <f t="shared" si="73"/>
        <v>-129.53377350588778</v>
      </c>
      <c r="T161" s="18">
        <f t="shared" si="67"/>
        <v>129.53377350588778</v>
      </c>
      <c r="U161" s="61">
        <f t="shared" si="74"/>
        <v>3.5981606630163795E-2</v>
      </c>
      <c r="V161" s="18">
        <f t="shared" si="75"/>
        <v>24736.592592592591</v>
      </c>
      <c r="W161" s="18">
        <f t="shared" si="77"/>
        <v>24.73659259259259</v>
      </c>
      <c r="X161" s="18">
        <f t="shared" si="76"/>
        <v>194.19803240740734</v>
      </c>
      <c r="Y161" s="18">
        <f t="shared" si="68"/>
        <v>53.943941046064801</v>
      </c>
      <c r="Z161" s="18">
        <f t="shared" si="69"/>
        <v>5.39439410460648E-2</v>
      </c>
      <c r="AA161" s="18">
        <f t="shared" si="70"/>
        <v>0.1243505107375986</v>
      </c>
      <c r="AB161" s="64"/>
      <c r="AC161" s="18">
        <f t="shared" si="56"/>
        <v>0</v>
      </c>
      <c r="AD161" s="18">
        <f t="shared" si="57"/>
        <v>20.8</v>
      </c>
      <c r="AE161" s="18">
        <f t="shared" si="58"/>
        <v>5.7777777777777777</v>
      </c>
      <c r="AF161" s="31"/>
      <c r="AG161" s="31"/>
      <c r="AH161" s="31"/>
      <c r="AI161" s="31"/>
      <c r="AJ161" s="31"/>
      <c r="AK161" s="31"/>
      <c r="AL161" s="7"/>
      <c r="AM161" s="7"/>
    </row>
    <row r="162" spans="2:39" x14ac:dyDescent="0.4">
      <c r="B162" s="15" t="s">
        <v>1</v>
      </c>
      <c r="C162" s="15">
        <v>146</v>
      </c>
      <c r="D162" s="15">
        <v>146</v>
      </c>
      <c r="E162" s="16">
        <v>22.8</v>
      </c>
      <c r="F162" s="66">
        <f t="shared" si="59"/>
        <v>6.333333333333333</v>
      </c>
      <c r="G162" s="33">
        <f t="shared" si="60"/>
        <v>0.63888888888888862</v>
      </c>
      <c r="H162" s="17">
        <f t="shared" si="61"/>
        <v>2.2999999999999989</v>
      </c>
      <c r="I162" s="31"/>
      <c r="J162" s="18">
        <f t="shared" si="62"/>
        <v>946.83333333333292</v>
      </c>
      <c r="K162" s="38">
        <f t="shared" si="54"/>
        <v>17.248070719249995</v>
      </c>
      <c r="L162" s="18">
        <f t="shared" si="63"/>
        <v>218.00182949999999</v>
      </c>
      <c r="M162" s="61">
        <f t="shared" si="64"/>
        <v>1182.0832335525829</v>
      </c>
      <c r="N162" s="18">
        <f t="shared" si="65"/>
        <v>1.1820832335525828</v>
      </c>
      <c r="O162" s="18">
        <f t="shared" si="55"/>
        <v>7486.5271458330244</v>
      </c>
      <c r="P162" s="18">
        <f t="shared" si="66"/>
        <v>7.4865271458330245</v>
      </c>
      <c r="Q162" s="18">
        <f t="shared" si="71"/>
        <v>325.61455648235597</v>
      </c>
      <c r="R162" s="61">
        <f t="shared" si="72"/>
        <v>9.0448495147644581E-2</v>
      </c>
      <c r="S162" s="18">
        <f t="shared" si="73"/>
        <v>-129.53377350588778</v>
      </c>
      <c r="T162" s="18">
        <f t="shared" si="67"/>
        <v>129.53377350588778</v>
      </c>
      <c r="U162" s="61">
        <f t="shared" si="74"/>
        <v>3.5981606630163795E-2</v>
      </c>
      <c r="V162" s="18">
        <f t="shared" si="75"/>
        <v>29722.333333333332</v>
      </c>
      <c r="W162" s="18">
        <f t="shared" si="77"/>
        <v>29.722333333333331</v>
      </c>
      <c r="X162" s="18">
        <f t="shared" si="76"/>
        <v>194.19803240740734</v>
      </c>
      <c r="Y162" s="18">
        <f t="shared" si="68"/>
        <v>53.943941046064801</v>
      </c>
      <c r="Z162" s="18">
        <f t="shared" si="69"/>
        <v>5.39439410460648E-2</v>
      </c>
      <c r="AA162" s="18">
        <f t="shared" si="70"/>
        <v>0.12643010177780839</v>
      </c>
      <c r="AB162" s="64"/>
      <c r="AC162" s="18">
        <f t="shared" si="56"/>
        <v>0</v>
      </c>
      <c r="AD162" s="18">
        <f t="shared" si="57"/>
        <v>22.8</v>
      </c>
      <c r="AE162" s="18">
        <f t="shared" si="58"/>
        <v>6.333333333333333</v>
      </c>
      <c r="AF162" s="31"/>
      <c r="AG162" s="31"/>
      <c r="AH162" s="31"/>
      <c r="AI162" s="31"/>
      <c r="AJ162" s="31"/>
      <c r="AK162" s="31"/>
      <c r="AL162" s="7"/>
      <c r="AM162" s="7"/>
    </row>
    <row r="163" spans="2:39" x14ac:dyDescent="0.4">
      <c r="B163" s="15" t="s">
        <v>1</v>
      </c>
      <c r="C163" s="15">
        <v>147</v>
      </c>
      <c r="D163" s="15">
        <v>147</v>
      </c>
      <c r="E163" s="16">
        <v>25.4</v>
      </c>
      <c r="F163" s="66">
        <f t="shared" si="59"/>
        <v>7.0555555555555554</v>
      </c>
      <c r="G163" s="33">
        <f t="shared" si="60"/>
        <v>0.68055555555555536</v>
      </c>
      <c r="H163" s="17">
        <f t="shared" si="61"/>
        <v>2.4499999999999993</v>
      </c>
      <c r="I163" s="31"/>
      <c r="J163" s="18">
        <f t="shared" si="62"/>
        <v>1008.583333333333</v>
      </c>
      <c r="K163" s="38">
        <f t="shared" si="54"/>
        <v>21.406135167034719</v>
      </c>
      <c r="L163" s="18">
        <f t="shared" si="63"/>
        <v>218.00182949999999</v>
      </c>
      <c r="M163" s="61">
        <f t="shared" si="64"/>
        <v>1247.9912980003678</v>
      </c>
      <c r="N163" s="18">
        <f t="shared" si="65"/>
        <v>1.2479912980003678</v>
      </c>
      <c r="O163" s="18">
        <f t="shared" si="55"/>
        <v>8805.2719358914837</v>
      </c>
      <c r="P163" s="18">
        <f t="shared" si="66"/>
        <v>8.8052719358914846</v>
      </c>
      <c r="Q163" s="18">
        <f t="shared" si="71"/>
        <v>334.41982841824745</v>
      </c>
      <c r="R163" s="61">
        <f t="shared" si="72"/>
        <v>9.2894404214398249E-2</v>
      </c>
      <c r="S163" s="18">
        <f t="shared" si="73"/>
        <v>-129.53377350588778</v>
      </c>
      <c r="T163" s="18">
        <f t="shared" si="67"/>
        <v>129.53377350588778</v>
      </c>
      <c r="U163" s="61">
        <f t="shared" si="74"/>
        <v>3.5981606630163795E-2</v>
      </c>
      <c r="V163" s="18">
        <f t="shared" si="75"/>
        <v>36887.620370370365</v>
      </c>
      <c r="W163" s="18">
        <f t="shared" si="77"/>
        <v>36.887620370370364</v>
      </c>
      <c r="X163" s="18">
        <f t="shared" si="76"/>
        <v>194.19803240740734</v>
      </c>
      <c r="Y163" s="18">
        <f t="shared" si="68"/>
        <v>53.943941046064801</v>
      </c>
      <c r="Z163" s="18">
        <f t="shared" si="69"/>
        <v>5.39439410460648E-2</v>
      </c>
      <c r="AA163" s="18">
        <f t="shared" si="70"/>
        <v>0.12887601084456204</v>
      </c>
      <c r="AB163" s="64"/>
      <c r="AC163" s="18">
        <f t="shared" si="56"/>
        <v>0</v>
      </c>
      <c r="AD163" s="18">
        <f t="shared" si="57"/>
        <v>25.4</v>
      </c>
      <c r="AE163" s="18">
        <f t="shared" si="58"/>
        <v>7.0555555555555554</v>
      </c>
      <c r="AF163" s="31"/>
      <c r="AG163" s="31"/>
      <c r="AH163" s="31"/>
      <c r="AI163" s="31"/>
      <c r="AJ163" s="31"/>
      <c r="AK163" s="31"/>
      <c r="AL163" s="7"/>
      <c r="AM163" s="7"/>
    </row>
    <row r="164" spans="2:39" x14ac:dyDescent="0.4">
      <c r="B164" s="15" t="s">
        <v>1</v>
      </c>
      <c r="C164" s="15">
        <v>148</v>
      </c>
      <c r="D164" s="15">
        <v>148</v>
      </c>
      <c r="E164" s="16">
        <v>27.7</v>
      </c>
      <c r="F164" s="66">
        <f t="shared" si="59"/>
        <v>7.6944444444444438</v>
      </c>
      <c r="G164" s="33">
        <f t="shared" si="60"/>
        <v>0.5277777777777779</v>
      </c>
      <c r="H164" s="17">
        <f t="shared" si="61"/>
        <v>1.9000000000000004</v>
      </c>
      <c r="I164" s="31"/>
      <c r="J164" s="18">
        <f t="shared" si="62"/>
        <v>782.16666666666686</v>
      </c>
      <c r="K164" s="38">
        <f t="shared" si="54"/>
        <v>25.458356767800343</v>
      </c>
      <c r="L164" s="18">
        <f t="shared" si="63"/>
        <v>218.00182949999999</v>
      </c>
      <c r="M164" s="61">
        <f t="shared" si="64"/>
        <v>1025.626852934467</v>
      </c>
      <c r="N164" s="18">
        <f t="shared" si="65"/>
        <v>1.025626852934467</v>
      </c>
      <c r="O164" s="18">
        <f t="shared" si="55"/>
        <v>7891.6288406346484</v>
      </c>
      <c r="P164" s="18">
        <f t="shared" si="66"/>
        <v>7.8916288406346489</v>
      </c>
      <c r="Q164" s="18">
        <f t="shared" si="71"/>
        <v>342.31145725888211</v>
      </c>
      <c r="R164" s="61">
        <f t="shared" si="72"/>
        <v>9.5086523512166302E-2</v>
      </c>
      <c r="S164" s="18">
        <f t="shared" si="73"/>
        <v>-129.53377350588778</v>
      </c>
      <c r="T164" s="18">
        <f t="shared" si="67"/>
        <v>129.53377350588778</v>
      </c>
      <c r="U164" s="61">
        <f t="shared" si="74"/>
        <v>3.5981606630163795E-2</v>
      </c>
      <c r="V164" s="18">
        <f t="shared" si="75"/>
        <v>43870.516203703701</v>
      </c>
      <c r="W164" s="18">
        <f t="shared" si="77"/>
        <v>43.870516203703701</v>
      </c>
      <c r="X164" s="18">
        <f t="shared" si="76"/>
        <v>194.19803240740734</v>
      </c>
      <c r="Y164" s="18">
        <f t="shared" si="68"/>
        <v>53.943941046064801</v>
      </c>
      <c r="Z164" s="18">
        <f t="shared" si="69"/>
        <v>5.39439410460648E-2</v>
      </c>
      <c r="AA164" s="18">
        <f t="shared" si="70"/>
        <v>0.1310681301423301</v>
      </c>
      <c r="AB164" s="64"/>
      <c r="AC164" s="18">
        <f t="shared" si="56"/>
        <v>0</v>
      </c>
      <c r="AD164" s="18">
        <f t="shared" si="57"/>
        <v>27.7</v>
      </c>
      <c r="AE164" s="18">
        <f t="shared" si="58"/>
        <v>7.6944444444444438</v>
      </c>
      <c r="AF164" s="31"/>
      <c r="AG164" s="31"/>
      <c r="AH164" s="31"/>
      <c r="AI164" s="31"/>
      <c r="AJ164" s="31"/>
      <c r="AK164" s="31"/>
      <c r="AL164" s="7"/>
      <c r="AM164" s="7"/>
    </row>
    <row r="165" spans="2:39" x14ac:dyDescent="0.4">
      <c r="B165" s="15" t="s">
        <v>1</v>
      </c>
      <c r="C165" s="15">
        <v>149</v>
      </c>
      <c r="D165" s="15">
        <v>149</v>
      </c>
      <c r="E165" s="16">
        <v>29.2</v>
      </c>
      <c r="F165" s="66">
        <f t="shared" si="59"/>
        <v>8.1111111111111107</v>
      </c>
      <c r="G165" s="33">
        <f t="shared" si="60"/>
        <v>0.29166666666666685</v>
      </c>
      <c r="H165" s="17">
        <f t="shared" si="61"/>
        <v>1.0500000000000007</v>
      </c>
      <c r="I165" s="31"/>
      <c r="J165" s="18">
        <f t="shared" si="62"/>
        <v>432.25000000000028</v>
      </c>
      <c r="K165" s="38">
        <f t="shared" si="54"/>
        <v>28.290233568138884</v>
      </c>
      <c r="L165" s="18">
        <f t="shared" si="63"/>
        <v>218.00182949999999</v>
      </c>
      <c r="M165" s="61">
        <f t="shared" si="64"/>
        <v>678.54206306813921</v>
      </c>
      <c r="N165" s="18">
        <f t="shared" si="65"/>
        <v>0.67854206306813925</v>
      </c>
      <c r="O165" s="18">
        <f t="shared" si="55"/>
        <v>5503.7300671082403</v>
      </c>
      <c r="P165" s="18">
        <f t="shared" si="66"/>
        <v>5.5037300671082399</v>
      </c>
      <c r="Q165" s="18">
        <f t="shared" si="71"/>
        <v>347.81518732599034</v>
      </c>
      <c r="R165" s="61">
        <f t="shared" si="72"/>
        <v>9.6615337542001481E-2</v>
      </c>
      <c r="S165" s="18">
        <f t="shared" si="73"/>
        <v>-129.53377350588778</v>
      </c>
      <c r="T165" s="18">
        <f t="shared" si="67"/>
        <v>129.53377350588778</v>
      </c>
      <c r="U165" s="61">
        <f t="shared" si="74"/>
        <v>3.5981606630163795E-2</v>
      </c>
      <c r="V165" s="18">
        <f t="shared" si="75"/>
        <v>48750.481481481474</v>
      </c>
      <c r="W165" s="18">
        <f t="shared" si="77"/>
        <v>48.750481481481472</v>
      </c>
      <c r="X165" s="18">
        <f t="shared" si="76"/>
        <v>194.19803240740734</v>
      </c>
      <c r="Y165" s="18">
        <f t="shared" si="68"/>
        <v>53.943941046064801</v>
      </c>
      <c r="Z165" s="18">
        <f t="shared" si="69"/>
        <v>5.39439410460648E-2</v>
      </c>
      <c r="AA165" s="18">
        <f t="shared" si="70"/>
        <v>0.13259694417216528</v>
      </c>
      <c r="AB165" s="64"/>
      <c r="AC165" s="18">
        <f t="shared" si="56"/>
        <v>0</v>
      </c>
      <c r="AD165" s="18">
        <f t="shared" si="57"/>
        <v>29.2</v>
      </c>
      <c r="AE165" s="18">
        <f t="shared" si="58"/>
        <v>8.1111111111111107</v>
      </c>
      <c r="AF165" s="31"/>
      <c r="AG165" s="31"/>
      <c r="AH165" s="31"/>
      <c r="AI165" s="31"/>
      <c r="AJ165" s="31"/>
      <c r="AK165" s="31"/>
      <c r="AL165" s="7"/>
      <c r="AM165" s="7"/>
    </row>
    <row r="166" spans="2:39" x14ac:dyDescent="0.4">
      <c r="B166" s="15" t="s">
        <v>1</v>
      </c>
      <c r="C166" s="15">
        <v>150</v>
      </c>
      <c r="D166" s="15">
        <v>150</v>
      </c>
      <c r="E166" s="16">
        <v>29.8</v>
      </c>
      <c r="F166" s="66">
        <f t="shared" si="59"/>
        <v>8.2777777777777786</v>
      </c>
      <c r="G166" s="33">
        <f t="shared" si="60"/>
        <v>2.7777777777777679E-2</v>
      </c>
      <c r="H166" s="17">
        <f t="shared" si="61"/>
        <v>9.9999999999999645E-2</v>
      </c>
      <c r="I166" s="31"/>
      <c r="J166" s="18">
        <f t="shared" si="62"/>
        <v>41.166666666666522</v>
      </c>
      <c r="K166" s="38">
        <f t="shared" si="54"/>
        <v>29.46479055386806</v>
      </c>
      <c r="L166" s="18">
        <f t="shared" si="63"/>
        <v>218.00182949999999</v>
      </c>
      <c r="M166" s="61">
        <f t="shared" si="64"/>
        <v>288.63328672053456</v>
      </c>
      <c r="N166" s="18">
        <f t="shared" si="65"/>
        <v>0.28863328672053457</v>
      </c>
      <c r="O166" s="18">
        <f t="shared" si="55"/>
        <v>2389.2422067422031</v>
      </c>
      <c r="P166" s="18">
        <f t="shared" si="66"/>
        <v>2.3892422067422032</v>
      </c>
      <c r="Q166" s="18">
        <f t="shared" si="71"/>
        <v>350.20442953273255</v>
      </c>
      <c r="R166" s="61">
        <f t="shared" si="72"/>
        <v>9.7279015985857475E-2</v>
      </c>
      <c r="S166" s="18">
        <f t="shared" si="73"/>
        <v>-129.53377350588778</v>
      </c>
      <c r="T166" s="18">
        <f t="shared" si="67"/>
        <v>129.53377350588778</v>
      </c>
      <c r="U166" s="61">
        <f t="shared" si="74"/>
        <v>3.5981606630163795E-2</v>
      </c>
      <c r="V166" s="18">
        <f t="shared" si="75"/>
        <v>50774.50925925927</v>
      </c>
      <c r="W166" s="18">
        <f t="shared" si="77"/>
        <v>50.774509259259268</v>
      </c>
      <c r="X166" s="18">
        <f t="shared" si="76"/>
        <v>194.19803240740734</v>
      </c>
      <c r="Y166" s="18">
        <f t="shared" si="68"/>
        <v>53.943941046064801</v>
      </c>
      <c r="Z166" s="18">
        <f t="shared" si="69"/>
        <v>5.39439410460648E-2</v>
      </c>
      <c r="AA166" s="18">
        <f t="shared" si="70"/>
        <v>0.13326062261602128</v>
      </c>
      <c r="AB166" s="64"/>
      <c r="AC166" s="18">
        <f t="shared" si="56"/>
        <v>0</v>
      </c>
      <c r="AD166" s="18">
        <f t="shared" si="57"/>
        <v>29.8</v>
      </c>
      <c r="AE166" s="18">
        <f t="shared" si="58"/>
        <v>8.2777777777777786</v>
      </c>
      <c r="AF166" s="31"/>
      <c r="AG166" s="31"/>
      <c r="AH166" s="31"/>
      <c r="AI166" s="31"/>
      <c r="AJ166" s="31"/>
      <c r="AK166" s="31"/>
      <c r="AL166" s="7"/>
      <c r="AM166" s="7"/>
    </row>
    <row r="167" spans="2:39" x14ac:dyDescent="0.4">
      <c r="B167" s="15" t="s">
        <v>1</v>
      </c>
      <c r="C167" s="15">
        <v>151</v>
      </c>
      <c r="D167" s="15">
        <v>151</v>
      </c>
      <c r="E167" s="16">
        <v>29.4</v>
      </c>
      <c r="F167" s="66">
        <f t="shared" si="59"/>
        <v>8.1666666666666661</v>
      </c>
      <c r="G167" s="33">
        <f t="shared" si="60"/>
        <v>-0.36111111111111133</v>
      </c>
      <c r="H167" s="17">
        <f t="shared" si="61"/>
        <v>-1.3000000000000007</v>
      </c>
      <c r="I167" s="31"/>
      <c r="J167" s="18">
        <f t="shared" si="62"/>
        <v>-535.16666666666697</v>
      </c>
      <c r="K167" s="38">
        <f t="shared" si="54"/>
        <v>28.679098197312491</v>
      </c>
      <c r="L167" s="18">
        <f t="shared" si="63"/>
        <v>218.00182949999999</v>
      </c>
      <c r="M167" s="61">
        <f t="shared" si="64"/>
        <v>-288.48573896935449</v>
      </c>
      <c r="N167" s="18">
        <f t="shared" si="65"/>
        <v>-0.28848573896935448</v>
      </c>
      <c r="O167" s="18">
        <f t="shared" si="55"/>
        <v>-2355.9668682497281</v>
      </c>
      <c r="P167" s="18">
        <f t="shared" si="66"/>
        <v>-2.3559668682497281</v>
      </c>
      <c r="Q167" s="18">
        <f t="shared" si="71"/>
        <v>350.20442953273255</v>
      </c>
      <c r="R167" s="61">
        <f t="shared" si="72"/>
        <v>9.7279015985857475E-2</v>
      </c>
      <c r="S167" s="18">
        <f t="shared" si="73"/>
        <v>-131.88974037413752</v>
      </c>
      <c r="T167" s="18">
        <f t="shared" si="67"/>
        <v>131.88974037413752</v>
      </c>
      <c r="U167" s="61">
        <f t="shared" si="74"/>
        <v>3.6636041923699098E-2</v>
      </c>
      <c r="V167" s="18">
        <f t="shared" si="75"/>
        <v>49420.583333333321</v>
      </c>
      <c r="W167" s="18">
        <f t="shared" si="77"/>
        <v>49.420583333333319</v>
      </c>
      <c r="X167" s="18">
        <f t="shared" si="76"/>
        <v>195.55195833333329</v>
      </c>
      <c r="Y167" s="18">
        <f t="shared" si="68"/>
        <v>54.320031881916655</v>
      </c>
      <c r="Z167" s="18">
        <f t="shared" si="69"/>
        <v>5.4320031881916656E-2</v>
      </c>
      <c r="AA167" s="18">
        <f t="shared" si="70"/>
        <v>0.13391505790955657</v>
      </c>
      <c r="AB167" s="64"/>
      <c r="AC167" s="18">
        <f t="shared" si="56"/>
        <v>0</v>
      </c>
      <c r="AD167" s="18">
        <f t="shared" si="57"/>
        <v>29.4</v>
      </c>
      <c r="AE167" s="18">
        <f t="shared" si="58"/>
        <v>8.1666666666666661</v>
      </c>
      <c r="AF167" s="31"/>
      <c r="AG167" s="31"/>
      <c r="AH167" s="31"/>
      <c r="AI167" s="31"/>
      <c r="AJ167" s="31"/>
      <c r="AK167" s="31"/>
      <c r="AL167" s="7"/>
      <c r="AM167" s="7"/>
    </row>
    <row r="168" spans="2:39" x14ac:dyDescent="0.4">
      <c r="B168" s="15" t="s">
        <v>1</v>
      </c>
      <c r="C168" s="15">
        <v>152</v>
      </c>
      <c r="D168" s="15">
        <v>152</v>
      </c>
      <c r="E168" s="16">
        <v>27.2</v>
      </c>
      <c r="F168" s="66">
        <f t="shared" si="59"/>
        <v>7.5555555555555554</v>
      </c>
      <c r="G168" s="33">
        <f t="shared" si="60"/>
        <v>-0.94444444444444398</v>
      </c>
      <c r="H168" s="17">
        <f t="shared" si="61"/>
        <v>-3.3999999999999986</v>
      </c>
      <c r="I168" s="31"/>
      <c r="J168" s="18">
        <f t="shared" si="62"/>
        <v>-1399.6666666666661</v>
      </c>
      <c r="K168" s="38">
        <f t="shared" si="54"/>
        <v>24.547577410222221</v>
      </c>
      <c r="L168" s="18">
        <f t="shared" si="63"/>
        <v>218.00182949999999</v>
      </c>
      <c r="M168" s="61">
        <f t="shared" si="64"/>
        <v>-1157.1172597564439</v>
      </c>
      <c r="N168" s="18">
        <f t="shared" si="65"/>
        <v>-1.1571172597564439</v>
      </c>
      <c r="O168" s="18">
        <f t="shared" si="55"/>
        <v>-8742.6637403820205</v>
      </c>
      <c r="P168" s="18">
        <f t="shared" si="66"/>
        <v>-8.7426637403820209</v>
      </c>
      <c r="Q168" s="18">
        <f t="shared" si="71"/>
        <v>350.20442953273255</v>
      </c>
      <c r="R168" s="61">
        <f t="shared" si="72"/>
        <v>9.7279015985857475E-2</v>
      </c>
      <c r="S168" s="18">
        <f t="shared" si="73"/>
        <v>-140.63240411451955</v>
      </c>
      <c r="T168" s="18">
        <f t="shared" si="67"/>
        <v>140.63240411451955</v>
      </c>
      <c r="U168" s="61">
        <f t="shared" si="74"/>
        <v>3.9064559823642188E-2</v>
      </c>
      <c r="V168" s="18">
        <f t="shared" si="75"/>
        <v>42301.037037037036</v>
      </c>
      <c r="W168" s="18">
        <f t="shared" si="77"/>
        <v>42.301037037037034</v>
      </c>
      <c r="X168" s="18">
        <f t="shared" si="76"/>
        <v>202.67150462962957</v>
      </c>
      <c r="Y168" s="18">
        <f t="shared" si="68"/>
        <v>56.297685213009245</v>
      </c>
      <c r="Z168" s="18">
        <f t="shared" si="69"/>
        <v>5.6297685213009242E-2</v>
      </c>
      <c r="AA168" s="18">
        <f t="shared" si="70"/>
        <v>0.13634357580949966</v>
      </c>
      <c r="AB168" s="64"/>
      <c r="AC168" s="18">
        <f t="shared" si="56"/>
        <v>0</v>
      </c>
      <c r="AD168" s="18">
        <f t="shared" si="57"/>
        <v>27.2</v>
      </c>
      <c r="AE168" s="18">
        <f t="shared" si="58"/>
        <v>7.5555555555555554</v>
      </c>
      <c r="AF168" s="31"/>
      <c r="AG168" s="31"/>
      <c r="AH168" s="31"/>
      <c r="AI168" s="31"/>
      <c r="AJ168" s="31"/>
      <c r="AK168" s="31"/>
      <c r="AL168" s="7"/>
      <c r="AM168" s="7"/>
    </row>
    <row r="169" spans="2:39" x14ac:dyDescent="0.4">
      <c r="B169" s="15" t="s">
        <v>1</v>
      </c>
      <c r="C169" s="15">
        <v>153</v>
      </c>
      <c r="D169" s="15">
        <v>153</v>
      </c>
      <c r="E169" s="16">
        <v>22.6</v>
      </c>
      <c r="F169" s="66">
        <f t="shared" si="59"/>
        <v>6.2777777777777777</v>
      </c>
      <c r="G169" s="33">
        <f t="shared" si="60"/>
        <v>-1.3749999999999998</v>
      </c>
      <c r="H169" s="17">
        <f t="shared" si="61"/>
        <v>-4.9499999999999993</v>
      </c>
      <c r="I169" s="31"/>
      <c r="J169" s="18">
        <f t="shared" si="62"/>
        <v>-2037.7499999999998</v>
      </c>
      <c r="K169" s="38">
        <f t="shared" si="54"/>
        <v>16.946800170368054</v>
      </c>
      <c r="L169" s="18">
        <f t="shared" si="63"/>
        <v>218.00182949999999</v>
      </c>
      <c r="M169" s="61">
        <f t="shared" si="64"/>
        <v>-1802.8013703296317</v>
      </c>
      <c r="N169" s="18">
        <f t="shared" si="65"/>
        <v>-1.8028013703296317</v>
      </c>
      <c r="O169" s="18">
        <f t="shared" si="55"/>
        <v>-11317.586380402689</v>
      </c>
      <c r="P169" s="18">
        <f t="shared" si="66"/>
        <v>-11.317586380402689</v>
      </c>
      <c r="Q169" s="18">
        <f t="shared" si="71"/>
        <v>350.20442953273255</v>
      </c>
      <c r="R169" s="61">
        <f t="shared" si="72"/>
        <v>9.7279015985857475E-2</v>
      </c>
      <c r="S169" s="18">
        <f t="shared" si="73"/>
        <v>-151.94999049492225</v>
      </c>
      <c r="T169" s="18">
        <f t="shared" si="67"/>
        <v>151.94999049492225</v>
      </c>
      <c r="U169" s="61">
        <f t="shared" si="74"/>
        <v>4.2208334069700412E-2</v>
      </c>
      <c r="V169" s="18">
        <f t="shared" si="75"/>
        <v>29203.175925925927</v>
      </c>
      <c r="W169" s="18">
        <f t="shared" si="77"/>
        <v>29.203175925925926</v>
      </c>
      <c r="X169" s="18">
        <f t="shared" si="76"/>
        <v>215.76936574074068</v>
      </c>
      <c r="Y169" s="18">
        <f t="shared" si="68"/>
        <v>59.935982876731465</v>
      </c>
      <c r="Z169" s="18">
        <f t="shared" si="69"/>
        <v>5.9935982876731464E-2</v>
      </c>
      <c r="AA169" s="18">
        <f t="shared" si="70"/>
        <v>0.1394873500555579</v>
      </c>
      <c r="AB169" s="64"/>
      <c r="AC169" s="18">
        <f t="shared" si="56"/>
        <v>0</v>
      </c>
      <c r="AD169" s="18">
        <f t="shared" si="57"/>
        <v>22.6</v>
      </c>
      <c r="AE169" s="18">
        <f t="shared" si="58"/>
        <v>6.2777777777777777</v>
      </c>
      <c r="AF169" s="31"/>
      <c r="AG169" s="31"/>
      <c r="AH169" s="31"/>
      <c r="AI169" s="31"/>
      <c r="AJ169" s="31"/>
      <c r="AK169" s="31"/>
      <c r="AL169" s="7"/>
      <c r="AM169" s="7"/>
    </row>
    <row r="170" spans="2:39" x14ac:dyDescent="0.4">
      <c r="B170" s="15" t="s">
        <v>1</v>
      </c>
      <c r="C170" s="15">
        <v>154</v>
      </c>
      <c r="D170" s="15">
        <v>154</v>
      </c>
      <c r="E170" s="16">
        <v>17.3</v>
      </c>
      <c r="F170" s="66">
        <f t="shared" si="59"/>
        <v>4.8055555555555554</v>
      </c>
      <c r="G170" s="33">
        <f t="shared" si="60"/>
        <v>-1.2916666666666667</v>
      </c>
      <c r="H170" s="17">
        <f t="shared" si="61"/>
        <v>-4.6500000000000004</v>
      </c>
      <c r="I170" s="31"/>
      <c r="J170" s="18">
        <f t="shared" si="62"/>
        <v>-1914.25</v>
      </c>
      <c r="K170" s="38">
        <f t="shared" si="54"/>
        <v>9.9303152615503461</v>
      </c>
      <c r="L170" s="18">
        <f t="shared" si="63"/>
        <v>218.00182949999999</v>
      </c>
      <c r="M170" s="61">
        <f t="shared" si="64"/>
        <v>-1686.3178552384497</v>
      </c>
      <c r="N170" s="18">
        <f t="shared" si="65"/>
        <v>-1.6863178552384497</v>
      </c>
      <c r="O170" s="18">
        <f t="shared" si="55"/>
        <v>-8103.6941376736613</v>
      </c>
      <c r="P170" s="18">
        <f t="shared" si="66"/>
        <v>-8.1036941376736618</v>
      </c>
      <c r="Q170" s="18">
        <f t="shared" si="71"/>
        <v>350.20442953273255</v>
      </c>
      <c r="R170" s="61">
        <f t="shared" si="72"/>
        <v>9.7279015985857475E-2</v>
      </c>
      <c r="S170" s="18">
        <f t="shared" si="73"/>
        <v>-160.05368463259592</v>
      </c>
      <c r="T170" s="18">
        <f t="shared" si="67"/>
        <v>160.05368463259592</v>
      </c>
      <c r="U170" s="61">
        <f t="shared" si="74"/>
        <v>4.4459360399136304E-2</v>
      </c>
      <c r="V170" s="18">
        <f t="shared" si="75"/>
        <v>17112.182870370369</v>
      </c>
      <c r="W170" s="18">
        <f t="shared" si="77"/>
        <v>17.112182870370368</v>
      </c>
      <c r="X170" s="18">
        <f t="shared" si="76"/>
        <v>227.86035879629623</v>
      </c>
      <c r="Y170" s="18">
        <f t="shared" si="68"/>
        <v>63.294594745717582</v>
      </c>
      <c r="Z170" s="18">
        <f t="shared" si="69"/>
        <v>6.3294594745717581E-2</v>
      </c>
      <c r="AA170" s="18">
        <f t="shared" si="70"/>
        <v>0.14173837638499379</v>
      </c>
      <c r="AB170" s="64"/>
      <c r="AC170" s="18">
        <f t="shared" si="56"/>
        <v>0</v>
      </c>
      <c r="AD170" s="18">
        <f t="shared" si="57"/>
        <v>17.3</v>
      </c>
      <c r="AE170" s="18">
        <f t="shared" si="58"/>
        <v>4.8055555555555554</v>
      </c>
      <c r="AF170" s="31"/>
      <c r="AG170" s="31"/>
      <c r="AH170" s="31"/>
      <c r="AI170" s="31"/>
      <c r="AJ170" s="31"/>
      <c r="AK170" s="31"/>
      <c r="AL170" s="7"/>
      <c r="AM170" s="7"/>
    </row>
    <row r="171" spans="2:39" x14ac:dyDescent="0.4">
      <c r="B171" s="15" t="s">
        <v>1</v>
      </c>
      <c r="C171" s="15">
        <v>155</v>
      </c>
      <c r="D171" s="15">
        <v>155</v>
      </c>
      <c r="E171" s="16">
        <v>13.3</v>
      </c>
      <c r="F171" s="66">
        <f t="shared" si="59"/>
        <v>3.6944444444444446</v>
      </c>
      <c r="G171" s="33">
        <f t="shared" si="60"/>
        <v>-0.73611111111111116</v>
      </c>
      <c r="H171" s="17">
        <f t="shared" si="61"/>
        <v>-2.6500000000000004</v>
      </c>
      <c r="I171" s="31"/>
      <c r="J171" s="18">
        <f t="shared" si="62"/>
        <v>-1090.9166666666667</v>
      </c>
      <c r="K171" s="38">
        <f t="shared" si="54"/>
        <v>5.8691351753003476</v>
      </c>
      <c r="L171" s="18">
        <f t="shared" si="63"/>
        <v>218.00182949999999</v>
      </c>
      <c r="M171" s="61">
        <f t="shared" si="64"/>
        <v>-867.04570199136651</v>
      </c>
      <c r="N171" s="18">
        <f t="shared" si="65"/>
        <v>-0.86704570199136655</v>
      </c>
      <c r="O171" s="18">
        <f t="shared" si="55"/>
        <v>-3203.2521768014376</v>
      </c>
      <c r="P171" s="18">
        <f t="shared" si="66"/>
        <v>-3.2032521768014375</v>
      </c>
      <c r="Q171" s="18">
        <f t="shared" si="71"/>
        <v>350.20442953273255</v>
      </c>
      <c r="R171" s="61">
        <f t="shared" si="72"/>
        <v>9.7279015985857475E-2</v>
      </c>
      <c r="S171" s="18">
        <f t="shared" si="73"/>
        <v>-163.25693680939736</v>
      </c>
      <c r="T171" s="18">
        <f t="shared" si="67"/>
        <v>163.25693680939736</v>
      </c>
      <c r="U171" s="61">
        <f t="shared" si="74"/>
        <v>4.5349152741653416E-2</v>
      </c>
      <c r="V171" s="18">
        <f t="shared" si="75"/>
        <v>10113.849537037038</v>
      </c>
      <c r="W171" s="18">
        <f t="shared" si="77"/>
        <v>10.113849537037039</v>
      </c>
      <c r="X171" s="18">
        <f t="shared" si="76"/>
        <v>234.85869212962956</v>
      </c>
      <c r="Y171" s="18">
        <f t="shared" si="68"/>
        <v>65.23857778238424</v>
      </c>
      <c r="Z171" s="18">
        <f t="shared" si="69"/>
        <v>6.5238577782384247E-2</v>
      </c>
      <c r="AA171" s="18">
        <f t="shared" si="70"/>
        <v>0.14262816872751088</v>
      </c>
      <c r="AB171" s="64"/>
      <c r="AC171" s="18">
        <f t="shared" si="56"/>
        <v>0</v>
      </c>
      <c r="AD171" s="18">
        <f t="shared" si="57"/>
        <v>13.3</v>
      </c>
      <c r="AE171" s="18">
        <f t="shared" si="58"/>
        <v>3.6944444444444446</v>
      </c>
      <c r="AF171" s="31"/>
      <c r="AG171" s="31"/>
      <c r="AH171" s="31"/>
      <c r="AI171" s="31"/>
      <c r="AJ171" s="31"/>
      <c r="AK171" s="31"/>
      <c r="AL171" s="7"/>
      <c r="AM171" s="7"/>
    </row>
    <row r="172" spans="2:39" x14ac:dyDescent="0.4">
      <c r="B172" s="15" t="s">
        <v>1</v>
      </c>
      <c r="C172" s="15">
        <v>156</v>
      </c>
      <c r="D172" s="15">
        <v>156</v>
      </c>
      <c r="E172" s="16">
        <v>12</v>
      </c>
      <c r="F172" s="66">
        <f t="shared" si="59"/>
        <v>3.333333333333333</v>
      </c>
      <c r="G172" s="33">
        <f t="shared" si="60"/>
        <v>-9.7222222222222363E-2</v>
      </c>
      <c r="H172" s="17">
        <f t="shared" si="61"/>
        <v>-0.35000000000000053</v>
      </c>
      <c r="I172" s="31"/>
      <c r="J172" s="18">
        <f t="shared" si="62"/>
        <v>-144.08333333333354</v>
      </c>
      <c r="K172" s="38">
        <f t="shared" si="54"/>
        <v>4.7778589249999985</v>
      </c>
      <c r="L172" s="18">
        <f t="shared" si="63"/>
        <v>218.00182949999999</v>
      </c>
      <c r="M172" s="61">
        <f t="shared" si="64"/>
        <v>78.696355091666447</v>
      </c>
      <c r="N172" s="18">
        <f t="shared" si="65"/>
        <v>7.8696355091666448E-2</v>
      </c>
      <c r="O172" s="18">
        <f t="shared" si="55"/>
        <v>262.32118363888816</v>
      </c>
      <c r="P172" s="18">
        <f t="shared" si="66"/>
        <v>0.26232118363888818</v>
      </c>
      <c r="Q172" s="18">
        <f t="shared" si="71"/>
        <v>350.46675071637145</v>
      </c>
      <c r="R172" s="61">
        <f t="shared" si="72"/>
        <v>9.7351882987142077E-2</v>
      </c>
      <c r="S172" s="18">
        <f t="shared" si="73"/>
        <v>-163.25693680939736</v>
      </c>
      <c r="T172" s="18">
        <f t="shared" si="67"/>
        <v>163.25693680939736</v>
      </c>
      <c r="U172" s="61">
        <f t="shared" si="74"/>
        <v>4.5349152741653416E-2</v>
      </c>
      <c r="V172" s="18">
        <f t="shared" si="75"/>
        <v>8233.3333333333321</v>
      </c>
      <c r="W172" s="18">
        <f t="shared" si="77"/>
        <v>8.2333333333333325</v>
      </c>
      <c r="X172" s="18">
        <f t="shared" si="76"/>
        <v>236.73920833333327</v>
      </c>
      <c r="Y172" s="18">
        <f t="shared" si="68"/>
        <v>65.760943812416656</v>
      </c>
      <c r="Z172" s="18">
        <f t="shared" si="69"/>
        <v>6.576094381241665E-2</v>
      </c>
      <c r="AA172" s="18">
        <f t="shared" si="70"/>
        <v>0.1427010357287955</v>
      </c>
      <c r="AB172" s="64"/>
      <c r="AC172" s="18">
        <f t="shared" si="56"/>
        <v>0</v>
      </c>
      <c r="AD172" s="18">
        <f t="shared" si="57"/>
        <v>12</v>
      </c>
      <c r="AE172" s="18">
        <f t="shared" si="58"/>
        <v>3.333333333333333</v>
      </c>
      <c r="AF172" s="31"/>
      <c r="AG172" s="31"/>
      <c r="AH172" s="31"/>
      <c r="AI172" s="31"/>
      <c r="AJ172" s="31"/>
      <c r="AK172" s="31"/>
      <c r="AL172" s="7"/>
      <c r="AM172" s="7"/>
    </row>
    <row r="173" spans="2:39" x14ac:dyDescent="0.4">
      <c r="B173" s="15" t="s">
        <v>1</v>
      </c>
      <c r="C173" s="15">
        <v>157</v>
      </c>
      <c r="D173" s="15">
        <v>157</v>
      </c>
      <c r="E173" s="16">
        <v>12.6</v>
      </c>
      <c r="F173" s="66">
        <f t="shared" si="59"/>
        <v>3.5</v>
      </c>
      <c r="G173" s="33">
        <f t="shared" si="60"/>
        <v>0.29166666666666663</v>
      </c>
      <c r="H173" s="17">
        <f t="shared" si="61"/>
        <v>1.0499999999999998</v>
      </c>
      <c r="I173" s="31"/>
      <c r="J173" s="18">
        <f t="shared" si="62"/>
        <v>432.24999999999994</v>
      </c>
      <c r="K173" s="38">
        <f t="shared" si="54"/>
        <v>5.2675894648124997</v>
      </c>
      <c r="L173" s="18">
        <f t="shared" si="63"/>
        <v>218.00182949999999</v>
      </c>
      <c r="M173" s="61">
        <f t="shared" si="64"/>
        <v>655.51941896481242</v>
      </c>
      <c r="N173" s="18">
        <f t="shared" si="65"/>
        <v>0.65551941896481236</v>
      </c>
      <c r="O173" s="18">
        <f t="shared" si="55"/>
        <v>2294.3179663768433</v>
      </c>
      <c r="P173" s="18">
        <f t="shared" si="66"/>
        <v>2.2943179663768434</v>
      </c>
      <c r="Q173" s="18">
        <f t="shared" si="71"/>
        <v>352.76106868274832</v>
      </c>
      <c r="R173" s="61">
        <f t="shared" si="72"/>
        <v>9.7989193584342729E-2</v>
      </c>
      <c r="S173" s="18">
        <f t="shared" si="73"/>
        <v>-163.25693680939736</v>
      </c>
      <c r="T173" s="18">
        <f t="shared" si="67"/>
        <v>163.25693680939736</v>
      </c>
      <c r="U173" s="61">
        <f t="shared" si="74"/>
        <v>4.5349152741653416E-2</v>
      </c>
      <c r="V173" s="18">
        <f t="shared" si="75"/>
        <v>9077.25</v>
      </c>
      <c r="W173" s="18">
        <f t="shared" si="77"/>
        <v>9.0772499999999994</v>
      </c>
      <c r="X173" s="18">
        <f t="shared" si="76"/>
        <v>236.73920833333327</v>
      </c>
      <c r="Y173" s="18">
        <f t="shared" si="68"/>
        <v>65.760943812416656</v>
      </c>
      <c r="Z173" s="18">
        <f t="shared" si="69"/>
        <v>6.576094381241665E-2</v>
      </c>
      <c r="AA173" s="18">
        <f t="shared" si="70"/>
        <v>0.14333834632599615</v>
      </c>
      <c r="AB173" s="64"/>
      <c r="AC173" s="18">
        <f t="shared" si="56"/>
        <v>0</v>
      </c>
      <c r="AD173" s="18">
        <f t="shared" si="57"/>
        <v>12.6</v>
      </c>
      <c r="AE173" s="18">
        <f t="shared" si="58"/>
        <v>3.5</v>
      </c>
      <c r="AF173" s="31"/>
      <c r="AG173" s="31"/>
      <c r="AH173" s="31"/>
      <c r="AI173" s="31"/>
      <c r="AJ173" s="31"/>
      <c r="AK173" s="31"/>
      <c r="AL173" s="7"/>
      <c r="AM173" s="7"/>
    </row>
    <row r="174" spans="2:39" x14ac:dyDescent="0.4">
      <c r="B174" s="15" t="s">
        <v>1</v>
      </c>
      <c r="C174" s="15">
        <v>158</v>
      </c>
      <c r="D174" s="15">
        <v>158</v>
      </c>
      <c r="E174" s="16">
        <v>14.1</v>
      </c>
      <c r="F174" s="66">
        <f t="shared" si="59"/>
        <v>3.9166666666666665</v>
      </c>
      <c r="G174" s="33">
        <f t="shared" si="60"/>
        <v>0.63888888888888884</v>
      </c>
      <c r="H174" s="17">
        <f t="shared" si="61"/>
        <v>2.2999999999999998</v>
      </c>
      <c r="I174" s="31"/>
      <c r="J174" s="18">
        <f t="shared" si="62"/>
        <v>946.83333333333326</v>
      </c>
      <c r="K174" s="38">
        <f t="shared" si="54"/>
        <v>6.5964314783281237</v>
      </c>
      <c r="L174" s="18">
        <f t="shared" si="63"/>
        <v>218.00182949999999</v>
      </c>
      <c r="M174" s="61">
        <f t="shared" si="64"/>
        <v>1171.4315943116612</v>
      </c>
      <c r="N174" s="18">
        <f t="shared" si="65"/>
        <v>1.1714315943116613</v>
      </c>
      <c r="O174" s="18">
        <f t="shared" si="55"/>
        <v>4588.1070777206733</v>
      </c>
      <c r="P174" s="18">
        <f t="shared" si="66"/>
        <v>4.5881070777206734</v>
      </c>
      <c r="Q174" s="18">
        <f t="shared" si="71"/>
        <v>357.349175760469</v>
      </c>
      <c r="R174" s="61">
        <f t="shared" si="72"/>
        <v>9.9263667874556399E-2</v>
      </c>
      <c r="S174" s="18">
        <f t="shared" si="73"/>
        <v>-163.25693680939736</v>
      </c>
      <c r="T174" s="18">
        <f t="shared" si="67"/>
        <v>163.25693680939736</v>
      </c>
      <c r="U174" s="61">
        <f t="shared" si="74"/>
        <v>4.5349152741653416E-2</v>
      </c>
      <c r="V174" s="18">
        <f t="shared" si="75"/>
        <v>11367.145833333332</v>
      </c>
      <c r="W174" s="18">
        <f t="shared" si="77"/>
        <v>11.367145833333332</v>
      </c>
      <c r="X174" s="18">
        <f t="shared" si="76"/>
        <v>236.73920833333327</v>
      </c>
      <c r="Y174" s="18">
        <f t="shared" si="68"/>
        <v>65.760943812416656</v>
      </c>
      <c r="Z174" s="18">
        <f t="shared" si="69"/>
        <v>6.576094381241665E-2</v>
      </c>
      <c r="AA174" s="18">
        <f t="shared" si="70"/>
        <v>0.14461282061620981</v>
      </c>
      <c r="AB174" s="64"/>
      <c r="AC174" s="18">
        <f t="shared" si="56"/>
        <v>0</v>
      </c>
      <c r="AD174" s="18">
        <f t="shared" si="57"/>
        <v>14.1</v>
      </c>
      <c r="AE174" s="18">
        <f t="shared" si="58"/>
        <v>3.9166666666666665</v>
      </c>
      <c r="AF174" s="31"/>
      <c r="AG174" s="31"/>
      <c r="AH174" s="31"/>
      <c r="AI174" s="31"/>
      <c r="AJ174" s="31"/>
      <c r="AK174" s="31"/>
      <c r="AL174" s="7"/>
      <c r="AM174" s="7"/>
    </row>
    <row r="175" spans="2:39" x14ac:dyDescent="0.4">
      <c r="B175" s="15" t="s">
        <v>1</v>
      </c>
      <c r="C175" s="15">
        <v>159</v>
      </c>
      <c r="D175" s="15">
        <v>159</v>
      </c>
      <c r="E175" s="16">
        <v>17.2</v>
      </c>
      <c r="F175" s="66">
        <f t="shared" si="59"/>
        <v>4.7777777777777777</v>
      </c>
      <c r="G175" s="33">
        <f t="shared" si="60"/>
        <v>0.83333333333333359</v>
      </c>
      <c r="H175" s="17">
        <f t="shared" si="61"/>
        <v>3.0000000000000009</v>
      </c>
      <c r="I175" s="31"/>
      <c r="J175" s="18">
        <f t="shared" si="62"/>
        <v>1235.0000000000005</v>
      </c>
      <c r="K175" s="38">
        <f t="shared" si="54"/>
        <v>9.8158457248055537</v>
      </c>
      <c r="L175" s="18">
        <f t="shared" si="63"/>
        <v>218.00182949999999</v>
      </c>
      <c r="M175" s="61">
        <f t="shared" si="64"/>
        <v>1462.817675224806</v>
      </c>
      <c r="N175" s="18">
        <f t="shared" si="65"/>
        <v>1.4628176752248059</v>
      </c>
      <c r="O175" s="18">
        <f t="shared" si="55"/>
        <v>6989.0177816296282</v>
      </c>
      <c r="P175" s="18">
        <f t="shared" si="66"/>
        <v>6.9890177816296282</v>
      </c>
      <c r="Q175" s="18">
        <f t="shared" si="71"/>
        <v>364.33819354209862</v>
      </c>
      <c r="R175" s="61">
        <f t="shared" si="72"/>
        <v>0.10120506185809836</v>
      </c>
      <c r="S175" s="18">
        <f t="shared" si="73"/>
        <v>-163.25693680939736</v>
      </c>
      <c r="T175" s="18">
        <f t="shared" si="67"/>
        <v>163.25693680939736</v>
      </c>
      <c r="U175" s="61">
        <f t="shared" si="74"/>
        <v>4.5349152741653416E-2</v>
      </c>
      <c r="V175" s="18">
        <f t="shared" si="75"/>
        <v>16914.925925925923</v>
      </c>
      <c r="W175" s="18">
        <f t="shared" si="77"/>
        <v>16.914925925925925</v>
      </c>
      <c r="X175" s="18">
        <f t="shared" si="76"/>
        <v>236.73920833333327</v>
      </c>
      <c r="Y175" s="18">
        <f t="shared" si="68"/>
        <v>65.760943812416656</v>
      </c>
      <c r="Z175" s="18">
        <f t="shared" si="69"/>
        <v>6.576094381241665E-2</v>
      </c>
      <c r="AA175" s="18">
        <f t="shared" si="70"/>
        <v>0.14655421459975176</v>
      </c>
      <c r="AB175" s="64"/>
      <c r="AC175" s="18">
        <f t="shared" si="56"/>
        <v>0</v>
      </c>
      <c r="AD175" s="18">
        <f t="shared" si="57"/>
        <v>17.2</v>
      </c>
      <c r="AE175" s="18">
        <f t="shared" si="58"/>
        <v>4.7777777777777777</v>
      </c>
      <c r="AF175" s="31"/>
      <c r="AG175" s="31"/>
      <c r="AH175" s="31"/>
      <c r="AI175" s="31"/>
      <c r="AJ175" s="31"/>
      <c r="AK175" s="31"/>
      <c r="AL175" s="7"/>
      <c r="AM175" s="7"/>
    </row>
    <row r="176" spans="2:39" x14ac:dyDescent="0.4">
      <c r="B176" s="15" t="s">
        <v>1</v>
      </c>
      <c r="C176" s="15">
        <v>160</v>
      </c>
      <c r="D176" s="15">
        <v>160</v>
      </c>
      <c r="E176" s="16">
        <v>20.100000000000001</v>
      </c>
      <c r="F176" s="66">
        <f t="shared" si="59"/>
        <v>5.5833333333333339</v>
      </c>
      <c r="G176" s="33">
        <f t="shared" si="60"/>
        <v>0.86111111111111094</v>
      </c>
      <c r="H176" s="17">
        <f t="shared" si="61"/>
        <v>3.0999999999999996</v>
      </c>
      <c r="I176" s="31"/>
      <c r="J176" s="18">
        <f t="shared" si="62"/>
        <v>1276.1666666666665</v>
      </c>
      <c r="K176" s="38">
        <f t="shared" si="54"/>
        <v>13.404880446453127</v>
      </c>
      <c r="L176" s="18">
        <f t="shared" si="63"/>
        <v>218.00182949999999</v>
      </c>
      <c r="M176" s="61">
        <f t="shared" si="64"/>
        <v>1507.5733766131195</v>
      </c>
      <c r="N176" s="18">
        <f t="shared" si="65"/>
        <v>1.5075733766131196</v>
      </c>
      <c r="O176" s="18">
        <f t="shared" si="55"/>
        <v>8417.284686089919</v>
      </c>
      <c r="P176" s="18">
        <f t="shared" si="66"/>
        <v>8.4172846860899195</v>
      </c>
      <c r="Q176" s="18">
        <f t="shared" si="71"/>
        <v>372.75547822818857</v>
      </c>
      <c r="R176" s="61">
        <f t="shared" si="72"/>
        <v>0.10354319668017412</v>
      </c>
      <c r="S176" s="18">
        <f t="shared" si="73"/>
        <v>-163.25693680939736</v>
      </c>
      <c r="T176" s="18">
        <f t="shared" si="67"/>
        <v>163.25693680939736</v>
      </c>
      <c r="U176" s="61">
        <f t="shared" si="74"/>
        <v>4.5349152741653416E-2</v>
      </c>
      <c r="V176" s="18">
        <f t="shared" si="75"/>
        <v>23099.645833333339</v>
      </c>
      <c r="W176" s="18">
        <f t="shared" si="77"/>
        <v>23.099645833333341</v>
      </c>
      <c r="X176" s="18">
        <f t="shared" si="76"/>
        <v>236.73920833333327</v>
      </c>
      <c r="Y176" s="18">
        <f t="shared" si="68"/>
        <v>65.760943812416656</v>
      </c>
      <c r="Z176" s="18">
        <f t="shared" si="69"/>
        <v>6.576094381241665E-2</v>
      </c>
      <c r="AA176" s="18">
        <f t="shared" si="70"/>
        <v>0.14889234942182752</v>
      </c>
      <c r="AB176" s="64"/>
      <c r="AC176" s="18">
        <f t="shared" si="56"/>
        <v>0</v>
      </c>
      <c r="AD176" s="18">
        <f t="shared" si="57"/>
        <v>20.100000000000001</v>
      </c>
      <c r="AE176" s="18">
        <f t="shared" si="58"/>
        <v>5.5833333333333339</v>
      </c>
      <c r="AF176" s="31"/>
      <c r="AG176" s="31"/>
      <c r="AH176" s="31"/>
      <c r="AI176" s="31"/>
      <c r="AJ176" s="31"/>
      <c r="AK176" s="31"/>
      <c r="AL176" s="7"/>
      <c r="AM176" s="7"/>
    </row>
    <row r="177" spans="2:39" x14ac:dyDescent="0.4">
      <c r="B177" s="15" t="s">
        <v>1</v>
      </c>
      <c r="C177" s="15">
        <v>161</v>
      </c>
      <c r="D177" s="15">
        <v>161</v>
      </c>
      <c r="E177" s="16">
        <v>23.4</v>
      </c>
      <c r="F177" s="66">
        <f t="shared" si="59"/>
        <v>6.4999999999999991</v>
      </c>
      <c r="G177" s="33">
        <f t="shared" si="60"/>
        <v>0.74999999999999978</v>
      </c>
      <c r="H177" s="17">
        <f t="shared" si="61"/>
        <v>2.6999999999999993</v>
      </c>
      <c r="I177" s="31"/>
      <c r="J177" s="18">
        <f t="shared" si="62"/>
        <v>1111.4999999999998</v>
      </c>
      <c r="K177" s="38">
        <f t="shared" si="54"/>
        <v>18.167808562312494</v>
      </c>
      <c r="L177" s="18">
        <f t="shared" si="63"/>
        <v>218.00182949999999</v>
      </c>
      <c r="M177" s="61">
        <f t="shared" si="64"/>
        <v>1347.6696380623123</v>
      </c>
      <c r="N177" s="18">
        <f t="shared" si="65"/>
        <v>1.3476696380623123</v>
      </c>
      <c r="O177" s="18">
        <f t="shared" si="55"/>
        <v>8759.8526474050286</v>
      </c>
      <c r="P177" s="18">
        <f t="shared" si="66"/>
        <v>8.7598526474050278</v>
      </c>
      <c r="Q177" s="18">
        <f t="shared" si="71"/>
        <v>381.51533087559358</v>
      </c>
      <c r="R177" s="61">
        <f t="shared" si="72"/>
        <v>0.10597648927689446</v>
      </c>
      <c r="S177" s="18">
        <f t="shared" si="73"/>
        <v>-163.25693680939736</v>
      </c>
      <c r="T177" s="18">
        <f t="shared" si="67"/>
        <v>163.25693680939736</v>
      </c>
      <c r="U177" s="61">
        <f t="shared" si="74"/>
        <v>4.5349152741653416E-2</v>
      </c>
      <c r="V177" s="18">
        <f t="shared" si="75"/>
        <v>31307.249999999989</v>
      </c>
      <c r="W177" s="18">
        <f t="shared" si="77"/>
        <v>31.307249999999989</v>
      </c>
      <c r="X177" s="18">
        <f t="shared" si="76"/>
        <v>236.73920833333327</v>
      </c>
      <c r="Y177" s="18">
        <f t="shared" si="68"/>
        <v>65.760943812416656</v>
      </c>
      <c r="Z177" s="18">
        <f t="shared" si="69"/>
        <v>6.576094381241665E-2</v>
      </c>
      <c r="AA177" s="18">
        <f t="shared" si="70"/>
        <v>0.15132564201854787</v>
      </c>
      <c r="AB177" s="64"/>
      <c r="AC177" s="18">
        <f t="shared" si="56"/>
        <v>0</v>
      </c>
      <c r="AD177" s="18">
        <f t="shared" si="57"/>
        <v>23.4</v>
      </c>
      <c r="AE177" s="18">
        <f t="shared" si="58"/>
        <v>6.4999999999999991</v>
      </c>
      <c r="AF177" s="31"/>
      <c r="AG177" s="31"/>
      <c r="AH177" s="31"/>
      <c r="AI177" s="31"/>
      <c r="AJ177" s="31"/>
      <c r="AK177" s="31"/>
      <c r="AL177" s="7"/>
      <c r="AM177" s="7"/>
    </row>
    <row r="178" spans="2:39" x14ac:dyDescent="0.4">
      <c r="B178" s="15" t="s">
        <v>1</v>
      </c>
      <c r="C178" s="15">
        <v>162</v>
      </c>
      <c r="D178" s="15">
        <v>162</v>
      </c>
      <c r="E178" s="16">
        <v>25.5</v>
      </c>
      <c r="F178" s="66">
        <f t="shared" si="59"/>
        <v>7.083333333333333</v>
      </c>
      <c r="G178" s="33">
        <f t="shared" si="60"/>
        <v>0.5833333333333337</v>
      </c>
      <c r="H178" s="17">
        <f t="shared" si="61"/>
        <v>2.1000000000000014</v>
      </c>
      <c r="I178" s="31"/>
      <c r="J178" s="18">
        <f t="shared" si="62"/>
        <v>864.50000000000057</v>
      </c>
      <c r="K178" s="38">
        <f t="shared" si="54"/>
        <v>21.575019208203123</v>
      </c>
      <c r="L178" s="18">
        <f t="shared" si="63"/>
        <v>218.00182949999999</v>
      </c>
      <c r="M178" s="61">
        <f t="shared" si="64"/>
        <v>1104.0768487082037</v>
      </c>
      <c r="N178" s="18">
        <f t="shared" si="65"/>
        <v>1.1040768487082038</v>
      </c>
      <c r="O178" s="18">
        <f t="shared" si="55"/>
        <v>7820.5443450164421</v>
      </c>
      <c r="P178" s="18">
        <f t="shared" si="66"/>
        <v>7.820544345016442</v>
      </c>
      <c r="Q178" s="18">
        <f t="shared" si="71"/>
        <v>389.33587522061003</v>
      </c>
      <c r="R178" s="61">
        <f t="shared" si="72"/>
        <v>0.10814886287985556</v>
      </c>
      <c r="S178" s="18">
        <f t="shared" si="73"/>
        <v>-163.25693680939736</v>
      </c>
      <c r="T178" s="18">
        <f t="shared" si="67"/>
        <v>163.25693680939736</v>
      </c>
      <c r="U178" s="61">
        <f t="shared" si="74"/>
        <v>4.5349152741653416E-2</v>
      </c>
      <c r="V178" s="18">
        <f t="shared" si="75"/>
        <v>37178.645833333328</v>
      </c>
      <c r="W178" s="18">
        <f t="shared" si="77"/>
        <v>37.178645833333327</v>
      </c>
      <c r="X178" s="18">
        <f t="shared" si="76"/>
        <v>236.73920833333327</v>
      </c>
      <c r="Y178" s="18">
        <f t="shared" si="68"/>
        <v>65.760943812416656</v>
      </c>
      <c r="Z178" s="18">
        <f t="shared" si="69"/>
        <v>6.576094381241665E-2</v>
      </c>
      <c r="AA178" s="18">
        <f t="shared" si="70"/>
        <v>0.15349801562150897</v>
      </c>
      <c r="AB178" s="64"/>
      <c r="AC178" s="18">
        <f t="shared" si="56"/>
        <v>0</v>
      </c>
      <c r="AD178" s="18">
        <f t="shared" si="57"/>
        <v>25.5</v>
      </c>
      <c r="AE178" s="18">
        <f t="shared" si="58"/>
        <v>7.083333333333333</v>
      </c>
      <c r="AF178" s="31"/>
      <c r="AG178" s="31"/>
      <c r="AH178" s="31"/>
      <c r="AI178" s="31"/>
      <c r="AJ178" s="31"/>
      <c r="AK178" s="31"/>
      <c r="AL178" s="7"/>
      <c r="AM178" s="7"/>
    </row>
    <row r="179" spans="2:39" x14ac:dyDescent="0.4">
      <c r="B179" s="15" t="s">
        <v>1</v>
      </c>
      <c r="C179" s="15">
        <v>163</v>
      </c>
      <c r="D179" s="15">
        <v>163</v>
      </c>
      <c r="E179" s="16">
        <v>27.6</v>
      </c>
      <c r="F179" s="66">
        <f t="shared" si="59"/>
        <v>7.666666666666667</v>
      </c>
      <c r="G179" s="33">
        <f t="shared" si="60"/>
        <v>0.55555555555555558</v>
      </c>
      <c r="H179" s="17">
        <f t="shared" si="61"/>
        <v>2</v>
      </c>
      <c r="I179" s="31"/>
      <c r="J179" s="18">
        <f t="shared" si="62"/>
        <v>823.33333333333337</v>
      </c>
      <c r="K179" s="38">
        <f t="shared" si="54"/>
        <v>25.274873713250003</v>
      </c>
      <c r="L179" s="18">
        <f t="shared" si="63"/>
        <v>218.00182949999999</v>
      </c>
      <c r="M179" s="61">
        <f t="shared" si="64"/>
        <v>1066.6100365465834</v>
      </c>
      <c r="N179" s="18">
        <f t="shared" si="65"/>
        <v>1.0666100365465834</v>
      </c>
      <c r="O179" s="18">
        <f t="shared" si="55"/>
        <v>8177.3436135238062</v>
      </c>
      <c r="P179" s="18">
        <f t="shared" si="66"/>
        <v>8.1773436135238065</v>
      </c>
      <c r="Q179" s="18">
        <f t="shared" si="71"/>
        <v>397.51321883413385</v>
      </c>
      <c r="R179" s="61">
        <f t="shared" si="72"/>
        <v>0.11042034739866427</v>
      </c>
      <c r="S179" s="18">
        <f t="shared" si="73"/>
        <v>-163.25693680939736</v>
      </c>
      <c r="T179" s="18">
        <f t="shared" si="67"/>
        <v>163.25693680939736</v>
      </c>
      <c r="U179" s="61">
        <f t="shared" si="74"/>
        <v>4.5349152741653416E-2</v>
      </c>
      <c r="V179" s="18">
        <f t="shared" si="75"/>
        <v>43554.333333333336</v>
      </c>
      <c r="W179" s="18">
        <f t="shared" si="77"/>
        <v>43.554333333333339</v>
      </c>
      <c r="X179" s="18">
        <f t="shared" si="76"/>
        <v>236.73920833333327</v>
      </c>
      <c r="Y179" s="18">
        <f t="shared" si="68"/>
        <v>65.760943812416656</v>
      </c>
      <c r="Z179" s="18">
        <f t="shared" si="69"/>
        <v>6.576094381241665E-2</v>
      </c>
      <c r="AA179" s="18">
        <f t="shared" si="70"/>
        <v>0.15576950014031768</v>
      </c>
      <c r="AB179" s="64"/>
      <c r="AC179" s="18">
        <f t="shared" si="56"/>
        <v>0</v>
      </c>
      <c r="AD179" s="18">
        <f t="shared" si="57"/>
        <v>27.6</v>
      </c>
      <c r="AE179" s="18">
        <f t="shared" si="58"/>
        <v>7.666666666666667</v>
      </c>
      <c r="AF179" s="31"/>
      <c r="AG179" s="31"/>
      <c r="AH179" s="31"/>
      <c r="AI179" s="31"/>
      <c r="AJ179" s="31"/>
      <c r="AK179" s="31"/>
      <c r="AL179" s="7"/>
      <c r="AM179" s="7"/>
    </row>
    <row r="180" spans="2:39" x14ac:dyDescent="0.4">
      <c r="B180" s="15" t="s">
        <v>1</v>
      </c>
      <c r="C180" s="15">
        <v>164</v>
      </c>
      <c r="D180" s="15">
        <v>164</v>
      </c>
      <c r="E180" s="16">
        <v>29.5</v>
      </c>
      <c r="F180" s="66">
        <f t="shared" si="59"/>
        <v>8.1944444444444446</v>
      </c>
      <c r="G180" s="33">
        <f t="shared" si="60"/>
        <v>0.4861111111111111</v>
      </c>
      <c r="H180" s="17">
        <f t="shared" si="61"/>
        <v>1.75</v>
      </c>
      <c r="I180" s="31"/>
      <c r="J180" s="18">
        <f t="shared" si="62"/>
        <v>720.41666666666663</v>
      </c>
      <c r="K180" s="38">
        <f t="shared" si="54"/>
        <v>28.874525899175346</v>
      </c>
      <c r="L180" s="18">
        <f t="shared" si="63"/>
        <v>218.00182949999999</v>
      </c>
      <c r="M180" s="61">
        <f t="shared" si="64"/>
        <v>967.29302206584191</v>
      </c>
      <c r="N180" s="18">
        <f t="shared" si="65"/>
        <v>0.96729302206584189</v>
      </c>
      <c r="O180" s="18">
        <f t="shared" si="55"/>
        <v>7926.4289308173156</v>
      </c>
      <c r="P180" s="18">
        <f t="shared" si="66"/>
        <v>7.9264289308173153</v>
      </c>
      <c r="Q180" s="18">
        <f t="shared" si="71"/>
        <v>405.43964776495119</v>
      </c>
      <c r="R180" s="61">
        <f t="shared" si="72"/>
        <v>0.11262213338892306</v>
      </c>
      <c r="S180" s="18">
        <f t="shared" si="73"/>
        <v>-163.25693680939736</v>
      </c>
      <c r="T180" s="18">
        <f t="shared" si="67"/>
        <v>163.25693680939736</v>
      </c>
      <c r="U180" s="61">
        <f t="shared" si="74"/>
        <v>4.5349152741653416E-2</v>
      </c>
      <c r="V180" s="18">
        <f t="shared" si="75"/>
        <v>49757.349537037036</v>
      </c>
      <c r="W180" s="18">
        <f t="shared" si="77"/>
        <v>49.757349537037037</v>
      </c>
      <c r="X180" s="18">
        <f t="shared" si="76"/>
        <v>236.73920833333327</v>
      </c>
      <c r="Y180" s="18">
        <f t="shared" si="68"/>
        <v>65.760943812416656</v>
      </c>
      <c r="Z180" s="18">
        <f t="shared" si="69"/>
        <v>6.576094381241665E-2</v>
      </c>
      <c r="AA180" s="18">
        <f t="shared" si="70"/>
        <v>0.15797128613057648</v>
      </c>
      <c r="AB180" s="64"/>
      <c r="AC180" s="18">
        <f t="shared" si="56"/>
        <v>0</v>
      </c>
      <c r="AD180" s="18">
        <f t="shared" si="57"/>
        <v>29.5</v>
      </c>
      <c r="AE180" s="18">
        <f t="shared" si="58"/>
        <v>8.1944444444444446</v>
      </c>
      <c r="AF180" s="31"/>
      <c r="AG180" s="31"/>
      <c r="AH180" s="31"/>
      <c r="AI180" s="31"/>
      <c r="AJ180" s="31"/>
      <c r="AK180" s="31"/>
      <c r="AL180" s="7"/>
      <c r="AM180" s="7"/>
    </row>
    <row r="181" spans="2:39" x14ac:dyDescent="0.4">
      <c r="B181" s="15" t="s">
        <v>1</v>
      </c>
      <c r="C181" s="15">
        <v>165</v>
      </c>
      <c r="D181" s="15">
        <v>165</v>
      </c>
      <c r="E181" s="16">
        <v>31.1</v>
      </c>
      <c r="F181" s="66">
        <f t="shared" si="59"/>
        <v>8.6388888888888893</v>
      </c>
      <c r="G181" s="33">
        <f t="shared" si="60"/>
        <v>0.36111111111111133</v>
      </c>
      <c r="H181" s="17">
        <f t="shared" si="61"/>
        <v>1.3000000000000007</v>
      </c>
      <c r="I181" s="31"/>
      <c r="J181" s="18">
        <f t="shared" si="62"/>
        <v>535.16666666666697</v>
      </c>
      <c r="K181" s="38">
        <f t="shared" si="54"/>
        <v>32.091617575342013</v>
      </c>
      <c r="L181" s="18">
        <f t="shared" si="63"/>
        <v>218.00182949999999</v>
      </c>
      <c r="M181" s="61">
        <f t="shared" si="64"/>
        <v>785.26011374200903</v>
      </c>
      <c r="N181" s="18">
        <f t="shared" si="65"/>
        <v>0.78526011374200899</v>
      </c>
      <c r="O181" s="18">
        <f t="shared" si="55"/>
        <v>6783.7748714934669</v>
      </c>
      <c r="P181" s="18">
        <f t="shared" si="66"/>
        <v>6.7837748714934669</v>
      </c>
      <c r="Q181" s="18">
        <f t="shared" si="71"/>
        <v>412.22342263644464</v>
      </c>
      <c r="R181" s="61">
        <f t="shared" si="72"/>
        <v>0.11450651544842179</v>
      </c>
      <c r="S181" s="18">
        <f t="shared" si="73"/>
        <v>-163.25693680939736</v>
      </c>
      <c r="T181" s="18">
        <f t="shared" si="67"/>
        <v>163.25693680939736</v>
      </c>
      <c r="U181" s="61">
        <f t="shared" si="74"/>
        <v>4.5349152741653416E-2</v>
      </c>
      <c r="V181" s="18">
        <f t="shared" si="75"/>
        <v>55301.127314814825</v>
      </c>
      <c r="W181" s="18">
        <f t="shared" si="77"/>
        <v>55.301127314814828</v>
      </c>
      <c r="X181" s="18">
        <f t="shared" si="76"/>
        <v>236.73920833333327</v>
      </c>
      <c r="Y181" s="18">
        <f t="shared" si="68"/>
        <v>65.760943812416656</v>
      </c>
      <c r="Z181" s="18">
        <f t="shared" si="69"/>
        <v>6.576094381241665E-2</v>
      </c>
      <c r="AA181" s="18">
        <f t="shared" si="70"/>
        <v>0.15985566819007521</v>
      </c>
      <c r="AB181" s="64"/>
      <c r="AC181" s="18">
        <f t="shared" si="56"/>
        <v>0</v>
      </c>
      <c r="AD181" s="18">
        <f t="shared" si="57"/>
        <v>31.1</v>
      </c>
      <c r="AE181" s="18">
        <f t="shared" si="58"/>
        <v>8.6388888888888893</v>
      </c>
      <c r="AF181" s="31"/>
      <c r="AG181" s="31"/>
      <c r="AH181" s="31"/>
      <c r="AI181" s="31"/>
      <c r="AJ181" s="31"/>
      <c r="AK181" s="31"/>
      <c r="AL181" s="7"/>
      <c r="AM181" s="7"/>
    </row>
    <row r="182" spans="2:39" x14ac:dyDescent="0.4">
      <c r="B182" s="15" t="s">
        <v>1</v>
      </c>
      <c r="C182" s="15">
        <v>166</v>
      </c>
      <c r="D182" s="15">
        <v>166</v>
      </c>
      <c r="E182" s="16">
        <v>32.1</v>
      </c>
      <c r="F182" s="66">
        <f t="shared" si="59"/>
        <v>8.9166666666666661</v>
      </c>
      <c r="G182" s="33">
        <f t="shared" si="60"/>
        <v>0.29166666666666685</v>
      </c>
      <c r="H182" s="17">
        <f t="shared" si="61"/>
        <v>1.0500000000000007</v>
      </c>
      <c r="I182" s="31"/>
      <c r="J182" s="18">
        <f t="shared" si="62"/>
        <v>432.25000000000028</v>
      </c>
      <c r="K182" s="38">
        <f t="shared" si="54"/>
        <v>34.188566770203117</v>
      </c>
      <c r="L182" s="18">
        <f t="shared" si="63"/>
        <v>218.00182949999999</v>
      </c>
      <c r="M182" s="61">
        <f t="shared" si="64"/>
        <v>684.44039627020334</v>
      </c>
      <c r="N182" s="18">
        <f t="shared" si="65"/>
        <v>0.68444039627020337</v>
      </c>
      <c r="O182" s="18">
        <f t="shared" si="55"/>
        <v>6102.9268667426459</v>
      </c>
      <c r="P182" s="18">
        <f t="shared" si="66"/>
        <v>6.1029268667426457</v>
      </c>
      <c r="Q182" s="18">
        <f t="shared" si="71"/>
        <v>418.32634950318726</v>
      </c>
      <c r="R182" s="61">
        <f t="shared" si="72"/>
        <v>0.11620177304702645</v>
      </c>
      <c r="S182" s="18">
        <f t="shared" si="73"/>
        <v>-163.25693680939736</v>
      </c>
      <c r="T182" s="18">
        <f t="shared" si="67"/>
        <v>163.25693680939736</v>
      </c>
      <c r="U182" s="61">
        <f t="shared" si="74"/>
        <v>4.5349152741653416E-2</v>
      </c>
      <c r="V182" s="18">
        <f t="shared" si="75"/>
        <v>58914.645833333321</v>
      </c>
      <c r="W182" s="18">
        <f t="shared" si="77"/>
        <v>58.914645833333324</v>
      </c>
      <c r="X182" s="18">
        <f t="shared" si="76"/>
        <v>236.73920833333327</v>
      </c>
      <c r="Y182" s="18">
        <f t="shared" si="68"/>
        <v>65.760943812416656</v>
      </c>
      <c r="Z182" s="18">
        <f t="shared" si="69"/>
        <v>6.576094381241665E-2</v>
      </c>
      <c r="AA182" s="18">
        <f t="shared" si="70"/>
        <v>0.16155092578867986</v>
      </c>
      <c r="AB182" s="64"/>
      <c r="AC182" s="18">
        <f t="shared" si="56"/>
        <v>0</v>
      </c>
      <c r="AD182" s="18">
        <f t="shared" si="57"/>
        <v>32.1</v>
      </c>
      <c r="AE182" s="18">
        <f t="shared" si="58"/>
        <v>8.9166666666666661</v>
      </c>
      <c r="AF182" s="31"/>
      <c r="AG182" s="31"/>
      <c r="AH182" s="31"/>
      <c r="AI182" s="31"/>
      <c r="AJ182" s="31"/>
      <c r="AK182" s="31"/>
      <c r="AL182" s="7"/>
      <c r="AM182" s="7"/>
    </row>
    <row r="183" spans="2:39" x14ac:dyDescent="0.4">
      <c r="B183" s="15" t="s">
        <v>1</v>
      </c>
      <c r="C183" s="15">
        <v>167</v>
      </c>
      <c r="D183" s="15">
        <v>167</v>
      </c>
      <c r="E183" s="16">
        <v>33.200000000000003</v>
      </c>
      <c r="F183" s="66">
        <f t="shared" si="59"/>
        <v>9.2222222222222232</v>
      </c>
      <c r="G183" s="33">
        <f t="shared" si="60"/>
        <v>0.43055555555555575</v>
      </c>
      <c r="H183" s="17">
        <f t="shared" si="61"/>
        <v>1.5500000000000007</v>
      </c>
      <c r="I183" s="31"/>
      <c r="J183" s="18">
        <f t="shared" si="62"/>
        <v>638.0833333333336</v>
      </c>
      <c r="K183" s="38">
        <f t="shared" si="54"/>
        <v>36.571855704805564</v>
      </c>
      <c r="L183" s="18">
        <f t="shared" si="63"/>
        <v>218.00182949999999</v>
      </c>
      <c r="M183" s="61">
        <f t="shared" si="64"/>
        <v>892.65701853813914</v>
      </c>
      <c r="N183" s="18">
        <f t="shared" si="65"/>
        <v>0.89265701853813917</v>
      </c>
      <c r="O183" s="18">
        <f t="shared" si="55"/>
        <v>8232.2813931850615</v>
      </c>
      <c r="P183" s="18">
        <f t="shared" si="66"/>
        <v>8.2322813931850618</v>
      </c>
      <c r="Q183" s="18">
        <f t="shared" si="71"/>
        <v>426.55863089637234</v>
      </c>
      <c r="R183" s="61">
        <f t="shared" si="72"/>
        <v>0.11848851806140634</v>
      </c>
      <c r="S183" s="18">
        <f t="shared" si="73"/>
        <v>-163.25693680939736</v>
      </c>
      <c r="T183" s="18">
        <f t="shared" si="67"/>
        <v>163.25693680939736</v>
      </c>
      <c r="U183" s="61">
        <f t="shared" si="74"/>
        <v>4.5349152741653416E-2</v>
      </c>
      <c r="V183" s="18">
        <f t="shared" si="75"/>
        <v>63021.592592592613</v>
      </c>
      <c r="W183" s="18">
        <f t="shared" si="77"/>
        <v>63.021592592592611</v>
      </c>
      <c r="X183" s="18">
        <f t="shared" si="76"/>
        <v>236.73920833333327</v>
      </c>
      <c r="Y183" s="18">
        <f t="shared" si="68"/>
        <v>65.760943812416656</v>
      </c>
      <c r="Z183" s="18">
        <f t="shared" si="69"/>
        <v>6.576094381241665E-2</v>
      </c>
      <c r="AA183" s="18">
        <f t="shared" si="70"/>
        <v>0.16383767080305975</v>
      </c>
      <c r="AB183" s="64"/>
      <c r="AC183" s="18">
        <f t="shared" si="56"/>
        <v>0</v>
      </c>
      <c r="AD183" s="18">
        <f t="shared" si="57"/>
        <v>33.200000000000003</v>
      </c>
      <c r="AE183" s="18">
        <f t="shared" si="58"/>
        <v>9.2222222222222232</v>
      </c>
      <c r="AF183" s="31"/>
      <c r="AG183" s="31"/>
      <c r="AH183" s="31"/>
      <c r="AI183" s="31"/>
      <c r="AJ183" s="31"/>
      <c r="AK183" s="31"/>
      <c r="AL183" s="7"/>
      <c r="AM183" s="7"/>
    </row>
    <row r="184" spans="2:39" x14ac:dyDescent="0.4">
      <c r="B184" s="15" t="s">
        <v>1</v>
      </c>
      <c r="C184" s="15">
        <v>168</v>
      </c>
      <c r="D184" s="15">
        <v>168</v>
      </c>
      <c r="E184" s="16">
        <v>35.200000000000003</v>
      </c>
      <c r="F184" s="66">
        <f t="shared" si="59"/>
        <v>9.7777777777777786</v>
      </c>
      <c r="G184" s="33">
        <f t="shared" si="60"/>
        <v>0.55555555555555558</v>
      </c>
      <c r="H184" s="17">
        <f t="shared" si="61"/>
        <v>2</v>
      </c>
      <c r="I184" s="31"/>
      <c r="J184" s="18">
        <f t="shared" si="62"/>
        <v>823.33333333333337</v>
      </c>
      <c r="K184" s="38">
        <f t="shared" si="54"/>
        <v>41.110821683555557</v>
      </c>
      <c r="L184" s="18">
        <f t="shared" si="63"/>
        <v>218.00182949999999</v>
      </c>
      <c r="M184" s="61">
        <f t="shared" si="64"/>
        <v>1082.445984516889</v>
      </c>
      <c r="N184" s="18">
        <f t="shared" si="65"/>
        <v>1.082445984516889</v>
      </c>
      <c r="O184" s="18">
        <f t="shared" si="55"/>
        <v>10583.916293054026</v>
      </c>
      <c r="P184" s="18">
        <f t="shared" si="66"/>
        <v>10.583916293054026</v>
      </c>
      <c r="Q184" s="18">
        <f t="shared" si="71"/>
        <v>437.14254718942635</v>
      </c>
      <c r="R184" s="61">
        <f t="shared" si="72"/>
        <v>0.12142849504467504</v>
      </c>
      <c r="S184" s="18">
        <f t="shared" si="73"/>
        <v>-163.25693680939736</v>
      </c>
      <c r="T184" s="18">
        <f t="shared" si="67"/>
        <v>163.25693680939736</v>
      </c>
      <c r="U184" s="61">
        <f t="shared" si="74"/>
        <v>4.5349152741653416E-2</v>
      </c>
      <c r="V184" s="18">
        <f t="shared" si="75"/>
        <v>70843.25925925927</v>
      </c>
      <c r="W184" s="18">
        <f t="shared" si="77"/>
        <v>70.84325925925927</v>
      </c>
      <c r="X184" s="18">
        <f t="shared" si="76"/>
        <v>236.73920833333327</v>
      </c>
      <c r="Y184" s="18">
        <f t="shared" si="68"/>
        <v>65.760943812416656</v>
      </c>
      <c r="Z184" s="18">
        <f t="shared" si="69"/>
        <v>6.576094381241665E-2</v>
      </c>
      <c r="AA184" s="18">
        <f t="shared" si="70"/>
        <v>0.16677764778632845</v>
      </c>
      <c r="AB184" s="64"/>
      <c r="AC184" s="18">
        <f t="shared" si="56"/>
        <v>0</v>
      </c>
      <c r="AD184" s="18">
        <f t="shared" si="57"/>
        <v>35.200000000000003</v>
      </c>
      <c r="AE184" s="18">
        <f t="shared" si="58"/>
        <v>9.7777777777777786</v>
      </c>
      <c r="AF184" s="31"/>
      <c r="AG184" s="31"/>
      <c r="AH184" s="31"/>
      <c r="AI184" s="31"/>
      <c r="AJ184" s="31"/>
      <c r="AK184" s="31"/>
      <c r="AL184" s="7"/>
      <c r="AM184" s="7"/>
    </row>
    <row r="185" spans="2:39" x14ac:dyDescent="0.4">
      <c r="B185" s="15" t="s">
        <v>1</v>
      </c>
      <c r="C185" s="15">
        <v>169</v>
      </c>
      <c r="D185" s="15">
        <v>169</v>
      </c>
      <c r="E185" s="16">
        <v>37.200000000000003</v>
      </c>
      <c r="F185" s="66">
        <f t="shared" si="59"/>
        <v>10.333333333333334</v>
      </c>
      <c r="G185" s="33">
        <f t="shared" si="60"/>
        <v>0.38888888888888851</v>
      </c>
      <c r="H185" s="17">
        <f t="shared" si="61"/>
        <v>1.3999999999999986</v>
      </c>
      <c r="I185" s="31"/>
      <c r="J185" s="18">
        <f t="shared" si="62"/>
        <v>576.3333333333328</v>
      </c>
      <c r="K185" s="38">
        <f t="shared" si="54"/>
        <v>45.915224269249997</v>
      </c>
      <c r="L185" s="18">
        <f t="shared" si="63"/>
        <v>218.00182949999999</v>
      </c>
      <c r="M185" s="61">
        <f t="shared" si="64"/>
        <v>840.25038710258275</v>
      </c>
      <c r="N185" s="18">
        <f t="shared" si="65"/>
        <v>0.84025038710258271</v>
      </c>
      <c r="O185" s="18">
        <f t="shared" si="55"/>
        <v>8682.5873333933559</v>
      </c>
      <c r="P185" s="18">
        <f t="shared" si="66"/>
        <v>8.6825873333933554</v>
      </c>
      <c r="Q185" s="18">
        <f t="shared" si="71"/>
        <v>445.82513452281972</v>
      </c>
      <c r="R185" s="61">
        <f t="shared" si="72"/>
        <v>0.1238403250524529</v>
      </c>
      <c r="S185" s="18">
        <f t="shared" si="73"/>
        <v>-163.25693680939736</v>
      </c>
      <c r="T185" s="18">
        <f t="shared" si="67"/>
        <v>163.25693680939736</v>
      </c>
      <c r="U185" s="61">
        <f t="shared" si="74"/>
        <v>4.5349152741653416E-2</v>
      </c>
      <c r="V185" s="18">
        <f t="shared" si="75"/>
        <v>79122.333333333343</v>
      </c>
      <c r="W185" s="18">
        <f t="shared" si="77"/>
        <v>79.122333333333344</v>
      </c>
      <c r="X185" s="18">
        <f t="shared" si="76"/>
        <v>236.73920833333327</v>
      </c>
      <c r="Y185" s="18">
        <f t="shared" si="68"/>
        <v>65.760943812416656</v>
      </c>
      <c r="Z185" s="18">
        <f t="shared" si="69"/>
        <v>6.576094381241665E-2</v>
      </c>
      <c r="AA185" s="18">
        <f t="shared" si="70"/>
        <v>0.16918947779410631</v>
      </c>
      <c r="AB185" s="64"/>
      <c r="AC185" s="18">
        <f t="shared" si="56"/>
        <v>0</v>
      </c>
      <c r="AD185" s="18">
        <f t="shared" si="57"/>
        <v>37.200000000000003</v>
      </c>
      <c r="AE185" s="18">
        <f t="shared" si="58"/>
        <v>10.333333333333334</v>
      </c>
      <c r="AF185" s="31"/>
      <c r="AG185" s="31"/>
      <c r="AH185" s="31"/>
      <c r="AI185" s="31"/>
      <c r="AJ185" s="31"/>
      <c r="AK185" s="31"/>
      <c r="AL185" s="7"/>
      <c r="AM185" s="7"/>
    </row>
    <row r="186" spans="2:39" x14ac:dyDescent="0.4">
      <c r="B186" s="15" t="s">
        <v>1</v>
      </c>
      <c r="C186" s="15">
        <v>170</v>
      </c>
      <c r="D186" s="15">
        <v>170</v>
      </c>
      <c r="E186" s="16">
        <v>38</v>
      </c>
      <c r="F186" s="66">
        <f t="shared" si="59"/>
        <v>10.555555555555555</v>
      </c>
      <c r="G186" s="33">
        <f t="shared" si="60"/>
        <v>2.7777777777777186E-2</v>
      </c>
      <c r="H186" s="17">
        <f t="shared" si="61"/>
        <v>9.9999999999997868E-2</v>
      </c>
      <c r="I186" s="31"/>
      <c r="J186" s="18">
        <f t="shared" si="62"/>
        <v>41.16666666666579</v>
      </c>
      <c r="K186" s="38">
        <f t="shared" si="54"/>
        <v>47.911307553472213</v>
      </c>
      <c r="L186" s="18">
        <f t="shared" si="63"/>
        <v>218.00182949999999</v>
      </c>
      <c r="M186" s="61">
        <f t="shared" si="64"/>
        <v>307.07980372013799</v>
      </c>
      <c r="N186" s="18">
        <f t="shared" si="65"/>
        <v>0.30707980372013799</v>
      </c>
      <c r="O186" s="18">
        <f t="shared" si="55"/>
        <v>3241.3979281570118</v>
      </c>
      <c r="P186" s="18">
        <f t="shared" si="66"/>
        <v>3.2413979281570118</v>
      </c>
      <c r="Q186" s="18">
        <f t="shared" si="71"/>
        <v>449.06653245097675</v>
      </c>
      <c r="R186" s="61">
        <f t="shared" si="72"/>
        <v>0.12474071343786093</v>
      </c>
      <c r="S186" s="18">
        <f t="shared" si="73"/>
        <v>-163.25693680939736</v>
      </c>
      <c r="T186" s="18">
        <f t="shared" si="67"/>
        <v>163.25693680939736</v>
      </c>
      <c r="U186" s="61">
        <f t="shared" si="74"/>
        <v>4.5349152741653416E-2</v>
      </c>
      <c r="V186" s="18">
        <f t="shared" si="75"/>
        <v>82562.037037037036</v>
      </c>
      <c r="W186" s="18">
        <f t="shared" si="77"/>
        <v>82.562037037037044</v>
      </c>
      <c r="X186" s="18">
        <f t="shared" si="76"/>
        <v>236.73920833333327</v>
      </c>
      <c r="Y186" s="18">
        <f t="shared" si="68"/>
        <v>65.760943812416656</v>
      </c>
      <c r="Z186" s="18">
        <f t="shared" si="69"/>
        <v>6.576094381241665E-2</v>
      </c>
      <c r="AA186" s="18">
        <f t="shared" si="70"/>
        <v>0.17008986617951435</v>
      </c>
      <c r="AB186" s="64"/>
      <c r="AC186" s="18">
        <f t="shared" si="56"/>
        <v>0</v>
      </c>
      <c r="AD186" s="18">
        <f t="shared" si="57"/>
        <v>38</v>
      </c>
      <c r="AE186" s="18">
        <f t="shared" si="58"/>
        <v>10.555555555555555</v>
      </c>
      <c r="AF186" s="31"/>
      <c r="AG186" s="31"/>
      <c r="AH186" s="31"/>
      <c r="AI186" s="31"/>
      <c r="AJ186" s="31"/>
      <c r="AK186" s="31"/>
      <c r="AL186" s="7"/>
      <c r="AM186" s="7"/>
    </row>
    <row r="187" spans="2:39" x14ac:dyDescent="0.4">
      <c r="B187" s="15" t="s">
        <v>1</v>
      </c>
      <c r="C187" s="15">
        <v>171</v>
      </c>
      <c r="D187" s="15">
        <v>171</v>
      </c>
      <c r="E187" s="16">
        <v>37.4</v>
      </c>
      <c r="F187" s="66">
        <f t="shared" si="59"/>
        <v>10.388888888888888</v>
      </c>
      <c r="G187" s="33">
        <f t="shared" si="60"/>
        <v>-0.40277777777777757</v>
      </c>
      <c r="H187" s="17">
        <f t="shared" si="61"/>
        <v>-1.4499999999999993</v>
      </c>
      <c r="I187" s="31"/>
      <c r="J187" s="18">
        <f t="shared" si="62"/>
        <v>-596.9166666666664</v>
      </c>
      <c r="K187" s="38">
        <f t="shared" si="54"/>
        <v>46.410263541201381</v>
      </c>
      <c r="L187" s="18">
        <f t="shared" si="63"/>
        <v>218.00182949999999</v>
      </c>
      <c r="M187" s="61">
        <f t="shared" si="64"/>
        <v>-332.50457362546501</v>
      </c>
      <c r="N187" s="18">
        <f t="shared" si="65"/>
        <v>-0.33250457362546504</v>
      </c>
      <c r="O187" s="18">
        <f t="shared" si="55"/>
        <v>-3454.3530704423306</v>
      </c>
      <c r="P187" s="18">
        <f t="shared" si="66"/>
        <v>-3.4543530704423304</v>
      </c>
      <c r="Q187" s="18">
        <f t="shared" si="71"/>
        <v>449.06653245097675</v>
      </c>
      <c r="R187" s="61">
        <f t="shared" si="72"/>
        <v>0.12474071343786093</v>
      </c>
      <c r="S187" s="18">
        <f t="shared" si="73"/>
        <v>-166.71128987983968</v>
      </c>
      <c r="T187" s="18">
        <f t="shared" si="67"/>
        <v>166.71128987983968</v>
      </c>
      <c r="U187" s="61">
        <f t="shared" si="74"/>
        <v>4.6308695337984131E-2</v>
      </c>
      <c r="V187" s="18">
        <f t="shared" si="75"/>
        <v>79975.398148148131</v>
      </c>
      <c r="W187" s="18">
        <f t="shared" si="77"/>
        <v>79.97539814814813</v>
      </c>
      <c r="X187" s="18">
        <f t="shared" si="76"/>
        <v>239.32584722222219</v>
      </c>
      <c r="Y187" s="18">
        <f t="shared" si="68"/>
        <v>66.479455189694434</v>
      </c>
      <c r="Z187" s="18">
        <f t="shared" si="69"/>
        <v>6.6479455189694434E-2</v>
      </c>
      <c r="AA187" s="18">
        <f t="shared" si="70"/>
        <v>0.17104940877584507</v>
      </c>
      <c r="AB187" s="64"/>
      <c r="AC187" s="18">
        <f t="shared" si="56"/>
        <v>0</v>
      </c>
      <c r="AD187" s="18">
        <f t="shared" si="57"/>
        <v>37.4</v>
      </c>
      <c r="AE187" s="18">
        <f t="shared" si="58"/>
        <v>10.388888888888888</v>
      </c>
      <c r="AF187" s="31"/>
      <c r="AG187" s="31"/>
      <c r="AH187" s="31"/>
      <c r="AI187" s="31"/>
      <c r="AJ187" s="31"/>
      <c r="AK187" s="31"/>
      <c r="AL187" s="7"/>
      <c r="AM187" s="7"/>
    </row>
    <row r="188" spans="2:39" x14ac:dyDescent="0.4">
      <c r="B188" s="15" t="s">
        <v>1</v>
      </c>
      <c r="C188" s="15">
        <v>172</v>
      </c>
      <c r="D188" s="15">
        <v>172</v>
      </c>
      <c r="E188" s="16">
        <v>35.1</v>
      </c>
      <c r="F188" s="66">
        <f t="shared" si="59"/>
        <v>9.75</v>
      </c>
      <c r="G188" s="33">
        <f t="shared" si="60"/>
        <v>-0.88888888888888862</v>
      </c>
      <c r="H188" s="17">
        <f t="shared" si="61"/>
        <v>-3.1999999999999993</v>
      </c>
      <c r="I188" s="31"/>
      <c r="J188" s="18">
        <f t="shared" si="62"/>
        <v>-1317.333333333333</v>
      </c>
      <c r="K188" s="38">
        <f t="shared" si="54"/>
        <v>40.877569265203121</v>
      </c>
      <c r="L188" s="18">
        <f t="shared" si="63"/>
        <v>218.00182949999999</v>
      </c>
      <c r="M188" s="61">
        <f t="shared" si="64"/>
        <v>-1058.4539345681299</v>
      </c>
      <c r="N188" s="18">
        <f t="shared" si="65"/>
        <v>-1.0584539345681299</v>
      </c>
      <c r="O188" s="18">
        <f t="shared" si="55"/>
        <v>-10319.925862039267</v>
      </c>
      <c r="P188" s="18">
        <f t="shared" si="66"/>
        <v>-10.319925862039266</v>
      </c>
      <c r="Q188" s="18">
        <f t="shared" si="71"/>
        <v>449.06653245097675</v>
      </c>
      <c r="R188" s="61">
        <f t="shared" si="72"/>
        <v>0.12474071343786093</v>
      </c>
      <c r="S188" s="18">
        <f t="shared" si="73"/>
        <v>-177.03121574187895</v>
      </c>
      <c r="T188" s="18">
        <f t="shared" si="67"/>
        <v>177.03121574187895</v>
      </c>
      <c r="U188" s="61">
        <f t="shared" si="74"/>
        <v>4.9175341640104502E-2</v>
      </c>
      <c r="V188" s="18">
        <f t="shared" si="75"/>
        <v>70441.3125</v>
      </c>
      <c r="W188" s="18">
        <f t="shared" si="77"/>
        <v>70.441312499999995</v>
      </c>
      <c r="X188" s="18">
        <f t="shared" si="76"/>
        <v>248.85993287037033</v>
      </c>
      <c r="Y188" s="18">
        <f t="shared" si="68"/>
        <v>69.127814432865719</v>
      </c>
      <c r="Z188" s="18">
        <f t="shared" si="69"/>
        <v>6.9127814432865725E-2</v>
      </c>
      <c r="AA188" s="18">
        <f t="shared" si="70"/>
        <v>0.17391605507796543</v>
      </c>
      <c r="AB188" s="64"/>
      <c r="AC188" s="18">
        <f t="shared" si="56"/>
        <v>0</v>
      </c>
      <c r="AD188" s="18">
        <f t="shared" si="57"/>
        <v>35.1</v>
      </c>
      <c r="AE188" s="18">
        <f t="shared" si="58"/>
        <v>9.75</v>
      </c>
      <c r="AF188" s="31"/>
      <c r="AG188" s="31"/>
      <c r="AH188" s="31"/>
      <c r="AI188" s="31"/>
      <c r="AJ188" s="31"/>
      <c r="AK188" s="31"/>
      <c r="AL188" s="7"/>
      <c r="AM188" s="7"/>
    </row>
    <row r="189" spans="2:39" x14ac:dyDescent="0.4">
      <c r="B189" s="15" t="s">
        <v>1</v>
      </c>
      <c r="C189" s="15">
        <v>173</v>
      </c>
      <c r="D189" s="15">
        <v>173</v>
      </c>
      <c r="E189" s="16">
        <v>31</v>
      </c>
      <c r="F189" s="66">
        <f t="shared" si="59"/>
        <v>8.6111111111111107</v>
      </c>
      <c r="G189" s="33">
        <f t="shared" si="60"/>
        <v>-1.1111111111111112</v>
      </c>
      <c r="H189" s="17">
        <f t="shared" si="61"/>
        <v>-4</v>
      </c>
      <c r="I189" s="31"/>
      <c r="J189" s="18">
        <f t="shared" si="62"/>
        <v>-1646.6666666666667</v>
      </c>
      <c r="K189" s="38">
        <f t="shared" si="54"/>
        <v>31.885572409201384</v>
      </c>
      <c r="L189" s="18">
        <f t="shared" si="63"/>
        <v>218.00182949999999</v>
      </c>
      <c r="M189" s="61">
        <f t="shared" si="64"/>
        <v>-1396.7792647574654</v>
      </c>
      <c r="N189" s="18">
        <f t="shared" si="65"/>
        <v>-1.3967792647574655</v>
      </c>
      <c r="O189" s="18">
        <f t="shared" si="55"/>
        <v>-12027.821446522617</v>
      </c>
      <c r="P189" s="18">
        <f t="shared" si="66"/>
        <v>-12.027821446522617</v>
      </c>
      <c r="Q189" s="18">
        <f t="shared" si="71"/>
        <v>449.06653245097675</v>
      </c>
      <c r="R189" s="61">
        <f t="shared" si="72"/>
        <v>0.12474071343786093</v>
      </c>
      <c r="S189" s="18">
        <f t="shared" si="73"/>
        <v>-189.05903718840156</v>
      </c>
      <c r="T189" s="18">
        <f t="shared" si="67"/>
        <v>189.05903718840156</v>
      </c>
      <c r="U189" s="61">
        <f t="shared" si="74"/>
        <v>5.2516403420312371E-2</v>
      </c>
      <c r="V189" s="18">
        <f t="shared" si="75"/>
        <v>54946.06481481481</v>
      </c>
      <c r="W189" s="18">
        <f t="shared" si="77"/>
        <v>54.946064814814811</v>
      </c>
      <c r="X189" s="18">
        <f t="shared" si="76"/>
        <v>264.35518055555553</v>
      </c>
      <c r="Y189" s="18">
        <f t="shared" si="68"/>
        <v>73.432053344361108</v>
      </c>
      <c r="Z189" s="18">
        <f t="shared" si="69"/>
        <v>7.3432053344361106E-2</v>
      </c>
      <c r="AA189" s="18">
        <f t="shared" si="70"/>
        <v>0.1772571168581733</v>
      </c>
      <c r="AB189" s="64"/>
      <c r="AC189" s="18">
        <f t="shared" si="56"/>
        <v>0</v>
      </c>
      <c r="AD189" s="18">
        <f t="shared" si="57"/>
        <v>31</v>
      </c>
      <c r="AE189" s="18">
        <f t="shared" si="58"/>
        <v>8.6111111111111107</v>
      </c>
      <c r="AF189" s="31"/>
      <c r="AG189" s="31"/>
      <c r="AH189" s="31"/>
      <c r="AI189" s="31"/>
      <c r="AJ189" s="31"/>
      <c r="AK189" s="31"/>
      <c r="AL189" s="7"/>
      <c r="AM189" s="7"/>
    </row>
    <row r="190" spans="2:39" x14ac:dyDescent="0.4">
      <c r="B190" s="15" t="s">
        <v>1</v>
      </c>
      <c r="C190" s="15">
        <v>174</v>
      </c>
      <c r="D190" s="15">
        <v>174</v>
      </c>
      <c r="E190" s="16">
        <v>27.1</v>
      </c>
      <c r="F190" s="66">
        <f t="shared" si="59"/>
        <v>7.5277777777777777</v>
      </c>
      <c r="G190" s="33">
        <f t="shared" si="60"/>
        <v>-0.79166666666666652</v>
      </c>
      <c r="H190" s="17">
        <f t="shared" si="61"/>
        <v>-2.8499999999999996</v>
      </c>
      <c r="I190" s="31"/>
      <c r="J190" s="18">
        <f t="shared" si="62"/>
        <v>-1173.2499999999998</v>
      </c>
      <c r="K190" s="38">
        <f t="shared" si="54"/>
        <v>24.367412313258679</v>
      </c>
      <c r="L190" s="18">
        <f t="shared" si="63"/>
        <v>218.00182949999999</v>
      </c>
      <c r="M190" s="61">
        <f t="shared" si="64"/>
        <v>-930.8807581867411</v>
      </c>
      <c r="N190" s="18">
        <f t="shared" si="65"/>
        <v>-0.9308807581867411</v>
      </c>
      <c r="O190" s="18">
        <f t="shared" si="55"/>
        <v>-7007.4634852390791</v>
      </c>
      <c r="P190" s="18">
        <f t="shared" si="66"/>
        <v>-7.0074634852390787</v>
      </c>
      <c r="Q190" s="18">
        <f t="shared" si="71"/>
        <v>449.06653245097675</v>
      </c>
      <c r="R190" s="61">
        <f t="shared" si="72"/>
        <v>0.12474071343786093</v>
      </c>
      <c r="S190" s="18">
        <f t="shared" si="73"/>
        <v>-196.06650067364063</v>
      </c>
      <c r="T190" s="18">
        <f t="shared" si="67"/>
        <v>196.06650067364063</v>
      </c>
      <c r="U190" s="61">
        <f t="shared" si="74"/>
        <v>5.4462921210822413E-2</v>
      </c>
      <c r="V190" s="18">
        <f t="shared" si="75"/>
        <v>41990.571759259255</v>
      </c>
      <c r="W190" s="18">
        <f t="shared" si="77"/>
        <v>41.990571759259254</v>
      </c>
      <c r="X190" s="18">
        <f t="shared" si="76"/>
        <v>277.3106736111111</v>
      </c>
      <c r="Y190" s="18">
        <f t="shared" si="68"/>
        <v>77.03080429434722</v>
      </c>
      <c r="Z190" s="18">
        <f t="shared" si="69"/>
        <v>7.7030804294347222E-2</v>
      </c>
      <c r="AA190" s="18">
        <f t="shared" si="70"/>
        <v>0.17920363464868333</v>
      </c>
      <c r="AB190" s="64"/>
      <c r="AC190" s="18">
        <f t="shared" si="56"/>
        <v>0</v>
      </c>
      <c r="AD190" s="18">
        <f t="shared" si="57"/>
        <v>27.1</v>
      </c>
      <c r="AE190" s="18">
        <f t="shared" si="58"/>
        <v>7.5277777777777777</v>
      </c>
      <c r="AF190" s="31"/>
      <c r="AG190" s="31"/>
      <c r="AH190" s="31"/>
      <c r="AI190" s="31"/>
      <c r="AJ190" s="31"/>
      <c r="AK190" s="31"/>
      <c r="AL190" s="7"/>
      <c r="AM190" s="7"/>
    </row>
    <row r="191" spans="2:39" x14ac:dyDescent="0.4">
      <c r="B191" s="15" t="s">
        <v>1</v>
      </c>
      <c r="C191" s="15">
        <v>175</v>
      </c>
      <c r="D191" s="15">
        <v>175</v>
      </c>
      <c r="E191" s="16">
        <v>25.3</v>
      </c>
      <c r="F191" s="66">
        <f t="shared" si="59"/>
        <v>7.0277777777777777</v>
      </c>
      <c r="G191" s="33">
        <f t="shared" si="60"/>
        <v>-0.27777777777777779</v>
      </c>
      <c r="H191" s="17">
        <f t="shared" si="61"/>
        <v>-1</v>
      </c>
      <c r="I191" s="31"/>
      <c r="J191" s="18">
        <f t="shared" si="62"/>
        <v>-411.66666666666669</v>
      </c>
      <c r="K191" s="38">
        <f t="shared" si="54"/>
        <v>21.237914717383678</v>
      </c>
      <c r="L191" s="18">
        <f t="shared" si="63"/>
        <v>218.00182949999999</v>
      </c>
      <c r="M191" s="61">
        <f t="shared" si="64"/>
        <v>-172.42692244928304</v>
      </c>
      <c r="N191" s="18">
        <f t="shared" si="65"/>
        <v>-0.17242692244928304</v>
      </c>
      <c r="O191" s="18">
        <f t="shared" si="55"/>
        <v>-1211.7780938796836</v>
      </c>
      <c r="P191" s="18">
        <f t="shared" si="66"/>
        <v>-1.2117780938796836</v>
      </c>
      <c r="Q191" s="18">
        <f t="shared" si="71"/>
        <v>449.06653245097675</v>
      </c>
      <c r="R191" s="61">
        <f t="shared" si="72"/>
        <v>0.12474071343786093</v>
      </c>
      <c r="S191" s="18">
        <f t="shared" si="73"/>
        <v>-197.27827876752031</v>
      </c>
      <c r="T191" s="18">
        <f t="shared" si="67"/>
        <v>197.27827876752031</v>
      </c>
      <c r="U191" s="61">
        <f t="shared" si="74"/>
        <v>5.4799526263828502E-2</v>
      </c>
      <c r="V191" s="18">
        <f t="shared" si="75"/>
        <v>36597.738425925927</v>
      </c>
      <c r="W191" s="18">
        <f t="shared" si="77"/>
        <v>36.597738425925925</v>
      </c>
      <c r="X191" s="18">
        <f t="shared" si="76"/>
        <v>282.70350694444443</v>
      </c>
      <c r="Y191" s="18">
        <f t="shared" si="68"/>
        <v>78.528814752013886</v>
      </c>
      <c r="Z191" s="18">
        <f t="shared" si="69"/>
        <v>7.8528814752013884E-2</v>
      </c>
      <c r="AA191" s="18">
        <f t="shared" si="70"/>
        <v>0.17954023970168942</v>
      </c>
      <c r="AB191" s="64"/>
      <c r="AC191" s="18">
        <f t="shared" si="56"/>
        <v>0</v>
      </c>
      <c r="AD191" s="18">
        <f t="shared" si="57"/>
        <v>25.3</v>
      </c>
      <c r="AE191" s="18">
        <f t="shared" si="58"/>
        <v>7.0277777777777777</v>
      </c>
      <c r="AF191" s="31"/>
      <c r="AG191" s="31"/>
      <c r="AH191" s="31"/>
      <c r="AI191" s="31"/>
      <c r="AJ191" s="31"/>
      <c r="AK191" s="31"/>
      <c r="AL191" s="7"/>
      <c r="AM191" s="7"/>
    </row>
    <row r="192" spans="2:39" x14ac:dyDescent="0.4">
      <c r="B192" s="15" t="s">
        <v>1</v>
      </c>
      <c r="C192" s="15">
        <v>176</v>
      </c>
      <c r="D192" s="15">
        <v>176</v>
      </c>
      <c r="E192" s="16">
        <v>25.1</v>
      </c>
      <c r="F192" s="66">
        <f t="shared" si="59"/>
        <v>6.9722222222222223</v>
      </c>
      <c r="G192" s="33">
        <f t="shared" si="60"/>
        <v>8.3333333333333037E-2</v>
      </c>
      <c r="H192" s="17">
        <f t="shared" si="61"/>
        <v>0.29999999999999893</v>
      </c>
      <c r="I192" s="31"/>
      <c r="J192" s="18">
        <f t="shared" si="62"/>
        <v>123.49999999999956</v>
      </c>
      <c r="K192" s="38">
        <f t="shared" si="54"/>
        <v>20.903464592633682</v>
      </c>
      <c r="L192" s="18">
        <f t="shared" si="63"/>
        <v>218.00182949999999</v>
      </c>
      <c r="M192" s="61">
        <f t="shared" si="64"/>
        <v>362.4052940926332</v>
      </c>
      <c r="N192" s="18">
        <f t="shared" si="65"/>
        <v>0.36240529409263322</v>
      </c>
      <c r="O192" s="18">
        <f t="shared" si="55"/>
        <v>2526.7702449236372</v>
      </c>
      <c r="P192" s="18">
        <f t="shared" si="66"/>
        <v>2.5267702449236373</v>
      </c>
      <c r="Q192" s="18">
        <f t="shared" si="71"/>
        <v>451.59330269590038</v>
      </c>
      <c r="R192" s="61">
        <f t="shared" si="72"/>
        <v>0.12544259411760128</v>
      </c>
      <c r="S192" s="18">
        <f t="shared" si="73"/>
        <v>-197.27827876752031</v>
      </c>
      <c r="T192" s="18">
        <f t="shared" si="67"/>
        <v>197.27827876752031</v>
      </c>
      <c r="U192" s="61">
        <f t="shared" si="74"/>
        <v>5.4799526263828502E-2</v>
      </c>
      <c r="V192" s="18">
        <f t="shared" si="75"/>
        <v>36021.405092592599</v>
      </c>
      <c r="W192" s="18">
        <f t="shared" si="77"/>
        <v>36.021405092592602</v>
      </c>
      <c r="X192" s="18">
        <f t="shared" si="76"/>
        <v>283.27984027777774</v>
      </c>
      <c r="Y192" s="18">
        <f t="shared" si="68"/>
        <v>78.688907472680555</v>
      </c>
      <c r="Z192" s="18">
        <f t="shared" si="69"/>
        <v>7.868890747268055E-2</v>
      </c>
      <c r="AA192" s="18">
        <f t="shared" si="70"/>
        <v>0.18024212038142978</v>
      </c>
      <c r="AB192" s="64"/>
      <c r="AC192" s="18">
        <f t="shared" si="56"/>
        <v>0</v>
      </c>
      <c r="AD192" s="18">
        <f t="shared" si="57"/>
        <v>25.1</v>
      </c>
      <c r="AE192" s="18">
        <f t="shared" si="58"/>
        <v>6.9722222222222223</v>
      </c>
      <c r="AF192" s="31"/>
      <c r="AG192" s="31"/>
      <c r="AH192" s="31"/>
      <c r="AI192" s="31"/>
      <c r="AJ192" s="31"/>
      <c r="AK192" s="31"/>
      <c r="AL192" s="7"/>
      <c r="AM192" s="7"/>
    </row>
    <row r="193" spans="2:39" x14ac:dyDescent="0.4">
      <c r="B193" s="15" t="s">
        <v>1</v>
      </c>
      <c r="C193" s="15">
        <v>177</v>
      </c>
      <c r="D193" s="15">
        <v>177</v>
      </c>
      <c r="E193" s="16">
        <v>25.9</v>
      </c>
      <c r="F193" s="66">
        <f t="shared" si="59"/>
        <v>7.1944444444444438</v>
      </c>
      <c r="G193" s="33">
        <f t="shared" si="60"/>
        <v>0.37499999999999989</v>
      </c>
      <c r="H193" s="17">
        <f t="shared" si="61"/>
        <v>1.3499999999999996</v>
      </c>
      <c r="I193" s="31"/>
      <c r="J193" s="18">
        <f t="shared" si="62"/>
        <v>555.74999999999989</v>
      </c>
      <c r="K193" s="38">
        <f t="shared" si="54"/>
        <v>22.257191288050343</v>
      </c>
      <c r="L193" s="18">
        <f t="shared" si="63"/>
        <v>218.00182949999999</v>
      </c>
      <c r="M193" s="61">
        <f t="shared" si="64"/>
        <v>796.00902078805018</v>
      </c>
      <c r="N193" s="18">
        <f t="shared" si="65"/>
        <v>0.79600902078805014</v>
      </c>
      <c r="O193" s="18">
        <f t="shared" si="55"/>
        <v>5726.8426773362489</v>
      </c>
      <c r="P193" s="18">
        <f t="shared" si="66"/>
        <v>5.7268426773362489</v>
      </c>
      <c r="Q193" s="18">
        <f t="shared" si="71"/>
        <v>457.32014537323664</v>
      </c>
      <c r="R193" s="61">
        <f t="shared" si="72"/>
        <v>0.12703338387745786</v>
      </c>
      <c r="S193" s="18">
        <f t="shared" si="73"/>
        <v>-197.27827876752031</v>
      </c>
      <c r="T193" s="18">
        <f t="shared" si="67"/>
        <v>197.27827876752031</v>
      </c>
      <c r="U193" s="61">
        <f t="shared" si="74"/>
        <v>5.4799526263828502E-2</v>
      </c>
      <c r="V193" s="18">
        <f t="shared" si="75"/>
        <v>38354.182870370358</v>
      </c>
      <c r="W193" s="18">
        <f t="shared" si="77"/>
        <v>38.354182870370359</v>
      </c>
      <c r="X193" s="18">
        <f t="shared" si="76"/>
        <v>283.27984027777774</v>
      </c>
      <c r="Y193" s="18">
        <f t="shared" si="68"/>
        <v>78.688907472680555</v>
      </c>
      <c r="Z193" s="18">
        <f t="shared" si="69"/>
        <v>7.868890747268055E-2</v>
      </c>
      <c r="AA193" s="18">
        <f t="shared" si="70"/>
        <v>0.18183291014128636</v>
      </c>
      <c r="AB193" s="64"/>
      <c r="AC193" s="18">
        <f t="shared" si="56"/>
        <v>0</v>
      </c>
      <c r="AD193" s="18">
        <f t="shared" si="57"/>
        <v>25.9</v>
      </c>
      <c r="AE193" s="18">
        <f t="shared" si="58"/>
        <v>7.1944444444444438</v>
      </c>
      <c r="AF193" s="31"/>
      <c r="AG193" s="31"/>
      <c r="AH193" s="31"/>
      <c r="AI193" s="31"/>
      <c r="AJ193" s="31"/>
      <c r="AK193" s="31"/>
      <c r="AL193" s="7"/>
      <c r="AM193" s="7"/>
    </row>
    <row r="194" spans="2:39" x14ac:dyDescent="0.4">
      <c r="B194" s="15" t="s">
        <v>1</v>
      </c>
      <c r="C194" s="15">
        <v>178</v>
      </c>
      <c r="D194" s="15">
        <v>178</v>
      </c>
      <c r="E194" s="16">
        <v>27.8</v>
      </c>
      <c r="F194" s="66">
        <f t="shared" si="59"/>
        <v>7.7222222222222223</v>
      </c>
      <c r="G194" s="33">
        <f t="shared" si="60"/>
        <v>0.45833333333333343</v>
      </c>
      <c r="H194" s="17">
        <f t="shared" si="61"/>
        <v>1.6500000000000004</v>
      </c>
      <c r="I194" s="31"/>
      <c r="J194" s="18">
        <f t="shared" si="62"/>
        <v>679.25000000000011</v>
      </c>
      <c r="K194" s="38">
        <f t="shared" si="54"/>
        <v>25.642503413868052</v>
      </c>
      <c r="L194" s="18">
        <f t="shared" si="63"/>
        <v>218.00182949999999</v>
      </c>
      <c r="M194" s="61">
        <f t="shared" si="64"/>
        <v>922.8943329138682</v>
      </c>
      <c r="N194" s="18">
        <f t="shared" si="65"/>
        <v>0.92289433291386824</v>
      </c>
      <c r="O194" s="18">
        <f t="shared" si="55"/>
        <v>7126.795126390427</v>
      </c>
      <c r="P194" s="18">
        <f t="shared" si="66"/>
        <v>7.1267951263904266</v>
      </c>
      <c r="Q194" s="18">
        <f t="shared" si="71"/>
        <v>464.44694049962709</v>
      </c>
      <c r="R194" s="61">
        <f t="shared" si="72"/>
        <v>0.12901304934871732</v>
      </c>
      <c r="S194" s="18">
        <f t="shared" si="73"/>
        <v>-197.27827876752031</v>
      </c>
      <c r="T194" s="18">
        <f t="shared" si="67"/>
        <v>197.27827876752031</v>
      </c>
      <c r="U194" s="61">
        <f t="shared" si="74"/>
        <v>5.4799526263828502E-2</v>
      </c>
      <c r="V194" s="18">
        <f t="shared" si="75"/>
        <v>44187.842592592591</v>
      </c>
      <c r="W194" s="18">
        <f t="shared" si="77"/>
        <v>44.187842592592595</v>
      </c>
      <c r="X194" s="18">
        <f t="shared" si="76"/>
        <v>283.27984027777774</v>
      </c>
      <c r="Y194" s="18">
        <f t="shared" si="68"/>
        <v>78.688907472680555</v>
      </c>
      <c r="Z194" s="18">
        <f t="shared" si="69"/>
        <v>7.868890747268055E-2</v>
      </c>
      <c r="AA194" s="18">
        <f t="shared" si="70"/>
        <v>0.18381257561254583</v>
      </c>
      <c r="AB194" s="64"/>
      <c r="AC194" s="18">
        <f t="shared" si="56"/>
        <v>0</v>
      </c>
      <c r="AD194" s="18">
        <f t="shared" si="57"/>
        <v>27.8</v>
      </c>
      <c r="AE194" s="18">
        <f t="shared" si="58"/>
        <v>7.7222222222222223</v>
      </c>
      <c r="AF194" s="31"/>
      <c r="AG194" s="31"/>
      <c r="AH194" s="31"/>
      <c r="AI194" s="31"/>
      <c r="AJ194" s="31"/>
      <c r="AK194" s="31"/>
      <c r="AL194" s="7"/>
      <c r="AM194" s="7"/>
    </row>
    <row r="195" spans="2:39" x14ac:dyDescent="0.4">
      <c r="B195" s="15" t="s">
        <v>1</v>
      </c>
      <c r="C195" s="15">
        <v>179</v>
      </c>
      <c r="D195" s="15">
        <v>179</v>
      </c>
      <c r="E195" s="16">
        <v>29.2</v>
      </c>
      <c r="F195" s="66">
        <f t="shared" si="59"/>
        <v>8.1111111111111107</v>
      </c>
      <c r="G195" s="33">
        <f t="shared" si="60"/>
        <v>0.25000000000000011</v>
      </c>
      <c r="H195" s="17">
        <f t="shared" si="61"/>
        <v>0.90000000000000036</v>
      </c>
      <c r="I195" s="31"/>
      <c r="J195" s="18">
        <f t="shared" si="62"/>
        <v>370.50000000000017</v>
      </c>
      <c r="K195" s="38">
        <f t="shared" si="54"/>
        <v>28.290233568138884</v>
      </c>
      <c r="L195" s="18">
        <f t="shared" si="63"/>
        <v>218.00182949999999</v>
      </c>
      <c r="M195" s="61">
        <f t="shared" si="64"/>
        <v>616.79206306813899</v>
      </c>
      <c r="N195" s="18">
        <f t="shared" si="65"/>
        <v>0.61679206306813894</v>
      </c>
      <c r="O195" s="18">
        <f t="shared" si="55"/>
        <v>5002.8689559971272</v>
      </c>
      <c r="P195" s="18">
        <f t="shared" si="66"/>
        <v>5.0028689559971271</v>
      </c>
      <c r="Q195" s="18">
        <f t="shared" si="71"/>
        <v>469.44980945562423</v>
      </c>
      <c r="R195" s="61">
        <f t="shared" si="72"/>
        <v>0.13040273528100249</v>
      </c>
      <c r="S195" s="18">
        <f t="shared" si="73"/>
        <v>-197.27827876752031</v>
      </c>
      <c r="T195" s="18">
        <f t="shared" si="67"/>
        <v>197.27827876752031</v>
      </c>
      <c r="U195" s="61">
        <f t="shared" si="74"/>
        <v>5.4799526263828502E-2</v>
      </c>
      <c r="V195" s="18">
        <f t="shared" si="75"/>
        <v>48750.481481481474</v>
      </c>
      <c r="W195" s="18">
        <f t="shared" si="77"/>
        <v>48.750481481481472</v>
      </c>
      <c r="X195" s="18">
        <f t="shared" si="76"/>
        <v>283.27984027777774</v>
      </c>
      <c r="Y195" s="18">
        <f t="shared" si="68"/>
        <v>78.688907472680555</v>
      </c>
      <c r="Z195" s="18">
        <f t="shared" si="69"/>
        <v>7.868890747268055E-2</v>
      </c>
      <c r="AA195" s="18">
        <f t="shared" si="70"/>
        <v>0.18520226154483099</v>
      </c>
      <c r="AB195" s="64"/>
      <c r="AC195" s="18">
        <f t="shared" si="56"/>
        <v>0</v>
      </c>
      <c r="AD195" s="18">
        <f t="shared" si="57"/>
        <v>29.2</v>
      </c>
      <c r="AE195" s="18">
        <f t="shared" si="58"/>
        <v>8.1111111111111107</v>
      </c>
      <c r="AF195" s="31"/>
      <c r="AG195" s="31"/>
      <c r="AH195" s="31"/>
      <c r="AI195" s="31"/>
      <c r="AJ195" s="31"/>
      <c r="AK195" s="31"/>
      <c r="AL195" s="7"/>
      <c r="AM195" s="7"/>
    </row>
    <row r="196" spans="2:39" x14ac:dyDescent="0.4">
      <c r="B196" s="15" t="s">
        <v>1</v>
      </c>
      <c r="C196" s="15">
        <v>180</v>
      </c>
      <c r="D196" s="15">
        <v>180</v>
      </c>
      <c r="E196" s="16">
        <v>29.6</v>
      </c>
      <c r="F196" s="66">
        <f t="shared" si="59"/>
        <v>8.2222222222222232</v>
      </c>
      <c r="G196" s="33">
        <f t="shared" si="60"/>
        <v>4.1666666666666761E-2</v>
      </c>
      <c r="H196" s="17">
        <f t="shared" si="61"/>
        <v>0.15000000000000036</v>
      </c>
      <c r="I196" s="31"/>
      <c r="J196" s="18">
        <f t="shared" si="62"/>
        <v>61.750000000000142</v>
      </c>
      <c r="K196" s="38">
        <f t="shared" si="54"/>
        <v>29.070617192555559</v>
      </c>
      <c r="L196" s="18">
        <f t="shared" si="63"/>
        <v>218.00182949999999</v>
      </c>
      <c r="M196" s="61">
        <f t="shared" si="64"/>
        <v>308.82244669255567</v>
      </c>
      <c r="N196" s="18">
        <f t="shared" si="65"/>
        <v>0.30882244669255565</v>
      </c>
      <c r="O196" s="18">
        <f t="shared" si="55"/>
        <v>2539.2067839165693</v>
      </c>
      <c r="P196" s="18">
        <f t="shared" si="66"/>
        <v>2.5392067839165695</v>
      </c>
      <c r="Q196" s="18">
        <f t="shared" si="71"/>
        <v>471.98901623954083</v>
      </c>
      <c r="R196" s="61">
        <f t="shared" si="72"/>
        <v>0.13110807055518392</v>
      </c>
      <c r="S196" s="18">
        <f t="shared" si="73"/>
        <v>-197.27827876752031</v>
      </c>
      <c r="T196" s="18">
        <f t="shared" si="67"/>
        <v>197.27827876752031</v>
      </c>
      <c r="U196" s="61">
        <f t="shared" si="74"/>
        <v>5.4799526263828502E-2</v>
      </c>
      <c r="V196" s="18">
        <f t="shared" si="75"/>
        <v>50095.25925925927</v>
      </c>
      <c r="W196" s="18">
        <f t="shared" si="77"/>
        <v>50.095259259259272</v>
      </c>
      <c r="X196" s="18">
        <f t="shared" si="76"/>
        <v>283.27984027777774</v>
      </c>
      <c r="Y196" s="18">
        <f t="shared" si="68"/>
        <v>78.688907472680555</v>
      </c>
      <c r="Z196" s="18">
        <f t="shared" si="69"/>
        <v>7.868890747268055E-2</v>
      </c>
      <c r="AA196" s="18">
        <f t="shared" si="70"/>
        <v>0.18590759681901242</v>
      </c>
      <c r="AB196" s="64"/>
      <c r="AC196" s="18">
        <f t="shared" si="56"/>
        <v>0</v>
      </c>
      <c r="AD196" s="18">
        <f t="shared" si="57"/>
        <v>29.6</v>
      </c>
      <c r="AE196" s="18">
        <f t="shared" si="58"/>
        <v>8.2222222222222232</v>
      </c>
      <c r="AF196" s="31"/>
      <c r="AG196" s="31"/>
      <c r="AH196" s="31"/>
      <c r="AI196" s="31"/>
      <c r="AJ196" s="31"/>
      <c r="AK196" s="31"/>
      <c r="AL196" s="7"/>
      <c r="AM196" s="7"/>
    </row>
    <row r="197" spans="2:39" x14ac:dyDescent="0.4">
      <c r="B197" s="15" t="s">
        <v>1</v>
      </c>
      <c r="C197" s="15">
        <v>181</v>
      </c>
      <c r="D197" s="15">
        <v>181</v>
      </c>
      <c r="E197" s="16">
        <v>29.5</v>
      </c>
      <c r="F197" s="66">
        <f t="shared" si="59"/>
        <v>8.1944444444444446</v>
      </c>
      <c r="G197" s="33">
        <f t="shared" si="60"/>
        <v>-5.5555555555555851E-2</v>
      </c>
      <c r="H197" s="17">
        <f t="shared" si="61"/>
        <v>-0.20000000000000107</v>
      </c>
      <c r="I197" s="31"/>
      <c r="J197" s="18">
        <f t="shared" si="62"/>
        <v>-82.333333333333769</v>
      </c>
      <c r="K197" s="38">
        <f t="shared" si="54"/>
        <v>28.874525899175346</v>
      </c>
      <c r="L197" s="18">
        <f t="shared" si="63"/>
        <v>218.00182949999999</v>
      </c>
      <c r="M197" s="61">
        <f t="shared" si="64"/>
        <v>164.54302206584157</v>
      </c>
      <c r="N197" s="18">
        <f t="shared" si="65"/>
        <v>0.16454302206584157</v>
      </c>
      <c r="O197" s="18">
        <f t="shared" si="55"/>
        <v>1348.3386530395351</v>
      </c>
      <c r="P197" s="18">
        <f t="shared" si="66"/>
        <v>1.3483386530395352</v>
      </c>
      <c r="Q197" s="18">
        <f t="shared" si="71"/>
        <v>473.33735489258038</v>
      </c>
      <c r="R197" s="61">
        <f t="shared" si="72"/>
        <v>0.13148260909988022</v>
      </c>
      <c r="S197" s="18">
        <f t="shared" si="73"/>
        <v>-197.27827876752031</v>
      </c>
      <c r="T197" s="18">
        <f t="shared" si="67"/>
        <v>197.27827876752031</v>
      </c>
      <c r="U197" s="61">
        <f t="shared" si="74"/>
        <v>5.4799526263828502E-2</v>
      </c>
      <c r="V197" s="18">
        <f t="shared" si="75"/>
        <v>49757.349537037036</v>
      </c>
      <c r="W197" s="18">
        <f t="shared" si="77"/>
        <v>49.757349537037037</v>
      </c>
      <c r="X197" s="18">
        <f t="shared" si="76"/>
        <v>283.61775</v>
      </c>
      <c r="Y197" s="18">
        <f t="shared" si="68"/>
        <v>78.782771359500003</v>
      </c>
      <c r="Z197" s="18">
        <f t="shared" si="69"/>
        <v>7.8782771359500001E-2</v>
      </c>
      <c r="AA197" s="18">
        <f t="shared" si="70"/>
        <v>0.18628213536370872</v>
      </c>
      <c r="AB197" s="64"/>
      <c r="AC197" s="18">
        <f t="shared" si="56"/>
        <v>0</v>
      </c>
      <c r="AD197" s="18">
        <f t="shared" si="57"/>
        <v>29.5</v>
      </c>
      <c r="AE197" s="18">
        <f t="shared" si="58"/>
        <v>8.1944444444444446</v>
      </c>
      <c r="AF197" s="31"/>
      <c r="AG197" s="31"/>
      <c r="AH197" s="31"/>
      <c r="AI197" s="31"/>
      <c r="AJ197" s="31"/>
      <c r="AK197" s="31"/>
      <c r="AL197" s="7"/>
      <c r="AM197" s="7"/>
    </row>
    <row r="198" spans="2:39" x14ac:dyDescent="0.4">
      <c r="B198" s="15" t="s">
        <v>1</v>
      </c>
      <c r="C198" s="15">
        <v>182</v>
      </c>
      <c r="D198" s="15">
        <v>182</v>
      </c>
      <c r="E198" s="16">
        <v>29.2</v>
      </c>
      <c r="F198" s="66">
        <f t="shared" si="59"/>
        <v>8.1111111111111107</v>
      </c>
      <c r="G198" s="33">
        <f t="shared" si="60"/>
        <v>-0.16666666666666657</v>
      </c>
      <c r="H198" s="17">
        <f t="shared" si="61"/>
        <v>-0.59999999999999964</v>
      </c>
      <c r="I198" s="31"/>
      <c r="J198" s="18">
        <f t="shared" si="62"/>
        <v>-246.99999999999986</v>
      </c>
      <c r="K198" s="38">
        <f t="shared" si="54"/>
        <v>28.290233568138884</v>
      </c>
      <c r="L198" s="18">
        <f t="shared" si="63"/>
        <v>218.00182949999999</v>
      </c>
      <c r="M198" s="61">
        <f t="shared" si="64"/>
        <v>-0.70793693186098494</v>
      </c>
      <c r="N198" s="18">
        <f t="shared" si="65"/>
        <v>-7.0793693186098491E-4</v>
      </c>
      <c r="O198" s="18">
        <f t="shared" si="55"/>
        <v>-5.7421551139835438</v>
      </c>
      <c r="P198" s="18">
        <f t="shared" si="66"/>
        <v>-5.7421551139835436E-3</v>
      </c>
      <c r="Q198" s="18">
        <f t="shared" si="71"/>
        <v>473.33735489258038</v>
      </c>
      <c r="R198" s="61">
        <f t="shared" si="72"/>
        <v>0.13148260909988022</v>
      </c>
      <c r="S198" s="18">
        <f t="shared" si="73"/>
        <v>-197.28402092263428</v>
      </c>
      <c r="T198" s="18">
        <f t="shared" si="67"/>
        <v>197.28402092263428</v>
      </c>
      <c r="U198" s="61">
        <f t="shared" si="74"/>
        <v>5.4801121307043323E-2</v>
      </c>
      <c r="V198" s="18">
        <f t="shared" si="75"/>
        <v>48750.481481481474</v>
      </c>
      <c r="W198" s="18">
        <f t="shared" si="77"/>
        <v>48.750481481481472</v>
      </c>
      <c r="X198" s="18">
        <f t="shared" si="76"/>
        <v>284.62461805555557</v>
      </c>
      <c r="Y198" s="18">
        <f t="shared" si="68"/>
        <v>79.062457154236114</v>
      </c>
      <c r="Z198" s="18">
        <f t="shared" si="69"/>
        <v>7.9062457154236113E-2</v>
      </c>
      <c r="AA198" s="18">
        <f t="shared" si="70"/>
        <v>0.18628373040692353</v>
      </c>
      <c r="AB198" s="64"/>
      <c r="AC198" s="18">
        <f t="shared" si="56"/>
        <v>0</v>
      </c>
      <c r="AD198" s="18">
        <f t="shared" si="57"/>
        <v>29.2</v>
      </c>
      <c r="AE198" s="18">
        <f t="shared" si="58"/>
        <v>8.1111111111111107</v>
      </c>
      <c r="AF198" s="31"/>
      <c r="AG198" s="31"/>
      <c r="AH198" s="31"/>
      <c r="AI198" s="31"/>
      <c r="AJ198" s="31"/>
      <c r="AK198" s="31"/>
      <c r="AL198" s="7"/>
      <c r="AM198" s="7"/>
    </row>
    <row r="199" spans="2:39" x14ac:dyDescent="0.4">
      <c r="B199" s="15" t="s">
        <v>1</v>
      </c>
      <c r="C199" s="15">
        <v>183</v>
      </c>
      <c r="D199" s="15">
        <v>183</v>
      </c>
      <c r="E199" s="16">
        <v>28.3</v>
      </c>
      <c r="F199" s="66">
        <f t="shared" si="59"/>
        <v>7.8611111111111107</v>
      </c>
      <c r="G199" s="33">
        <f t="shared" si="60"/>
        <v>-0.43055555555555525</v>
      </c>
      <c r="H199" s="17">
        <f t="shared" si="61"/>
        <v>-1.5499999999999989</v>
      </c>
      <c r="I199" s="31"/>
      <c r="J199" s="18">
        <f t="shared" si="62"/>
        <v>-638.08333333333292</v>
      </c>
      <c r="K199" s="38">
        <f t="shared" si="54"/>
        <v>26.57319051696701</v>
      </c>
      <c r="L199" s="18">
        <f t="shared" si="63"/>
        <v>218.00182949999999</v>
      </c>
      <c r="M199" s="61">
        <f t="shared" si="64"/>
        <v>-393.50831331636596</v>
      </c>
      <c r="N199" s="18">
        <f t="shared" si="65"/>
        <v>-0.39350831331636593</v>
      </c>
      <c r="O199" s="18">
        <f t="shared" si="55"/>
        <v>-3093.4125741258767</v>
      </c>
      <c r="P199" s="18">
        <f t="shared" si="66"/>
        <v>-3.0934125741258769</v>
      </c>
      <c r="Q199" s="18">
        <f t="shared" si="71"/>
        <v>473.33735489258038</v>
      </c>
      <c r="R199" s="61">
        <f t="shared" si="72"/>
        <v>0.13148260909988022</v>
      </c>
      <c r="S199" s="18">
        <f t="shared" si="73"/>
        <v>-200.37743349676015</v>
      </c>
      <c r="T199" s="18">
        <f t="shared" si="67"/>
        <v>200.37743349676015</v>
      </c>
      <c r="U199" s="61">
        <f t="shared" si="74"/>
        <v>5.5660402646376339E-2</v>
      </c>
      <c r="V199" s="18">
        <f t="shared" si="75"/>
        <v>45791.62731481481</v>
      </c>
      <c r="W199" s="18">
        <f t="shared" si="77"/>
        <v>45.791627314814811</v>
      </c>
      <c r="X199" s="18">
        <f t="shared" si="76"/>
        <v>287.58347222222221</v>
      </c>
      <c r="Y199" s="18">
        <f t="shared" si="68"/>
        <v>79.884361746944435</v>
      </c>
      <c r="Z199" s="18">
        <f t="shared" si="69"/>
        <v>7.9884361746944438E-2</v>
      </c>
      <c r="AA199" s="18">
        <f t="shared" si="70"/>
        <v>0.18714301174625655</v>
      </c>
      <c r="AB199" s="64"/>
      <c r="AC199" s="18">
        <f t="shared" si="56"/>
        <v>0</v>
      </c>
      <c r="AD199" s="18">
        <f t="shared" si="57"/>
        <v>28.3</v>
      </c>
      <c r="AE199" s="18">
        <f t="shared" si="58"/>
        <v>7.8611111111111107</v>
      </c>
      <c r="AF199" s="31"/>
      <c r="AG199" s="31"/>
      <c r="AH199" s="31"/>
      <c r="AI199" s="31"/>
      <c r="AJ199" s="31"/>
      <c r="AK199" s="31"/>
      <c r="AL199" s="7"/>
      <c r="AM199" s="7"/>
    </row>
    <row r="200" spans="2:39" x14ac:dyDescent="0.4">
      <c r="B200" s="15" t="s">
        <v>1</v>
      </c>
      <c r="C200" s="15">
        <v>184</v>
      </c>
      <c r="D200" s="15">
        <v>184</v>
      </c>
      <c r="E200" s="16">
        <v>26.1</v>
      </c>
      <c r="F200" s="66">
        <f t="shared" si="59"/>
        <v>7.25</v>
      </c>
      <c r="G200" s="33">
        <f t="shared" si="60"/>
        <v>-0.65277777777777768</v>
      </c>
      <c r="H200" s="17">
        <f t="shared" si="61"/>
        <v>-2.3499999999999996</v>
      </c>
      <c r="I200" s="31"/>
      <c r="J200" s="18">
        <f t="shared" si="62"/>
        <v>-967.41666666666652</v>
      </c>
      <c r="K200" s="38">
        <f t="shared" si="54"/>
        <v>22.602258877078125</v>
      </c>
      <c r="L200" s="18">
        <f t="shared" si="63"/>
        <v>218.00182949999999</v>
      </c>
      <c r="M200" s="61">
        <f t="shared" si="64"/>
        <v>-726.81257828958837</v>
      </c>
      <c r="N200" s="18">
        <f t="shared" si="65"/>
        <v>-0.72681257828958834</v>
      </c>
      <c r="O200" s="18">
        <f t="shared" si="55"/>
        <v>-5269.3911925995153</v>
      </c>
      <c r="P200" s="18">
        <f t="shared" si="66"/>
        <v>-5.2693911925995156</v>
      </c>
      <c r="Q200" s="18">
        <f t="shared" si="71"/>
        <v>473.33735489258038</v>
      </c>
      <c r="R200" s="61">
        <f t="shared" si="72"/>
        <v>0.13148260909988022</v>
      </c>
      <c r="S200" s="18">
        <f t="shared" si="73"/>
        <v>-205.64682468935968</v>
      </c>
      <c r="T200" s="18">
        <f t="shared" si="67"/>
        <v>205.64682468935968</v>
      </c>
      <c r="U200" s="61">
        <f t="shared" si="74"/>
        <v>5.7124122539196014E-2</v>
      </c>
      <c r="V200" s="18">
        <f t="shared" si="75"/>
        <v>38948.8125</v>
      </c>
      <c r="W200" s="18">
        <f t="shared" si="77"/>
        <v>38.948812500000003</v>
      </c>
      <c r="X200" s="18">
        <f t="shared" si="76"/>
        <v>294.42628703703701</v>
      </c>
      <c r="Y200" s="18">
        <f t="shared" si="68"/>
        <v>81.785145160574075</v>
      </c>
      <c r="Z200" s="18">
        <f t="shared" si="69"/>
        <v>8.1785145160574071E-2</v>
      </c>
      <c r="AA200" s="18">
        <f t="shared" si="70"/>
        <v>0.18860673163907624</v>
      </c>
      <c r="AB200" s="64"/>
      <c r="AC200" s="18">
        <f t="shared" si="56"/>
        <v>0</v>
      </c>
      <c r="AD200" s="18">
        <f t="shared" si="57"/>
        <v>26.1</v>
      </c>
      <c r="AE200" s="18">
        <f t="shared" si="58"/>
        <v>7.25</v>
      </c>
      <c r="AF200" s="31"/>
      <c r="AG200" s="31"/>
      <c r="AH200" s="31"/>
      <c r="AI200" s="31"/>
      <c r="AJ200" s="31"/>
      <c r="AK200" s="31"/>
      <c r="AL200" s="7"/>
      <c r="AM200" s="7"/>
    </row>
    <row r="201" spans="2:39" x14ac:dyDescent="0.4">
      <c r="B201" s="15" t="s">
        <v>1</v>
      </c>
      <c r="C201" s="15">
        <v>185</v>
      </c>
      <c r="D201" s="15">
        <v>185</v>
      </c>
      <c r="E201" s="16">
        <v>23.6</v>
      </c>
      <c r="F201" s="66">
        <f t="shared" si="59"/>
        <v>6.5555555555555554</v>
      </c>
      <c r="G201" s="33">
        <f t="shared" si="60"/>
        <v>-0.70833333333333348</v>
      </c>
      <c r="H201" s="17">
        <f t="shared" si="61"/>
        <v>-2.5500000000000007</v>
      </c>
      <c r="I201" s="31"/>
      <c r="J201" s="18">
        <f t="shared" si="62"/>
        <v>-1049.7500000000002</v>
      </c>
      <c r="K201" s="38">
        <f t="shared" si="54"/>
        <v>18.479696575472218</v>
      </c>
      <c r="L201" s="18">
        <f t="shared" si="63"/>
        <v>218.00182949999999</v>
      </c>
      <c r="M201" s="61">
        <f t="shared" si="64"/>
        <v>-813.26847392452805</v>
      </c>
      <c r="N201" s="18">
        <f t="shared" si="65"/>
        <v>-0.81326847392452806</v>
      </c>
      <c r="O201" s="18">
        <f t="shared" si="55"/>
        <v>-5331.4266623941285</v>
      </c>
      <c r="P201" s="18">
        <f t="shared" si="66"/>
        <v>-5.3314266623941284</v>
      </c>
      <c r="Q201" s="18">
        <f t="shared" si="71"/>
        <v>473.33735489258038</v>
      </c>
      <c r="R201" s="61">
        <f t="shared" si="72"/>
        <v>0.13148260909988022</v>
      </c>
      <c r="S201" s="18">
        <f t="shared" si="73"/>
        <v>-210.97825135175381</v>
      </c>
      <c r="T201" s="18">
        <f t="shared" si="67"/>
        <v>210.97825135175381</v>
      </c>
      <c r="U201" s="61">
        <f t="shared" si="74"/>
        <v>5.8605074508337199E-2</v>
      </c>
      <c r="V201" s="18">
        <f t="shared" si="75"/>
        <v>31844.703703703701</v>
      </c>
      <c r="W201" s="18">
        <f t="shared" si="77"/>
        <v>31.844703703703701</v>
      </c>
      <c r="X201" s="18">
        <f t="shared" si="76"/>
        <v>301.53039583333333</v>
      </c>
      <c r="Y201" s="18">
        <f t="shared" si="68"/>
        <v>83.758510293791659</v>
      </c>
      <c r="Z201" s="18">
        <f t="shared" si="69"/>
        <v>8.3758510293791666E-2</v>
      </c>
      <c r="AA201" s="18">
        <f t="shared" si="70"/>
        <v>0.19008768360821743</v>
      </c>
      <c r="AB201" s="64"/>
      <c r="AC201" s="18">
        <f t="shared" si="56"/>
        <v>0</v>
      </c>
      <c r="AD201" s="18">
        <f t="shared" si="57"/>
        <v>23.6</v>
      </c>
      <c r="AE201" s="18">
        <f t="shared" si="58"/>
        <v>6.5555555555555554</v>
      </c>
      <c r="AF201" s="31"/>
      <c r="AG201" s="31"/>
      <c r="AH201" s="31"/>
      <c r="AI201" s="31"/>
      <c r="AJ201" s="31"/>
      <c r="AK201" s="31"/>
      <c r="AL201" s="7"/>
      <c r="AM201" s="7"/>
    </row>
    <row r="202" spans="2:39" x14ac:dyDescent="0.4">
      <c r="B202" s="15" t="s">
        <v>1</v>
      </c>
      <c r="C202" s="15">
        <v>186</v>
      </c>
      <c r="D202" s="15">
        <v>186</v>
      </c>
      <c r="E202" s="16">
        <v>21</v>
      </c>
      <c r="F202" s="66">
        <f t="shared" si="59"/>
        <v>5.833333333333333</v>
      </c>
      <c r="G202" s="33">
        <f t="shared" si="60"/>
        <v>-0.65277777777777812</v>
      </c>
      <c r="H202" s="17">
        <f t="shared" si="61"/>
        <v>-2.3500000000000014</v>
      </c>
      <c r="I202" s="31"/>
      <c r="J202" s="18">
        <f t="shared" si="62"/>
        <v>-967.4166666666672</v>
      </c>
      <c r="K202" s="38">
        <f t="shared" si="54"/>
        <v>14.632192957812496</v>
      </c>
      <c r="L202" s="18">
        <f t="shared" si="63"/>
        <v>218.00182949999999</v>
      </c>
      <c r="M202" s="61">
        <f t="shared" si="64"/>
        <v>-734.78264420885466</v>
      </c>
      <c r="N202" s="18">
        <f t="shared" si="65"/>
        <v>-0.73478264420885464</v>
      </c>
      <c r="O202" s="18">
        <f t="shared" si="55"/>
        <v>-4286.2320912183186</v>
      </c>
      <c r="P202" s="18">
        <f t="shared" si="66"/>
        <v>-4.2862320912183183</v>
      </c>
      <c r="Q202" s="18">
        <f t="shared" si="71"/>
        <v>473.33735489258038</v>
      </c>
      <c r="R202" s="61">
        <f t="shared" si="72"/>
        <v>0.13148260909988022</v>
      </c>
      <c r="S202" s="18">
        <f t="shared" si="73"/>
        <v>-215.26448344297214</v>
      </c>
      <c r="T202" s="18">
        <f t="shared" si="67"/>
        <v>215.26448344297214</v>
      </c>
      <c r="U202" s="61">
        <f t="shared" si="74"/>
        <v>5.9795694628925221E-2</v>
      </c>
      <c r="V202" s="18">
        <f t="shared" si="75"/>
        <v>25214.583333333328</v>
      </c>
      <c r="W202" s="18">
        <f t="shared" si="77"/>
        <v>25.21458333333333</v>
      </c>
      <c r="X202" s="18">
        <f t="shared" si="76"/>
        <v>308.16051620370371</v>
      </c>
      <c r="Y202" s="18">
        <f t="shared" si="68"/>
        <v>85.60021187003241</v>
      </c>
      <c r="Z202" s="18">
        <f t="shared" si="69"/>
        <v>8.5600211870032417E-2</v>
      </c>
      <c r="AA202" s="18">
        <f t="shared" si="70"/>
        <v>0.19127830372880544</v>
      </c>
      <c r="AB202" s="64"/>
      <c r="AC202" s="18">
        <f t="shared" si="56"/>
        <v>0</v>
      </c>
      <c r="AD202" s="18">
        <f t="shared" si="57"/>
        <v>21</v>
      </c>
      <c r="AE202" s="18">
        <f t="shared" si="58"/>
        <v>5.833333333333333</v>
      </c>
      <c r="AF202" s="31"/>
      <c r="AG202" s="31"/>
      <c r="AH202" s="31"/>
      <c r="AI202" s="31"/>
      <c r="AJ202" s="31"/>
      <c r="AK202" s="31"/>
      <c r="AL202" s="7"/>
      <c r="AM202" s="7"/>
    </row>
    <row r="203" spans="2:39" x14ac:dyDescent="0.4">
      <c r="B203" s="15" t="s">
        <v>1</v>
      </c>
      <c r="C203" s="15">
        <v>187</v>
      </c>
      <c r="D203" s="15">
        <v>187</v>
      </c>
      <c r="E203" s="16">
        <v>18.899999999999999</v>
      </c>
      <c r="F203" s="66">
        <f t="shared" si="59"/>
        <v>5.2499999999999991</v>
      </c>
      <c r="G203" s="33">
        <f t="shared" si="60"/>
        <v>-0.54166666666666641</v>
      </c>
      <c r="H203" s="17">
        <f t="shared" si="61"/>
        <v>-1.9499999999999993</v>
      </c>
      <c r="I203" s="31"/>
      <c r="J203" s="18">
        <f t="shared" si="62"/>
        <v>-802.74999999999966</v>
      </c>
      <c r="K203" s="38">
        <f t="shared" si="54"/>
        <v>11.85207629582812</v>
      </c>
      <c r="L203" s="18">
        <f t="shared" si="63"/>
        <v>218.00182949999999</v>
      </c>
      <c r="M203" s="61">
        <f t="shared" si="64"/>
        <v>-572.8960942041715</v>
      </c>
      <c r="N203" s="18">
        <f t="shared" si="65"/>
        <v>-0.57289609420417154</v>
      </c>
      <c r="O203" s="18">
        <f t="shared" si="55"/>
        <v>-3007.7044945718999</v>
      </c>
      <c r="P203" s="18">
        <f t="shared" si="66"/>
        <v>-3.0077044945718998</v>
      </c>
      <c r="Q203" s="18">
        <f t="shared" si="71"/>
        <v>473.33735489258038</v>
      </c>
      <c r="R203" s="61">
        <f t="shared" si="72"/>
        <v>0.13148260909988022</v>
      </c>
      <c r="S203" s="18">
        <f t="shared" si="73"/>
        <v>-218.27218793754403</v>
      </c>
      <c r="T203" s="18">
        <f t="shared" si="67"/>
        <v>218.27218793754403</v>
      </c>
      <c r="U203" s="61">
        <f t="shared" si="74"/>
        <v>6.0631168166477518E-2</v>
      </c>
      <c r="V203" s="18">
        <f t="shared" si="75"/>
        <v>20423.812499999993</v>
      </c>
      <c r="W203" s="18">
        <f t="shared" si="77"/>
        <v>20.423812499999993</v>
      </c>
      <c r="X203" s="18">
        <f t="shared" si="76"/>
        <v>312.95128703703705</v>
      </c>
      <c r="Y203" s="18">
        <f t="shared" si="68"/>
        <v>86.930982610574077</v>
      </c>
      <c r="Z203" s="18">
        <f t="shared" si="69"/>
        <v>8.6930982610574081E-2</v>
      </c>
      <c r="AA203" s="18">
        <f t="shared" si="70"/>
        <v>0.19211377726635773</v>
      </c>
      <c r="AB203" s="64"/>
      <c r="AC203" s="18">
        <f t="shared" si="56"/>
        <v>0</v>
      </c>
      <c r="AD203" s="18">
        <f t="shared" si="57"/>
        <v>18.899999999999999</v>
      </c>
      <c r="AE203" s="18">
        <f t="shared" si="58"/>
        <v>5.2499999999999991</v>
      </c>
      <c r="AF203" s="31"/>
      <c r="AG203" s="31"/>
      <c r="AH203" s="31"/>
      <c r="AI203" s="31"/>
      <c r="AJ203" s="31"/>
      <c r="AK203" s="31"/>
      <c r="AL203" s="7"/>
      <c r="AM203" s="7"/>
    </row>
    <row r="204" spans="2:39" x14ac:dyDescent="0.4">
      <c r="B204" s="15" t="s">
        <v>1</v>
      </c>
      <c r="C204" s="15">
        <v>188</v>
      </c>
      <c r="D204" s="15">
        <v>188</v>
      </c>
      <c r="E204" s="16">
        <v>17.100000000000001</v>
      </c>
      <c r="F204" s="66">
        <f t="shared" si="59"/>
        <v>4.75</v>
      </c>
      <c r="G204" s="33">
        <f t="shared" si="60"/>
        <v>-0.44444444444444431</v>
      </c>
      <c r="H204" s="17">
        <f t="shared" si="61"/>
        <v>-1.5999999999999996</v>
      </c>
      <c r="I204" s="31"/>
      <c r="J204" s="18">
        <f t="shared" si="62"/>
        <v>-658.66666666666652</v>
      </c>
      <c r="K204" s="38">
        <f t="shared" si="54"/>
        <v>9.7020397795781239</v>
      </c>
      <c r="L204" s="18">
        <f t="shared" si="63"/>
        <v>218.00182949999999</v>
      </c>
      <c r="M204" s="61">
        <f t="shared" si="64"/>
        <v>-430.96279738708836</v>
      </c>
      <c r="N204" s="18">
        <f t="shared" si="65"/>
        <v>-0.43096279738708837</v>
      </c>
      <c r="O204" s="18">
        <f t="shared" si="55"/>
        <v>-2047.0732875886697</v>
      </c>
      <c r="P204" s="18">
        <f t="shared" si="66"/>
        <v>-2.0470732875886699</v>
      </c>
      <c r="Q204" s="18">
        <f t="shared" si="71"/>
        <v>473.33735489258038</v>
      </c>
      <c r="R204" s="61">
        <f t="shared" si="72"/>
        <v>0.13148260909988022</v>
      </c>
      <c r="S204" s="18">
        <f t="shared" si="73"/>
        <v>-220.31926122513269</v>
      </c>
      <c r="T204" s="18">
        <f t="shared" si="67"/>
        <v>220.31926122513269</v>
      </c>
      <c r="U204" s="61">
        <f t="shared" si="74"/>
        <v>6.1199799680742663E-2</v>
      </c>
      <c r="V204" s="18">
        <f t="shared" si="75"/>
        <v>16718.8125</v>
      </c>
      <c r="W204" s="18">
        <f t="shared" si="77"/>
        <v>16.718812500000002</v>
      </c>
      <c r="X204" s="18">
        <f t="shared" si="76"/>
        <v>316.65628703703703</v>
      </c>
      <c r="Y204" s="18">
        <f t="shared" si="68"/>
        <v>87.960150100574083</v>
      </c>
      <c r="Z204" s="18">
        <f t="shared" si="69"/>
        <v>8.7960150100574078E-2</v>
      </c>
      <c r="AA204" s="18">
        <f t="shared" si="70"/>
        <v>0.19268240878062287</v>
      </c>
      <c r="AB204" s="64"/>
      <c r="AC204" s="18">
        <f t="shared" si="56"/>
        <v>0</v>
      </c>
      <c r="AD204" s="18">
        <f t="shared" si="57"/>
        <v>17.100000000000001</v>
      </c>
      <c r="AE204" s="18">
        <f t="shared" si="58"/>
        <v>4.75</v>
      </c>
      <c r="AF204" s="31"/>
      <c r="AG204" s="31"/>
      <c r="AH204" s="31"/>
      <c r="AI204" s="31"/>
      <c r="AJ204" s="31"/>
      <c r="AK204" s="31"/>
      <c r="AL204" s="7"/>
      <c r="AM204" s="7"/>
    </row>
    <row r="205" spans="2:39" x14ac:dyDescent="0.4">
      <c r="B205" s="15" t="s">
        <v>1</v>
      </c>
      <c r="C205" s="15">
        <v>189</v>
      </c>
      <c r="D205" s="15">
        <v>189</v>
      </c>
      <c r="E205" s="16">
        <v>15.7</v>
      </c>
      <c r="F205" s="66">
        <f t="shared" si="59"/>
        <v>4.3611111111111107</v>
      </c>
      <c r="G205" s="33">
        <f t="shared" si="60"/>
        <v>-0.36111111111111133</v>
      </c>
      <c r="H205" s="17">
        <f t="shared" si="61"/>
        <v>-1.3000000000000007</v>
      </c>
      <c r="I205" s="31"/>
      <c r="J205" s="18">
        <f t="shared" si="62"/>
        <v>-535.16666666666697</v>
      </c>
      <c r="K205" s="38">
        <f t="shared" si="54"/>
        <v>8.1784336557170132</v>
      </c>
      <c r="L205" s="18">
        <f t="shared" si="63"/>
        <v>218.00182949999999</v>
      </c>
      <c r="M205" s="61">
        <f t="shared" si="64"/>
        <v>-308.98640351095003</v>
      </c>
      <c r="N205" s="18">
        <f t="shared" si="65"/>
        <v>-0.30898640351095003</v>
      </c>
      <c r="O205" s="18">
        <f t="shared" si="55"/>
        <v>-1347.5240375338653</v>
      </c>
      <c r="P205" s="18">
        <f t="shared" si="66"/>
        <v>-1.3475240375338653</v>
      </c>
      <c r="Q205" s="18">
        <f t="shared" si="71"/>
        <v>473.33735489258038</v>
      </c>
      <c r="R205" s="61">
        <f t="shared" si="72"/>
        <v>0.13148260909988022</v>
      </c>
      <c r="S205" s="18">
        <f t="shared" si="73"/>
        <v>-221.66678526266656</v>
      </c>
      <c r="T205" s="18">
        <f t="shared" si="67"/>
        <v>221.66678526266656</v>
      </c>
      <c r="U205" s="61">
        <f t="shared" si="74"/>
        <v>6.1574111943335938E-2</v>
      </c>
      <c r="V205" s="18">
        <f t="shared" si="75"/>
        <v>14093.29398148148</v>
      </c>
      <c r="W205" s="18">
        <f t="shared" si="77"/>
        <v>14.09329398148148</v>
      </c>
      <c r="X205" s="18">
        <f t="shared" si="76"/>
        <v>319.28180555555554</v>
      </c>
      <c r="Y205" s="18">
        <f t="shared" si="68"/>
        <v>88.689461383611118</v>
      </c>
      <c r="Z205" s="18">
        <f t="shared" si="69"/>
        <v>8.8689461383611112E-2</v>
      </c>
      <c r="AA205" s="18">
        <f t="shared" si="70"/>
        <v>0.19305672104321614</v>
      </c>
      <c r="AB205" s="64"/>
      <c r="AC205" s="18">
        <f t="shared" si="56"/>
        <v>0</v>
      </c>
      <c r="AD205" s="18">
        <f t="shared" si="57"/>
        <v>15.7</v>
      </c>
      <c r="AE205" s="18">
        <f t="shared" si="58"/>
        <v>4.3611111111111107</v>
      </c>
      <c r="AF205" s="31"/>
      <c r="AG205" s="31"/>
      <c r="AH205" s="31"/>
      <c r="AI205" s="31"/>
      <c r="AJ205" s="31"/>
      <c r="AK205" s="31"/>
      <c r="AL205" s="7"/>
      <c r="AM205" s="7"/>
    </row>
    <row r="206" spans="2:39" x14ac:dyDescent="0.4">
      <c r="B206" s="15" t="s">
        <v>1</v>
      </c>
      <c r="C206" s="15">
        <v>190</v>
      </c>
      <c r="D206" s="15">
        <v>190</v>
      </c>
      <c r="E206" s="16">
        <v>14.5</v>
      </c>
      <c r="F206" s="66">
        <f t="shared" si="59"/>
        <v>4.0277777777777777</v>
      </c>
      <c r="G206" s="33">
        <f t="shared" si="60"/>
        <v>-0.27777777777777779</v>
      </c>
      <c r="H206" s="17">
        <f t="shared" si="61"/>
        <v>-1</v>
      </c>
      <c r="I206" s="31"/>
      <c r="J206" s="18">
        <f t="shared" si="62"/>
        <v>-411.66666666666669</v>
      </c>
      <c r="K206" s="38">
        <f t="shared" si="54"/>
        <v>6.9760058262586799</v>
      </c>
      <c r="L206" s="18">
        <f t="shared" si="63"/>
        <v>218.00182949999999</v>
      </c>
      <c r="M206" s="61">
        <f t="shared" si="64"/>
        <v>-186.688831340408</v>
      </c>
      <c r="N206" s="18">
        <f t="shared" si="65"/>
        <v>-0.18668883134040801</v>
      </c>
      <c r="O206" s="18">
        <f t="shared" si="55"/>
        <v>-751.94112623219883</v>
      </c>
      <c r="P206" s="18">
        <f t="shared" si="66"/>
        <v>-0.75194112623219878</v>
      </c>
      <c r="Q206" s="18">
        <f t="shared" si="71"/>
        <v>473.33735489258038</v>
      </c>
      <c r="R206" s="61">
        <f t="shared" si="72"/>
        <v>0.13148260909988022</v>
      </c>
      <c r="S206" s="18">
        <f t="shared" si="73"/>
        <v>-222.41872638889876</v>
      </c>
      <c r="T206" s="18">
        <f t="shared" si="67"/>
        <v>222.41872638889876</v>
      </c>
      <c r="U206" s="61">
        <f t="shared" si="74"/>
        <v>6.1782984495110244E-2</v>
      </c>
      <c r="V206" s="18">
        <f t="shared" si="75"/>
        <v>12021.238425925925</v>
      </c>
      <c r="W206" s="18">
        <f t="shared" si="77"/>
        <v>12.021238425925926</v>
      </c>
      <c r="X206" s="18">
        <f t="shared" si="76"/>
        <v>321.35386111111109</v>
      </c>
      <c r="Y206" s="18">
        <f t="shared" si="68"/>
        <v>89.265032831722209</v>
      </c>
      <c r="Z206" s="18">
        <f t="shared" si="69"/>
        <v>8.9265032831722213E-2</v>
      </c>
      <c r="AA206" s="18">
        <f t="shared" si="70"/>
        <v>0.19326559359499046</v>
      </c>
      <c r="AB206" s="64"/>
      <c r="AC206" s="18">
        <f t="shared" si="56"/>
        <v>0</v>
      </c>
      <c r="AD206" s="18">
        <f t="shared" si="57"/>
        <v>14.5</v>
      </c>
      <c r="AE206" s="18">
        <f t="shared" si="58"/>
        <v>4.0277777777777777</v>
      </c>
      <c r="AF206" s="31"/>
      <c r="AG206" s="31"/>
      <c r="AH206" s="31"/>
      <c r="AI206" s="31"/>
      <c r="AJ206" s="31"/>
      <c r="AK206" s="31"/>
      <c r="AL206" s="7"/>
      <c r="AM206" s="7"/>
    </row>
    <row r="207" spans="2:39" x14ac:dyDescent="0.4">
      <c r="B207" s="15" t="s">
        <v>1</v>
      </c>
      <c r="C207" s="15">
        <v>191</v>
      </c>
      <c r="D207" s="15">
        <v>191</v>
      </c>
      <c r="E207" s="16">
        <v>13.7</v>
      </c>
      <c r="F207" s="66">
        <f t="shared" si="59"/>
        <v>3.8055555555555554</v>
      </c>
      <c r="G207" s="33">
        <f t="shared" si="60"/>
        <v>-0.22222222222222215</v>
      </c>
      <c r="H207" s="17">
        <f t="shared" si="61"/>
        <v>-0.79999999999999982</v>
      </c>
      <c r="I207" s="31"/>
      <c r="J207" s="18">
        <f t="shared" si="62"/>
        <v>-329.33333333333326</v>
      </c>
      <c r="K207" s="38">
        <f t="shared" si="54"/>
        <v>6.2274745946753454</v>
      </c>
      <c r="L207" s="18">
        <f t="shared" si="63"/>
        <v>218.00182949999999</v>
      </c>
      <c r="M207" s="61">
        <f t="shared" si="64"/>
        <v>-105.10402923865792</v>
      </c>
      <c r="N207" s="18">
        <f t="shared" si="65"/>
        <v>-0.10510402923865791</v>
      </c>
      <c r="O207" s="18">
        <f t="shared" si="55"/>
        <v>-399.97922238044816</v>
      </c>
      <c r="P207" s="18">
        <f t="shared" si="66"/>
        <v>-0.39997922238044814</v>
      </c>
      <c r="Q207" s="18">
        <f t="shared" si="71"/>
        <v>473.33735489258038</v>
      </c>
      <c r="R207" s="61">
        <f t="shared" si="72"/>
        <v>0.13148260909988022</v>
      </c>
      <c r="S207" s="18">
        <f t="shared" si="73"/>
        <v>-222.8187056112792</v>
      </c>
      <c r="T207" s="18">
        <f t="shared" si="67"/>
        <v>222.8187056112792</v>
      </c>
      <c r="U207" s="61">
        <f t="shared" si="74"/>
        <v>6.1894089843548793E-2</v>
      </c>
      <c r="V207" s="18">
        <f t="shared" si="75"/>
        <v>10731.349537037036</v>
      </c>
      <c r="W207" s="18">
        <f t="shared" si="77"/>
        <v>10.731349537037037</v>
      </c>
      <c r="X207" s="18">
        <f t="shared" si="76"/>
        <v>322.64374999999995</v>
      </c>
      <c r="Y207" s="18">
        <f t="shared" si="68"/>
        <v>89.623335587499994</v>
      </c>
      <c r="Z207" s="18">
        <f t="shared" si="69"/>
        <v>8.9623335587499992E-2</v>
      </c>
      <c r="AA207" s="18">
        <f t="shared" si="70"/>
        <v>0.19337669894342902</v>
      </c>
      <c r="AB207" s="64"/>
      <c r="AC207" s="18">
        <f t="shared" si="56"/>
        <v>0</v>
      </c>
      <c r="AD207" s="18">
        <f t="shared" si="57"/>
        <v>13.7</v>
      </c>
      <c r="AE207" s="18">
        <f t="shared" si="58"/>
        <v>3.8055555555555554</v>
      </c>
      <c r="AF207" s="31"/>
      <c r="AG207" s="31"/>
      <c r="AH207" s="31"/>
      <c r="AI207" s="31"/>
      <c r="AJ207" s="31"/>
      <c r="AK207" s="31"/>
      <c r="AL207" s="7"/>
      <c r="AM207" s="7"/>
    </row>
    <row r="208" spans="2:39" x14ac:dyDescent="0.4">
      <c r="B208" s="15" t="s">
        <v>1</v>
      </c>
      <c r="C208" s="15">
        <v>192</v>
      </c>
      <c r="D208" s="15">
        <v>192</v>
      </c>
      <c r="E208" s="16">
        <v>12.9</v>
      </c>
      <c r="F208" s="66">
        <f t="shared" si="59"/>
        <v>3.5833333333333335</v>
      </c>
      <c r="G208" s="33">
        <f t="shared" si="60"/>
        <v>-0.16666666666666657</v>
      </c>
      <c r="H208" s="17">
        <f t="shared" si="61"/>
        <v>-0.59999999999999964</v>
      </c>
      <c r="I208" s="31"/>
      <c r="J208" s="18">
        <f t="shared" si="62"/>
        <v>-246.99999999999986</v>
      </c>
      <c r="K208" s="38">
        <f t="shared" ref="K208:K271" si="78">$C$8*0.5*$C$9*(F208^2)*$C$5</f>
        <v>5.521413220203125</v>
      </c>
      <c r="L208" s="18">
        <f t="shared" si="63"/>
        <v>218.00182949999999</v>
      </c>
      <c r="M208" s="61">
        <f t="shared" si="64"/>
        <v>-23.476757279796743</v>
      </c>
      <c r="N208" s="18">
        <f t="shared" si="65"/>
        <v>-2.3476757279796742E-2</v>
      </c>
      <c r="O208" s="18">
        <f t="shared" ref="O208:O271" si="79">M208*F208</f>
        <v>-84.125046919271668</v>
      </c>
      <c r="P208" s="18">
        <f t="shared" si="66"/>
        <v>-8.4125046919271668E-2</v>
      </c>
      <c r="Q208" s="18">
        <f t="shared" si="71"/>
        <v>473.33735489258038</v>
      </c>
      <c r="R208" s="61">
        <f t="shared" si="72"/>
        <v>0.13148260909988022</v>
      </c>
      <c r="S208" s="18">
        <f t="shared" si="73"/>
        <v>-222.90283065819847</v>
      </c>
      <c r="T208" s="18">
        <f t="shared" si="67"/>
        <v>222.90283065819847</v>
      </c>
      <c r="U208" s="61">
        <f t="shared" si="74"/>
        <v>6.1917457914006921E-2</v>
      </c>
      <c r="V208" s="18">
        <f t="shared" si="75"/>
        <v>9514.6458333333339</v>
      </c>
      <c r="W208" s="18">
        <f t="shared" si="77"/>
        <v>9.5146458333333346</v>
      </c>
      <c r="X208" s="18">
        <f t="shared" si="76"/>
        <v>323.86045370370368</v>
      </c>
      <c r="Y208" s="18">
        <f t="shared" si="68"/>
        <v>89.9613091089074</v>
      </c>
      <c r="Z208" s="18">
        <f t="shared" si="69"/>
        <v>8.99613091089074E-2</v>
      </c>
      <c r="AA208" s="18">
        <f t="shared" si="70"/>
        <v>0.19340006701388712</v>
      </c>
      <c r="AB208" s="64"/>
      <c r="AC208" s="18">
        <f t="shared" ref="AC208:AC271" si="80">IF(E208&lt;1,1,0)</f>
        <v>0</v>
      </c>
      <c r="AD208" s="18">
        <f t="shared" ref="AD208:AD271" si="81">IF(AC208=1,"",E208)</f>
        <v>12.9</v>
      </c>
      <c r="AE208" s="18">
        <f t="shared" ref="AE208:AE271" si="82">E208/3.6</f>
        <v>3.5833333333333335</v>
      </c>
      <c r="AF208" s="31"/>
      <c r="AG208" s="31"/>
      <c r="AH208" s="31"/>
      <c r="AI208" s="31"/>
      <c r="AJ208" s="31"/>
      <c r="AK208" s="31"/>
      <c r="AL208" s="7"/>
      <c r="AM208" s="7"/>
    </row>
    <row r="209" spans="2:39" x14ac:dyDescent="0.4">
      <c r="B209" s="15" t="s">
        <v>1</v>
      </c>
      <c r="C209" s="15">
        <v>193</v>
      </c>
      <c r="D209" s="15">
        <v>193</v>
      </c>
      <c r="E209" s="16">
        <v>12.5</v>
      </c>
      <c r="F209" s="66">
        <f t="shared" ref="F209:F272" si="83">E209/3.6</f>
        <v>3.4722222222222223</v>
      </c>
      <c r="G209" s="33">
        <f t="shared" ref="G209:G272" si="84">($E210-$E208)/2/3.6</f>
        <v>-9.7222222222222363E-2</v>
      </c>
      <c r="H209" s="17">
        <f t="shared" ref="H209:H272" si="85">($E210-$E208)/2</f>
        <v>-0.35000000000000053</v>
      </c>
      <c r="I209" s="31"/>
      <c r="J209" s="18">
        <f t="shared" ref="J209:J272" si="86">$C$4*G209</f>
        <v>-144.08333333333354</v>
      </c>
      <c r="K209" s="38">
        <f t="shared" si="78"/>
        <v>5.1843087293836811</v>
      </c>
      <c r="L209" s="18">
        <f t="shared" ref="L209:L272" si="87">IF(F209&gt;0,$C$6*$C$4*$C$10,0)</f>
        <v>218.00182949999999</v>
      </c>
      <c r="M209" s="61">
        <f t="shared" ref="M209:M272" si="88">J209+K209+L209</f>
        <v>79.102804896050117</v>
      </c>
      <c r="N209" s="18">
        <f t="shared" ref="N209:N272" si="89">M209/1000</f>
        <v>7.9102804896050122E-2</v>
      </c>
      <c r="O209" s="18">
        <f t="shared" si="79"/>
        <v>274.66251700017403</v>
      </c>
      <c r="P209" s="18">
        <f t="shared" ref="P209:P272" si="90">O209/1000</f>
        <v>0.27466251700017402</v>
      </c>
      <c r="Q209" s="18">
        <f t="shared" si="71"/>
        <v>473.61201740958057</v>
      </c>
      <c r="R209" s="61">
        <f t="shared" si="72"/>
        <v>0.13155890424959499</v>
      </c>
      <c r="S209" s="18">
        <f t="shared" si="73"/>
        <v>-222.90283065819847</v>
      </c>
      <c r="T209" s="18">
        <f t="shared" ref="T209:T272" si="91">S209*-1</f>
        <v>222.90283065819847</v>
      </c>
      <c r="U209" s="61">
        <f t="shared" si="74"/>
        <v>6.1917457914006921E-2</v>
      </c>
      <c r="V209" s="18">
        <f t="shared" si="75"/>
        <v>8933.738425925927</v>
      </c>
      <c r="W209" s="18">
        <f t="shared" si="77"/>
        <v>8.9337384259259274</v>
      </c>
      <c r="X209" s="18">
        <f t="shared" si="76"/>
        <v>324.44136111111106</v>
      </c>
      <c r="Y209" s="18">
        <f t="shared" ref="Y209:Y272" si="92">Z209*1000</f>
        <v>90.122672406722216</v>
      </c>
      <c r="Z209" s="18">
        <f t="shared" ref="Z209:Z272" si="93">X209*0.000277778</f>
        <v>9.0122672406722212E-2</v>
      </c>
      <c r="AA209" s="18">
        <f t="shared" ref="AA209:AA272" si="94">R209+U209</f>
        <v>0.19347636216360192</v>
      </c>
      <c r="AB209" s="64"/>
      <c r="AC209" s="18">
        <f t="shared" si="80"/>
        <v>0</v>
      </c>
      <c r="AD209" s="18">
        <f t="shared" si="81"/>
        <v>12.5</v>
      </c>
      <c r="AE209" s="18">
        <f t="shared" si="82"/>
        <v>3.4722222222222223</v>
      </c>
      <c r="AF209" s="31"/>
      <c r="AG209" s="31"/>
      <c r="AH209" s="31"/>
      <c r="AI209" s="31"/>
      <c r="AJ209" s="31"/>
      <c r="AK209" s="31"/>
      <c r="AL209" s="7"/>
      <c r="AM209" s="7"/>
    </row>
    <row r="210" spans="2:39" x14ac:dyDescent="0.4">
      <c r="B210" s="15" t="s">
        <v>1</v>
      </c>
      <c r="C210" s="15">
        <v>194</v>
      </c>
      <c r="D210" s="15">
        <v>194</v>
      </c>
      <c r="E210" s="16">
        <v>12.2</v>
      </c>
      <c r="F210" s="66">
        <f t="shared" si="83"/>
        <v>3.3888888888888884</v>
      </c>
      <c r="G210" s="33">
        <f t="shared" si="84"/>
        <v>-6.9444444444444448E-2</v>
      </c>
      <c r="H210" s="17">
        <f t="shared" si="85"/>
        <v>-0.25</v>
      </c>
      <c r="I210" s="31"/>
      <c r="J210" s="18">
        <f t="shared" si="86"/>
        <v>-102.91666666666667</v>
      </c>
      <c r="K210" s="38">
        <f t="shared" si="78"/>
        <v>4.9384480722013873</v>
      </c>
      <c r="L210" s="18">
        <f t="shared" si="87"/>
        <v>218.00182949999999</v>
      </c>
      <c r="M210" s="61">
        <f t="shared" si="88"/>
        <v>120.0236109055347</v>
      </c>
      <c r="N210" s="18">
        <f t="shared" si="89"/>
        <v>0.12002361090553469</v>
      </c>
      <c r="O210" s="18">
        <f t="shared" si="79"/>
        <v>406.74668140208973</v>
      </c>
      <c r="P210" s="18">
        <f t="shared" si="90"/>
        <v>0.40674668140208975</v>
      </c>
      <c r="Q210" s="18">
        <f t="shared" ref="Q210:Q273" si="95">IF(P210&gt;0,SUM(Q209,P210),Q209)</f>
        <v>474.01876409098264</v>
      </c>
      <c r="R210" s="61">
        <f t="shared" ref="R210:R273" si="96">Q210*0.0002777778</f>
        <v>0.13167188944791217</v>
      </c>
      <c r="S210" s="18">
        <f t="shared" ref="S210:S273" si="97">IF(P210&lt;0,SUM(S209,P210),S209)</f>
        <v>-222.90283065819847</v>
      </c>
      <c r="T210" s="18">
        <f t="shared" si="91"/>
        <v>222.90283065819847</v>
      </c>
      <c r="U210" s="61">
        <f t="shared" ref="U210:U273" si="98">T210*0.0002777778</f>
        <v>6.1917457914006921E-2</v>
      </c>
      <c r="V210" s="18">
        <f t="shared" ref="V210:V273" si="99">0.5*$C$4*(F210^2)</f>
        <v>8510.0648148148121</v>
      </c>
      <c r="W210" s="18">
        <f t="shared" si="77"/>
        <v>8.5100648148148128</v>
      </c>
      <c r="X210" s="18">
        <f t="shared" ref="X210:X273" si="100">IF(W210&lt;W209,X209+(W209-W210),X209)</f>
        <v>324.86503472222216</v>
      </c>
      <c r="Y210" s="18">
        <f t="shared" si="92"/>
        <v>90.240359615069437</v>
      </c>
      <c r="Z210" s="18">
        <f t="shared" si="93"/>
        <v>9.0240359615069432E-2</v>
      </c>
      <c r="AA210" s="18">
        <f t="shared" si="94"/>
        <v>0.19358934736191907</v>
      </c>
      <c r="AB210" s="64"/>
      <c r="AC210" s="18">
        <f t="shared" si="80"/>
        <v>0</v>
      </c>
      <c r="AD210" s="18">
        <f t="shared" si="81"/>
        <v>12.2</v>
      </c>
      <c r="AE210" s="18">
        <f t="shared" si="82"/>
        <v>3.3888888888888884</v>
      </c>
      <c r="AF210" s="31"/>
      <c r="AG210" s="31"/>
      <c r="AH210" s="31"/>
      <c r="AI210" s="31"/>
      <c r="AJ210" s="31"/>
      <c r="AK210" s="31"/>
      <c r="AL210" s="7"/>
      <c r="AM210" s="7"/>
    </row>
    <row r="211" spans="2:39" x14ac:dyDescent="0.4">
      <c r="B211" s="15" t="s">
        <v>1</v>
      </c>
      <c r="C211" s="15">
        <v>195</v>
      </c>
      <c r="D211" s="15">
        <v>195</v>
      </c>
      <c r="E211" s="16">
        <v>12</v>
      </c>
      <c r="F211" s="66">
        <f t="shared" si="83"/>
        <v>3.333333333333333</v>
      </c>
      <c r="G211" s="33">
        <f t="shared" si="84"/>
        <v>-2.7777777777777679E-2</v>
      </c>
      <c r="H211" s="17">
        <f t="shared" si="85"/>
        <v>-9.9999999999999645E-2</v>
      </c>
      <c r="I211" s="31"/>
      <c r="J211" s="18">
        <f t="shared" si="86"/>
        <v>-41.166666666666522</v>
      </c>
      <c r="K211" s="38">
        <f t="shared" si="78"/>
        <v>4.7778589249999985</v>
      </c>
      <c r="L211" s="18">
        <f t="shared" si="87"/>
        <v>218.00182949999999</v>
      </c>
      <c r="M211" s="61">
        <f t="shared" si="88"/>
        <v>181.61302175833345</v>
      </c>
      <c r="N211" s="18">
        <f t="shared" si="89"/>
        <v>0.18161302175833344</v>
      </c>
      <c r="O211" s="18">
        <f t="shared" si="79"/>
        <v>605.37673919444478</v>
      </c>
      <c r="P211" s="18">
        <f t="shared" si="90"/>
        <v>0.60537673919444479</v>
      </c>
      <c r="Q211" s="18">
        <f t="shared" si="95"/>
        <v>474.62414083017711</v>
      </c>
      <c r="R211" s="61">
        <f t="shared" si="96"/>
        <v>0.13184004966669677</v>
      </c>
      <c r="S211" s="18">
        <f t="shared" si="97"/>
        <v>-222.90283065819847</v>
      </c>
      <c r="T211" s="18">
        <f t="shared" si="91"/>
        <v>222.90283065819847</v>
      </c>
      <c r="U211" s="61">
        <f t="shared" si="98"/>
        <v>6.1917457914006921E-2</v>
      </c>
      <c r="V211" s="18">
        <f t="shared" si="99"/>
        <v>8233.3333333333321</v>
      </c>
      <c r="W211" s="18">
        <f t="shared" si="77"/>
        <v>8.2333333333333325</v>
      </c>
      <c r="X211" s="18">
        <f t="shared" si="100"/>
        <v>325.14176620370364</v>
      </c>
      <c r="Y211" s="18">
        <f t="shared" si="92"/>
        <v>90.317229532532394</v>
      </c>
      <c r="Z211" s="18">
        <f t="shared" si="93"/>
        <v>9.0317229532532392E-2</v>
      </c>
      <c r="AA211" s="18">
        <f t="shared" si="94"/>
        <v>0.1937575075807037</v>
      </c>
      <c r="AB211" s="64"/>
      <c r="AC211" s="18">
        <f t="shared" si="80"/>
        <v>0</v>
      </c>
      <c r="AD211" s="18">
        <f t="shared" si="81"/>
        <v>12</v>
      </c>
      <c r="AE211" s="18">
        <f t="shared" si="82"/>
        <v>3.333333333333333</v>
      </c>
      <c r="AF211" s="31"/>
      <c r="AG211" s="31"/>
      <c r="AH211" s="31"/>
      <c r="AI211" s="31"/>
      <c r="AJ211" s="31"/>
      <c r="AK211" s="31"/>
      <c r="AL211" s="7"/>
      <c r="AM211" s="7"/>
    </row>
    <row r="212" spans="2:39" x14ac:dyDescent="0.4">
      <c r="B212" s="15" t="s">
        <v>1</v>
      </c>
      <c r="C212" s="15">
        <v>196</v>
      </c>
      <c r="D212" s="15">
        <v>196</v>
      </c>
      <c r="E212" s="16">
        <v>12</v>
      </c>
      <c r="F212" s="66">
        <f t="shared" si="83"/>
        <v>3.333333333333333</v>
      </c>
      <c r="G212" s="33">
        <f t="shared" si="84"/>
        <v>0</v>
      </c>
      <c r="H212" s="17">
        <f t="shared" si="85"/>
        <v>0</v>
      </c>
      <c r="I212" s="31"/>
      <c r="J212" s="18">
        <f t="shared" si="86"/>
        <v>0</v>
      </c>
      <c r="K212" s="38">
        <f t="shared" si="78"/>
        <v>4.7778589249999985</v>
      </c>
      <c r="L212" s="18">
        <f t="shared" si="87"/>
        <v>218.00182949999999</v>
      </c>
      <c r="M212" s="61">
        <f t="shared" si="88"/>
        <v>222.77968842499999</v>
      </c>
      <c r="N212" s="18">
        <f t="shared" si="89"/>
        <v>0.22277968842499998</v>
      </c>
      <c r="O212" s="18">
        <f t="shared" si="79"/>
        <v>742.59896141666661</v>
      </c>
      <c r="P212" s="18">
        <f t="shared" si="90"/>
        <v>0.74259896141666659</v>
      </c>
      <c r="Q212" s="18">
        <f t="shared" si="95"/>
        <v>475.36673979159377</v>
      </c>
      <c r="R212" s="61">
        <f t="shared" si="96"/>
        <v>0.13204632717248138</v>
      </c>
      <c r="S212" s="18">
        <f t="shared" si="97"/>
        <v>-222.90283065819847</v>
      </c>
      <c r="T212" s="18">
        <f t="shared" si="91"/>
        <v>222.90283065819847</v>
      </c>
      <c r="U212" s="61">
        <f t="shared" si="98"/>
        <v>6.1917457914006921E-2</v>
      </c>
      <c r="V212" s="18">
        <f t="shared" si="99"/>
        <v>8233.3333333333321</v>
      </c>
      <c r="W212" s="18">
        <f t="shared" si="77"/>
        <v>8.2333333333333325</v>
      </c>
      <c r="X212" s="18">
        <f t="shared" si="100"/>
        <v>325.14176620370364</v>
      </c>
      <c r="Y212" s="18">
        <f t="shared" si="92"/>
        <v>90.317229532532394</v>
      </c>
      <c r="Z212" s="18">
        <f t="shared" si="93"/>
        <v>9.0317229532532392E-2</v>
      </c>
      <c r="AA212" s="18">
        <f t="shared" si="94"/>
        <v>0.19396378508648832</v>
      </c>
      <c r="AB212" s="64"/>
      <c r="AC212" s="18">
        <f t="shared" si="80"/>
        <v>0</v>
      </c>
      <c r="AD212" s="18">
        <f t="shared" si="81"/>
        <v>12</v>
      </c>
      <c r="AE212" s="18">
        <f t="shared" si="82"/>
        <v>3.333333333333333</v>
      </c>
      <c r="AF212" s="31"/>
      <c r="AG212" s="31"/>
      <c r="AH212" s="31"/>
      <c r="AI212" s="31"/>
      <c r="AJ212" s="31"/>
      <c r="AK212" s="31"/>
      <c r="AL212" s="7"/>
      <c r="AM212" s="7"/>
    </row>
    <row r="213" spans="2:39" x14ac:dyDescent="0.4">
      <c r="B213" s="15" t="s">
        <v>1</v>
      </c>
      <c r="C213" s="15">
        <v>197</v>
      </c>
      <c r="D213" s="15">
        <v>197</v>
      </c>
      <c r="E213" s="16">
        <v>12</v>
      </c>
      <c r="F213" s="66">
        <f t="shared" si="83"/>
        <v>3.333333333333333</v>
      </c>
      <c r="G213" s="33">
        <f t="shared" si="84"/>
        <v>0</v>
      </c>
      <c r="H213" s="17">
        <f t="shared" si="85"/>
        <v>0</v>
      </c>
      <c r="I213" s="31"/>
      <c r="J213" s="18">
        <f t="shared" si="86"/>
        <v>0</v>
      </c>
      <c r="K213" s="38">
        <f t="shared" si="78"/>
        <v>4.7778589249999985</v>
      </c>
      <c r="L213" s="18">
        <f t="shared" si="87"/>
        <v>218.00182949999999</v>
      </c>
      <c r="M213" s="61">
        <f t="shared" si="88"/>
        <v>222.77968842499999</v>
      </c>
      <c r="N213" s="18">
        <f t="shared" si="89"/>
        <v>0.22277968842499998</v>
      </c>
      <c r="O213" s="18">
        <f t="shared" si="79"/>
        <v>742.59896141666661</v>
      </c>
      <c r="P213" s="18">
        <f t="shared" si="90"/>
        <v>0.74259896141666659</v>
      </c>
      <c r="Q213" s="18">
        <f t="shared" si="95"/>
        <v>476.10933875301043</v>
      </c>
      <c r="R213" s="61">
        <f t="shared" si="96"/>
        <v>0.13225260467826597</v>
      </c>
      <c r="S213" s="18">
        <f t="shared" si="97"/>
        <v>-222.90283065819847</v>
      </c>
      <c r="T213" s="18">
        <f t="shared" si="91"/>
        <v>222.90283065819847</v>
      </c>
      <c r="U213" s="61">
        <f t="shared" si="98"/>
        <v>6.1917457914006921E-2</v>
      </c>
      <c r="V213" s="18">
        <f t="shared" si="99"/>
        <v>8233.3333333333321</v>
      </c>
      <c r="W213" s="18">
        <f t="shared" si="77"/>
        <v>8.2333333333333325</v>
      </c>
      <c r="X213" s="18">
        <f t="shared" si="100"/>
        <v>325.14176620370364</v>
      </c>
      <c r="Y213" s="18">
        <f t="shared" si="92"/>
        <v>90.317229532532394</v>
      </c>
      <c r="Z213" s="18">
        <f t="shared" si="93"/>
        <v>9.0317229532532392E-2</v>
      </c>
      <c r="AA213" s="18">
        <f t="shared" si="94"/>
        <v>0.19417006259227287</v>
      </c>
      <c r="AB213" s="64"/>
      <c r="AC213" s="18">
        <f t="shared" si="80"/>
        <v>0</v>
      </c>
      <c r="AD213" s="18">
        <f t="shared" si="81"/>
        <v>12</v>
      </c>
      <c r="AE213" s="18">
        <f t="shared" si="82"/>
        <v>3.333333333333333</v>
      </c>
      <c r="AF213" s="31"/>
      <c r="AG213" s="31"/>
      <c r="AH213" s="31"/>
      <c r="AI213" s="31"/>
      <c r="AJ213" s="31"/>
      <c r="AK213" s="31"/>
      <c r="AL213" s="7"/>
      <c r="AM213" s="7"/>
    </row>
    <row r="214" spans="2:39" x14ac:dyDescent="0.4">
      <c r="B214" s="15" t="s">
        <v>1</v>
      </c>
      <c r="C214" s="15">
        <v>198</v>
      </c>
      <c r="D214" s="15">
        <v>198</v>
      </c>
      <c r="E214" s="16">
        <v>12</v>
      </c>
      <c r="F214" s="66">
        <f t="shared" si="83"/>
        <v>3.333333333333333</v>
      </c>
      <c r="G214" s="33">
        <f t="shared" si="84"/>
        <v>6.9444444444444448E-2</v>
      </c>
      <c r="H214" s="17">
        <f t="shared" si="85"/>
        <v>0.25</v>
      </c>
      <c r="I214" s="31"/>
      <c r="J214" s="18">
        <f t="shared" si="86"/>
        <v>102.91666666666667</v>
      </c>
      <c r="K214" s="38">
        <f t="shared" si="78"/>
        <v>4.7778589249999985</v>
      </c>
      <c r="L214" s="18">
        <f t="shared" si="87"/>
        <v>218.00182949999999</v>
      </c>
      <c r="M214" s="61">
        <f t="shared" si="88"/>
        <v>325.69635509166665</v>
      </c>
      <c r="N214" s="18">
        <f t="shared" si="89"/>
        <v>0.32569635509166667</v>
      </c>
      <c r="O214" s="18">
        <f t="shared" si="79"/>
        <v>1085.6545169722222</v>
      </c>
      <c r="P214" s="18">
        <f t="shared" si="90"/>
        <v>1.0856545169722223</v>
      </c>
      <c r="Q214" s="18">
        <f t="shared" si="95"/>
        <v>477.19499326998266</v>
      </c>
      <c r="R214" s="61">
        <f t="shared" si="96"/>
        <v>0.13255417540155059</v>
      </c>
      <c r="S214" s="18">
        <f t="shared" si="97"/>
        <v>-222.90283065819847</v>
      </c>
      <c r="T214" s="18">
        <f t="shared" si="91"/>
        <v>222.90283065819847</v>
      </c>
      <c r="U214" s="61">
        <f t="shared" si="98"/>
        <v>6.1917457914006921E-2</v>
      </c>
      <c r="V214" s="18">
        <f t="shared" si="99"/>
        <v>8233.3333333333321</v>
      </c>
      <c r="W214" s="18">
        <f t="shared" si="77"/>
        <v>8.2333333333333325</v>
      </c>
      <c r="X214" s="18">
        <f t="shared" si="100"/>
        <v>325.14176620370364</v>
      </c>
      <c r="Y214" s="18">
        <f t="shared" si="92"/>
        <v>90.317229532532394</v>
      </c>
      <c r="Z214" s="18">
        <f t="shared" si="93"/>
        <v>9.0317229532532392E-2</v>
      </c>
      <c r="AA214" s="18">
        <f t="shared" si="94"/>
        <v>0.1944716333155575</v>
      </c>
      <c r="AB214" s="64"/>
      <c r="AC214" s="18">
        <f t="shared" si="80"/>
        <v>0</v>
      </c>
      <c r="AD214" s="18">
        <f t="shared" si="81"/>
        <v>12</v>
      </c>
      <c r="AE214" s="18">
        <f t="shared" si="82"/>
        <v>3.333333333333333</v>
      </c>
      <c r="AF214" s="31"/>
      <c r="AG214" s="31"/>
      <c r="AH214" s="31"/>
      <c r="AI214" s="31"/>
      <c r="AJ214" s="31"/>
      <c r="AK214" s="31"/>
      <c r="AL214" s="7"/>
      <c r="AM214" s="7"/>
    </row>
    <row r="215" spans="2:39" x14ac:dyDescent="0.4">
      <c r="B215" s="15" t="s">
        <v>1</v>
      </c>
      <c r="C215" s="15">
        <v>199</v>
      </c>
      <c r="D215" s="15">
        <v>199</v>
      </c>
      <c r="E215" s="16">
        <v>12.5</v>
      </c>
      <c r="F215" s="66">
        <f t="shared" si="83"/>
        <v>3.4722222222222223</v>
      </c>
      <c r="G215" s="33">
        <f t="shared" si="84"/>
        <v>0.1388888888888889</v>
      </c>
      <c r="H215" s="17">
        <f t="shared" si="85"/>
        <v>0.5</v>
      </c>
      <c r="I215" s="31"/>
      <c r="J215" s="18">
        <f t="shared" si="86"/>
        <v>205.83333333333334</v>
      </c>
      <c r="K215" s="38">
        <f t="shared" si="78"/>
        <v>5.1843087293836811</v>
      </c>
      <c r="L215" s="18">
        <f t="shared" si="87"/>
        <v>218.00182949999999</v>
      </c>
      <c r="M215" s="61">
        <f t="shared" si="88"/>
        <v>429.019471562717</v>
      </c>
      <c r="N215" s="18">
        <f t="shared" si="89"/>
        <v>0.42901947156271703</v>
      </c>
      <c r="O215" s="18">
        <f t="shared" si="79"/>
        <v>1489.6509429261007</v>
      </c>
      <c r="P215" s="18">
        <f t="shared" si="90"/>
        <v>1.4896509429261007</v>
      </c>
      <c r="Q215" s="18">
        <f t="shared" si="95"/>
        <v>478.68464421290878</v>
      </c>
      <c r="R215" s="61">
        <f t="shared" si="96"/>
        <v>0.13296796736324454</v>
      </c>
      <c r="S215" s="18">
        <f t="shared" si="97"/>
        <v>-222.90283065819847</v>
      </c>
      <c r="T215" s="18">
        <f t="shared" si="91"/>
        <v>222.90283065819847</v>
      </c>
      <c r="U215" s="61">
        <f t="shared" si="98"/>
        <v>6.1917457914006921E-2</v>
      </c>
      <c r="V215" s="18">
        <f t="shared" si="99"/>
        <v>8933.738425925927</v>
      </c>
      <c r="W215" s="18">
        <f t="shared" si="77"/>
        <v>8.9337384259259274</v>
      </c>
      <c r="X215" s="18">
        <f t="shared" si="100"/>
        <v>325.14176620370364</v>
      </c>
      <c r="Y215" s="18">
        <f t="shared" si="92"/>
        <v>90.317229532532394</v>
      </c>
      <c r="Z215" s="18">
        <f t="shared" si="93"/>
        <v>9.0317229532532392E-2</v>
      </c>
      <c r="AA215" s="18">
        <f t="shared" si="94"/>
        <v>0.19488542527725145</v>
      </c>
      <c r="AB215" s="64"/>
      <c r="AC215" s="18">
        <f t="shared" si="80"/>
        <v>0</v>
      </c>
      <c r="AD215" s="18">
        <f t="shared" si="81"/>
        <v>12.5</v>
      </c>
      <c r="AE215" s="18">
        <f t="shared" si="82"/>
        <v>3.4722222222222223</v>
      </c>
      <c r="AF215" s="31"/>
      <c r="AG215" s="31"/>
      <c r="AH215" s="31"/>
      <c r="AI215" s="31"/>
      <c r="AJ215" s="31"/>
      <c r="AK215" s="31"/>
      <c r="AL215" s="7"/>
      <c r="AM215" s="7"/>
    </row>
    <row r="216" spans="2:39" x14ac:dyDescent="0.4">
      <c r="B216" s="15" t="s">
        <v>1</v>
      </c>
      <c r="C216" s="15">
        <v>200</v>
      </c>
      <c r="D216" s="15">
        <v>200</v>
      </c>
      <c r="E216" s="16">
        <v>13</v>
      </c>
      <c r="F216" s="66">
        <f t="shared" si="83"/>
        <v>3.6111111111111112</v>
      </c>
      <c r="G216" s="33">
        <f t="shared" si="84"/>
        <v>0.20833333333333331</v>
      </c>
      <c r="H216" s="17">
        <f t="shared" si="85"/>
        <v>0.75</v>
      </c>
      <c r="I216" s="31"/>
      <c r="J216" s="18">
        <f t="shared" si="86"/>
        <v>308.75</v>
      </c>
      <c r="K216" s="38">
        <f t="shared" si="78"/>
        <v>5.6073483217013882</v>
      </c>
      <c r="L216" s="18">
        <f t="shared" si="87"/>
        <v>218.00182949999999</v>
      </c>
      <c r="M216" s="61">
        <f t="shared" si="88"/>
        <v>532.35917782170145</v>
      </c>
      <c r="N216" s="18">
        <f t="shared" si="89"/>
        <v>0.5323591778217015</v>
      </c>
      <c r="O216" s="18">
        <f t="shared" si="79"/>
        <v>1922.408142133922</v>
      </c>
      <c r="P216" s="18">
        <f t="shared" si="90"/>
        <v>1.9224081421339219</v>
      </c>
      <c r="Q216" s="18">
        <f t="shared" si="95"/>
        <v>480.6070523550427</v>
      </c>
      <c r="R216" s="61">
        <f t="shared" si="96"/>
        <v>0.13350196966766859</v>
      </c>
      <c r="S216" s="18">
        <f t="shared" si="97"/>
        <v>-222.90283065819847</v>
      </c>
      <c r="T216" s="18">
        <f t="shared" si="91"/>
        <v>222.90283065819847</v>
      </c>
      <c r="U216" s="61">
        <f t="shared" si="98"/>
        <v>6.1917457914006921E-2</v>
      </c>
      <c r="V216" s="18">
        <f t="shared" si="99"/>
        <v>9662.7314814814818</v>
      </c>
      <c r="W216" s="18">
        <f t="shared" si="77"/>
        <v>9.6627314814814813</v>
      </c>
      <c r="X216" s="18">
        <f t="shared" si="100"/>
        <v>325.14176620370364</v>
      </c>
      <c r="Y216" s="18">
        <f t="shared" si="92"/>
        <v>90.317229532532394</v>
      </c>
      <c r="Z216" s="18">
        <f t="shared" si="93"/>
        <v>9.0317229532532392E-2</v>
      </c>
      <c r="AA216" s="18">
        <f t="shared" si="94"/>
        <v>0.19541942758167552</v>
      </c>
      <c r="AB216" s="64"/>
      <c r="AC216" s="18">
        <f t="shared" si="80"/>
        <v>0</v>
      </c>
      <c r="AD216" s="18">
        <f t="shared" si="81"/>
        <v>13</v>
      </c>
      <c r="AE216" s="18">
        <f t="shared" si="82"/>
        <v>3.6111111111111112</v>
      </c>
      <c r="AF216" s="31"/>
      <c r="AG216" s="31"/>
      <c r="AH216" s="31"/>
      <c r="AI216" s="31"/>
      <c r="AJ216" s="31"/>
      <c r="AK216" s="31"/>
      <c r="AL216" s="7"/>
      <c r="AM216" s="7"/>
    </row>
    <row r="217" spans="2:39" x14ac:dyDescent="0.4">
      <c r="B217" s="15" t="s">
        <v>1</v>
      </c>
      <c r="C217" s="15">
        <v>201</v>
      </c>
      <c r="D217" s="15">
        <v>201</v>
      </c>
      <c r="E217" s="16">
        <v>14</v>
      </c>
      <c r="F217" s="66">
        <f t="shared" si="83"/>
        <v>3.8888888888888888</v>
      </c>
      <c r="G217" s="33">
        <f t="shared" si="84"/>
        <v>0.27777777777777779</v>
      </c>
      <c r="H217" s="17">
        <f t="shared" si="85"/>
        <v>1</v>
      </c>
      <c r="I217" s="31"/>
      <c r="J217" s="18">
        <f t="shared" si="86"/>
        <v>411.66666666666669</v>
      </c>
      <c r="K217" s="38">
        <f t="shared" si="78"/>
        <v>6.5031968701388889</v>
      </c>
      <c r="L217" s="18">
        <f t="shared" si="87"/>
        <v>218.00182949999999</v>
      </c>
      <c r="M217" s="61">
        <f t="shared" si="88"/>
        <v>636.17169303680555</v>
      </c>
      <c r="N217" s="18">
        <f t="shared" si="89"/>
        <v>0.63617169303680554</v>
      </c>
      <c r="O217" s="18">
        <f t="shared" si="79"/>
        <v>2474.0010284764662</v>
      </c>
      <c r="P217" s="18">
        <f t="shared" si="90"/>
        <v>2.4740010284764664</v>
      </c>
      <c r="Q217" s="18">
        <f t="shared" si="95"/>
        <v>483.08105338351919</v>
      </c>
      <c r="R217" s="61">
        <f t="shared" si="96"/>
        <v>0.1341891922305565</v>
      </c>
      <c r="S217" s="18">
        <f t="shared" si="97"/>
        <v>-222.90283065819847</v>
      </c>
      <c r="T217" s="18">
        <f t="shared" si="91"/>
        <v>222.90283065819847</v>
      </c>
      <c r="U217" s="61">
        <f t="shared" si="98"/>
        <v>6.1917457914006921E-2</v>
      </c>
      <c r="V217" s="18">
        <f t="shared" si="99"/>
        <v>11206.48148148148</v>
      </c>
      <c r="W217" s="18">
        <f t="shared" si="77"/>
        <v>11.206481481481481</v>
      </c>
      <c r="X217" s="18">
        <f t="shared" si="100"/>
        <v>325.14176620370364</v>
      </c>
      <c r="Y217" s="18">
        <f t="shared" si="92"/>
        <v>90.317229532532394</v>
      </c>
      <c r="Z217" s="18">
        <f t="shared" si="93"/>
        <v>9.0317229532532392E-2</v>
      </c>
      <c r="AA217" s="18">
        <f t="shared" si="94"/>
        <v>0.19610665014456341</v>
      </c>
      <c r="AB217" s="64"/>
      <c r="AC217" s="18">
        <f t="shared" si="80"/>
        <v>0</v>
      </c>
      <c r="AD217" s="18">
        <f t="shared" si="81"/>
        <v>14</v>
      </c>
      <c r="AE217" s="18">
        <f t="shared" si="82"/>
        <v>3.8888888888888888</v>
      </c>
      <c r="AF217" s="31"/>
      <c r="AG217" s="31"/>
      <c r="AH217" s="31"/>
      <c r="AI217" s="31"/>
      <c r="AJ217" s="31"/>
      <c r="AK217" s="31"/>
      <c r="AL217" s="7"/>
      <c r="AM217" s="7"/>
    </row>
    <row r="218" spans="2:39" x14ac:dyDescent="0.4">
      <c r="B218" s="15" t="s">
        <v>1</v>
      </c>
      <c r="C218" s="15">
        <v>202</v>
      </c>
      <c r="D218" s="15">
        <v>202</v>
      </c>
      <c r="E218" s="16">
        <v>15</v>
      </c>
      <c r="F218" s="66">
        <f t="shared" si="83"/>
        <v>4.166666666666667</v>
      </c>
      <c r="G218" s="33">
        <f t="shared" si="84"/>
        <v>0.34722222222222221</v>
      </c>
      <c r="H218" s="17">
        <f t="shared" si="85"/>
        <v>1.25</v>
      </c>
      <c r="I218" s="31"/>
      <c r="J218" s="18">
        <f t="shared" si="86"/>
        <v>514.58333333333337</v>
      </c>
      <c r="K218" s="38">
        <f t="shared" si="78"/>
        <v>7.4654045703125016</v>
      </c>
      <c r="L218" s="18">
        <f t="shared" si="87"/>
        <v>218.00182949999999</v>
      </c>
      <c r="M218" s="61">
        <f t="shared" si="88"/>
        <v>740.05056740364591</v>
      </c>
      <c r="N218" s="18">
        <f t="shared" si="89"/>
        <v>0.74005056740364594</v>
      </c>
      <c r="O218" s="18">
        <f t="shared" si="79"/>
        <v>3083.5440308485249</v>
      </c>
      <c r="P218" s="18">
        <f t="shared" si="90"/>
        <v>3.0835440308485249</v>
      </c>
      <c r="Q218" s="18">
        <f t="shared" si="95"/>
        <v>486.16459741436773</v>
      </c>
      <c r="R218" s="61">
        <f t="shared" si="96"/>
        <v>0.13504573230764874</v>
      </c>
      <c r="S218" s="18">
        <f t="shared" si="97"/>
        <v>-222.90283065819847</v>
      </c>
      <c r="T218" s="18">
        <f t="shared" si="91"/>
        <v>222.90283065819847</v>
      </c>
      <c r="U218" s="61">
        <f t="shared" si="98"/>
        <v>6.1917457914006921E-2</v>
      </c>
      <c r="V218" s="18">
        <f t="shared" si="99"/>
        <v>12864.583333333336</v>
      </c>
      <c r="W218" s="18">
        <f t="shared" si="77"/>
        <v>12.864583333333336</v>
      </c>
      <c r="X218" s="18">
        <f t="shared" si="100"/>
        <v>325.14176620370364</v>
      </c>
      <c r="Y218" s="18">
        <f t="shared" si="92"/>
        <v>90.317229532532394</v>
      </c>
      <c r="Z218" s="18">
        <f t="shared" si="93"/>
        <v>9.0317229532532392E-2</v>
      </c>
      <c r="AA218" s="18">
        <f t="shared" si="94"/>
        <v>0.19696319022165565</v>
      </c>
      <c r="AB218" s="64"/>
      <c r="AC218" s="18">
        <f t="shared" si="80"/>
        <v>0</v>
      </c>
      <c r="AD218" s="18">
        <f t="shared" si="81"/>
        <v>15</v>
      </c>
      <c r="AE218" s="18">
        <f t="shared" si="82"/>
        <v>4.166666666666667</v>
      </c>
      <c r="AF218" s="31"/>
      <c r="AG218" s="31"/>
      <c r="AH218" s="31"/>
      <c r="AI218" s="31"/>
      <c r="AJ218" s="31"/>
      <c r="AK218" s="31"/>
      <c r="AL218" s="7"/>
      <c r="AM218" s="7"/>
    </row>
    <row r="219" spans="2:39" x14ac:dyDescent="0.4">
      <c r="B219" s="15" t="s">
        <v>1</v>
      </c>
      <c r="C219" s="15">
        <v>203</v>
      </c>
      <c r="D219" s="15">
        <v>203</v>
      </c>
      <c r="E219" s="16">
        <v>16.5</v>
      </c>
      <c r="F219" s="66">
        <f t="shared" si="83"/>
        <v>4.583333333333333</v>
      </c>
      <c r="G219" s="33">
        <f t="shared" si="84"/>
        <v>0.55555555555555558</v>
      </c>
      <c r="H219" s="17">
        <f t="shared" si="85"/>
        <v>2</v>
      </c>
      <c r="I219" s="31"/>
      <c r="J219" s="18">
        <f t="shared" si="86"/>
        <v>823.33333333333337</v>
      </c>
      <c r="K219" s="38">
        <f t="shared" si="78"/>
        <v>9.0331395300781239</v>
      </c>
      <c r="L219" s="18">
        <f t="shared" si="87"/>
        <v>218.00182949999999</v>
      </c>
      <c r="M219" s="61">
        <f t="shared" si="88"/>
        <v>1050.3683023634114</v>
      </c>
      <c r="N219" s="18">
        <f t="shared" si="89"/>
        <v>1.0503683023634114</v>
      </c>
      <c r="O219" s="18">
        <f t="shared" si="79"/>
        <v>4814.1880524989683</v>
      </c>
      <c r="P219" s="18">
        <f t="shared" si="90"/>
        <v>4.8141880524989684</v>
      </c>
      <c r="Q219" s="18">
        <f t="shared" si="95"/>
        <v>490.97878546686673</v>
      </c>
      <c r="R219" s="61">
        <f t="shared" si="96"/>
        <v>0.1363830068736582</v>
      </c>
      <c r="S219" s="18">
        <f t="shared" si="97"/>
        <v>-222.90283065819847</v>
      </c>
      <c r="T219" s="18">
        <f t="shared" si="91"/>
        <v>222.90283065819847</v>
      </c>
      <c r="U219" s="61">
        <f t="shared" si="98"/>
        <v>6.1917457914006921E-2</v>
      </c>
      <c r="V219" s="18">
        <f t="shared" si="99"/>
        <v>15566.145833333332</v>
      </c>
      <c r="W219" s="18">
        <f t="shared" si="77"/>
        <v>15.566145833333332</v>
      </c>
      <c r="X219" s="18">
        <f t="shared" si="100"/>
        <v>325.14176620370364</v>
      </c>
      <c r="Y219" s="18">
        <f t="shared" si="92"/>
        <v>90.317229532532394</v>
      </c>
      <c r="Z219" s="18">
        <f t="shared" si="93"/>
        <v>9.0317229532532392E-2</v>
      </c>
      <c r="AA219" s="18">
        <f t="shared" si="94"/>
        <v>0.19830046478766511</v>
      </c>
      <c r="AB219" s="64"/>
      <c r="AC219" s="18">
        <f t="shared" si="80"/>
        <v>0</v>
      </c>
      <c r="AD219" s="18">
        <f t="shared" si="81"/>
        <v>16.5</v>
      </c>
      <c r="AE219" s="18">
        <f t="shared" si="82"/>
        <v>4.583333333333333</v>
      </c>
      <c r="AF219" s="31"/>
      <c r="AG219" s="31"/>
      <c r="AH219" s="31"/>
      <c r="AI219" s="31"/>
      <c r="AJ219" s="31"/>
      <c r="AK219" s="31"/>
      <c r="AL219" s="7"/>
      <c r="AM219" s="7"/>
    </row>
    <row r="220" spans="2:39" x14ac:dyDescent="0.4">
      <c r="B220" s="15" t="s">
        <v>1</v>
      </c>
      <c r="C220" s="15">
        <v>204</v>
      </c>
      <c r="D220" s="15">
        <v>204</v>
      </c>
      <c r="E220" s="16">
        <v>19</v>
      </c>
      <c r="F220" s="66">
        <f t="shared" si="83"/>
        <v>5.2777777777777777</v>
      </c>
      <c r="G220" s="33">
        <f t="shared" si="84"/>
        <v>0.65277777777777768</v>
      </c>
      <c r="H220" s="17">
        <f t="shared" si="85"/>
        <v>2.3499999999999996</v>
      </c>
      <c r="I220" s="31"/>
      <c r="J220" s="18">
        <f t="shared" si="86"/>
        <v>967.41666666666652</v>
      </c>
      <c r="K220" s="38">
        <f t="shared" si="78"/>
        <v>11.977826888368053</v>
      </c>
      <c r="L220" s="18">
        <f t="shared" si="87"/>
        <v>218.00182949999999</v>
      </c>
      <c r="M220" s="61">
        <f t="shared" si="88"/>
        <v>1197.3963230550346</v>
      </c>
      <c r="N220" s="18">
        <f t="shared" si="89"/>
        <v>1.1973963230550346</v>
      </c>
      <c r="O220" s="18">
        <f t="shared" si="79"/>
        <v>6319.5917050126827</v>
      </c>
      <c r="P220" s="18">
        <f t="shared" si="90"/>
        <v>6.3195917050126829</v>
      </c>
      <c r="Q220" s="18">
        <f t="shared" si="95"/>
        <v>497.29837717187939</v>
      </c>
      <c r="R220" s="61">
        <f t="shared" si="96"/>
        <v>0.13813844915437487</v>
      </c>
      <c r="S220" s="18">
        <f t="shared" si="97"/>
        <v>-222.90283065819847</v>
      </c>
      <c r="T220" s="18">
        <f t="shared" si="91"/>
        <v>222.90283065819847</v>
      </c>
      <c r="U220" s="61">
        <f t="shared" si="98"/>
        <v>6.1917457914006921E-2</v>
      </c>
      <c r="V220" s="18">
        <f t="shared" si="99"/>
        <v>20640.509259259259</v>
      </c>
      <c r="W220" s="18">
        <f t="shared" si="77"/>
        <v>20.640509259259261</v>
      </c>
      <c r="X220" s="18">
        <f t="shared" si="100"/>
        <v>325.14176620370364</v>
      </c>
      <c r="Y220" s="18">
        <f t="shared" si="92"/>
        <v>90.317229532532394</v>
      </c>
      <c r="Z220" s="18">
        <f t="shared" si="93"/>
        <v>9.0317229532532392E-2</v>
      </c>
      <c r="AA220" s="18">
        <f t="shared" si="94"/>
        <v>0.20005590706838178</v>
      </c>
      <c r="AB220" s="64"/>
      <c r="AC220" s="18">
        <f t="shared" si="80"/>
        <v>0</v>
      </c>
      <c r="AD220" s="18">
        <f t="shared" si="81"/>
        <v>19</v>
      </c>
      <c r="AE220" s="18">
        <f t="shared" si="82"/>
        <v>5.2777777777777777</v>
      </c>
      <c r="AF220" s="31"/>
      <c r="AG220" s="31"/>
      <c r="AH220" s="31"/>
      <c r="AI220" s="31"/>
      <c r="AJ220" s="31"/>
      <c r="AK220" s="31"/>
      <c r="AL220" s="7"/>
      <c r="AM220" s="7"/>
    </row>
    <row r="221" spans="2:39" x14ac:dyDescent="0.4">
      <c r="B221" s="15" t="s">
        <v>1</v>
      </c>
      <c r="C221" s="15">
        <v>205</v>
      </c>
      <c r="D221" s="15">
        <v>205</v>
      </c>
      <c r="E221" s="16">
        <v>21.2</v>
      </c>
      <c r="F221" s="66">
        <f t="shared" si="83"/>
        <v>5.8888888888888884</v>
      </c>
      <c r="G221" s="33">
        <f t="shared" si="84"/>
        <v>0.66666666666666674</v>
      </c>
      <c r="H221" s="17">
        <f t="shared" si="85"/>
        <v>2.4000000000000004</v>
      </c>
      <c r="I221" s="31"/>
      <c r="J221" s="18">
        <f t="shared" si="86"/>
        <v>988.00000000000011</v>
      </c>
      <c r="K221" s="38">
        <f t="shared" si="78"/>
        <v>14.912228578138885</v>
      </c>
      <c r="L221" s="18">
        <f t="shared" si="87"/>
        <v>218.00182949999999</v>
      </c>
      <c r="M221" s="61">
        <f t="shared" si="88"/>
        <v>1220.9140580781391</v>
      </c>
      <c r="N221" s="18">
        <f t="shared" si="89"/>
        <v>1.220914058078139</v>
      </c>
      <c r="O221" s="18">
        <f t="shared" si="79"/>
        <v>7189.827230904596</v>
      </c>
      <c r="P221" s="18">
        <f t="shared" si="90"/>
        <v>7.1898272309045961</v>
      </c>
      <c r="Q221" s="18">
        <f t="shared" si="95"/>
        <v>504.48820440278399</v>
      </c>
      <c r="R221" s="61">
        <f t="shared" si="96"/>
        <v>0.14013562354495565</v>
      </c>
      <c r="S221" s="18">
        <f t="shared" si="97"/>
        <v>-222.90283065819847</v>
      </c>
      <c r="T221" s="18">
        <f t="shared" si="91"/>
        <v>222.90283065819847</v>
      </c>
      <c r="U221" s="61">
        <f t="shared" si="98"/>
        <v>6.1917457914006921E-2</v>
      </c>
      <c r="V221" s="18">
        <f t="shared" si="99"/>
        <v>25697.148148148142</v>
      </c>
      <c r="W221" s="18">
        <f t="shared" si="77"/>
        <v>25.697148148148141</v>
      </c>
      <c r="X221" s="18">
        <f t="shared" si="100"/>
        <v>325.14176620370364</v>
      </c>
      <c r="Y221" s="18">
        <f t="shared" si="92"/>
        <v>90.317229532532394</v>
      </c>
      <c r="Z221" s="18">
        <f t="shared" si="93"/>
        <v>9.0317229532532392E-2</v>
      </c>
      <c r="AA221" s="18">
        <f t="shared" si="94"/>
        <v>0.20205308145896256</v>
      </c>
      <c r="AB221" s="64"/>
      <c r="AC221" s="18">
        <f t="shared" si="80"/>
        <v>0</v>
      </c>
      <c r="AD221" s="18">
        <f t="shared" si="81"/>
        <v>21.2</v>
      </c>
      <c r="AE221" s="18">
        <f t="shared" si="82"/>
        <v>5.8888888888888884</v>
      </c>
      <c r="AF221" s="31"/>
      <c r="AG221" s="31"/>
      <c r="AH221" s="31"/>
      <c r="AI221" s="31"/>
      <c r="AJ221" s="31"/>
      <c r="AK221" s="31"/>
      <c r="AL221" s="7"/>
      <c r="AM221" s="7"/>
    </row>
    <row r="222" spans="2:39" x14ac:dyDescent="0.4">
      <c r="B222" s="15" t="s">
        <v>1</v>
      </c>
      <c r="C222" s="15">
        <v>206</v>
      </c>
      <c r="D222" s="15">
        <v>206</v>
      </c>
      <c r="E222" s="16">
        <v>23.8</v>
      </c>
      <c r="F222" s="66">
        <f t="shared" si="83"/>
        <v>6.6111111111111107</v>
      </c>
      <c r="G222" s="33">
        <f t="shared" si="84"/>
        <v>0.79166666666666652</v>
      </c>
      <c r="H222" s="17">
        <f t="shared" si="85"/>
        <v>2.8499999999999996</v>
      </c>
      <c r="I222" s="31"/>
      <c r="J222" s="18">
        <f t="shared" si="86"/>
        <v>1173.2499999999998</v>
      </c>
      <c r="K222" s="38">
        <f t="shared" si="78"/>
        <v>18.794238954701385</v>
      </c>
      <c r="L222" s="18">
        <f t="shared" si="87"/>
        <v>218.00182949999999</v>
      </c>
      <c r="M222" s="61">
        <f t="shared" si="88"/>
        <v>1410.0460684547011</v>
      </c>
      <c r="N222" s="18">
        <f t="shared" si="89"/>
        <v>1.4100460684547012</v>
      </c>
      <c r="O222" s="18">
        <f t="shared" si="79"/>
        <v>9321.9712303394117</v>
      </c>
      <c r="P222" s="18">
        <f t="shared" si="90"/>
        <v>9.3219712303394111</v>
      </c>
      <c r="Q222" s="18">
        <f t="shared" si="95"/>
        <v>513.81017563312344</v>
      </c>
      <c r="R222" s="61">
        <f t="shared" si="96"/>
        <v>0.14272506020498263</v>
      </c>
      <c r="S222" s="18">
        <f t="shared" si="97"/>
        <v>-222.90283065819847</v>
      </c>
      <c r="T222" s="18">
        <f t="shared" si="91"/>
        <v>222.90283065819847</v>
      </c>
      <c r="U222" s="61">
        <f t="shared" si="98"/>
        <v>6.1917457914006921E-2</v>
      </c>
      <c r="V222" s="18">
        <f t="shared" si="99"/>
        <v>32386.731481481478</v>
      </c>
      <c r="W222" s="18">
        <f t="shared" ref="W222:W285" si="101">V222*0.001</f>
        <v>32.386731481481476</v>
      </c>
      <c r="X222" s="18">
        <f t="shared" si="100"/>
        <v>325.14176620370364</v>
      </c>
      <c r="Y222" s="18">
        <f t="shared" si="92"/>
        <v>90.317229532532394</v>
      </c>
      <c r="Z222" s="18">
        <f t="shared" si="93"/>
        <v>9.0317229532532392E-2</v>
      </c>
      <c r="AA222" s="18">
        <f t="shared" si="94"/>
        <v>0.20464251811898954</v>
      </c>
      <c r="AB222" s="64"/>
      <c r="AC222" s="18">
        <f t="shared" si="80"/>
        <v>0</v>
      </c>
      <c r="AD222" s="18">
        <f t="shared" si="81"/>
        <v>23.8</v>
      </c>
      <c r="AE222" s="18">
        <f t="shared" si="82"/>
        <v>6.6111111111111107</v>
      </c>
      <c r="AF222" s="31"/>
      <c r="AG222" s="31"/>
      <c r="AH222" s="31"/>
      <c r="AI222" s="31"/>
      <c r="AJ222" s="31"/>
      <c r="AK222" s="31"/>
      <c r="AL222" s="7"/>
      <c r="AM222" s="7"/>
    </row>
    <row r="223" spans="2:39" x14ac:dyDescent="0.4">
      <c r="B223" s="15" t="s">
        <v>1</v>
      </c>
      <c r="C223" s="15">
        <v>207</v>
      </c>
      <c r="D223" s="15">
        <v>207</v>
      </c>
      <c r="E223" s="16">
        <v>26.9</v>
      </c>
      <c r="F223" s="66">
        <f t="shared" si="83"/>
        <v>7.4722222222222214</v>
      </c>
      <c r="G223" s="33">
        <f t="shared" si="84"/>
        <v>0.80555555555555558</v>
      </c>
      <c r="H223" s="17">
        <f t="shared" si="85"/>
        <v>2.9000000000000004</v>
      </c>
      <c r="I223" s="31"/>
      <c r="J223" s="18">
        <f t="shared" si="86"/>
        <v>1193.8333333333333</v>
      </c>
      <c r="K223" s="38">
        <f t="shared" si="78"/>
        <v>24.009072893883673</v>
      </c>
      <c r="L223" s="18">
        <f t="shared" si="87"/>
        <v>218.00182949999999</v>
      </c>
      <c r="M223" s="61">
        <f t="shared" si="88"/>
        <v>1435.844235727217</v>
      </c>
      <c r="N223" s="18">
        <f t="shared" si="89"/>
        <v>1.435844235727217</v>
      </c>
      <c r="O223" s="18">
        <f t="shared" si="79"/>
        <v>10728.947205850593</v>
      </c>
      <c r="P223" s="18">
        <f t="shared" si="90"/>
        <v>10.728947205850593</v>
      </c>
      <c r="Q223" s="18">
        <f t="shared" si="95"/>
        <v>524.53912283897398</v>
      </c>
      <c r="R223" s="61">
        <f t="shared" si="96"/>
        <v>0.14570532355613994</v>
      </c>
      <c r="S223" s="18">
        <f t="shared" si="97"/>
        <v>-222.90283065819847</v>
      </c>
      <c r="T223" s="18">
        <f t="shared" si="91"/>
        <v>222.90283065819847</v>
      </c>
      <c r="U223" s="61">
        <f t="shared" si="98"/>
        <v>6.1917457914006921E-2</v>
      </c>
      <c r="V223" s="18">
        <f t="shared" si="99"/>
        <v>41373.071759259248</v>
      </c>
      <c r="W223" s="18">
        <f t="shared" si="101"/>
        <v>41.373071759259247</v>
      </c>
      <c r="X223" s="18">
        <f t="shared" si="100"/>
        <v>325.14176620370364</v>
      </c>
      <c r="Y223" s="18">
        <f t="shared" si="92"/>
        <v>90.317229532532394</v>
      </c>
      <c r="Z223" s="18">
        <f t="shared" si="93"/>
        <v>9.0317229532532392E-2</v>
      </c>
      <c r="AA223" s="18">
        <f t="shared" si="94"/>
        <v>0.20762278147014684</v>
      </c>
      <c r="AB223" s="64"/>
      <c r="AC223" s="18">
        <f t="shared" si="80"/>
        <v>0</v>
      </c>
      <c r="AD223" s="18">
        <f t="shared" si="81"/>
        <v>26.9</v>
      </c>
      <c r="AE223" s="18">
        <f t="shared" si="82"/>
        <v>7.4722222222222214</v>
      </c>
      <c r="AF223" s="31"/>
      <c r="AG223" s="31"/>
      <c r="AH223" s="31"/>
      <c r="AI223" s="31"/>
      <c r="AJ223" s="31"/>
      <c r="AK223" s="31"/>
      <c r="AL223" s="7"/>
      <c r="AM223" s="7"/>
    </row>
    <row r="224" spans="2:39" x14ac:dyDescent="0.4">
      <c r="B224" s="15" t="s">
        <v>1</v>
      </c>
      <c r="C224" s="15">
        <v>208</v>
      </c>
      <c r="D224" s="15">
        <v>208</v>
      </c>
      <c r="E224" s="16">
        <v>29.6</v>
      </c>
      <c r="F224" s="66">
        <f t="shared" si="83"/>
        <v>8.2222222222222232</v>
      </c>
      <c r="G224" s="33">
        <f t="shared" si="84"/>
        <v>0.70833333333333348</v>
      </c>
      <c r="H224" s="17">
        <f t="shared" si="85"/>
        <v>2.5500000000000007</v>
      </c>
      <c r="I224" s="31"/>
      <c r="J224" s="18">
        <f t="shared" si="86"/>
        <v>1049.7500000000002</v>
      </c>
      <c r="K224" s="38">
        <f t="shared" si="78"/>
        <v>29.070617192555559</v>
      </c>
      <c r="L224" s="18">
        <f t="shared" si="87"/>
        <v>218.00182949999999</v>
      </c>
      <c r="M224" s="61">
        <f t="shared" si="88"/>
        <v>1296.8224466925558</v>
      </c>
      <c r="N224" s="18">
        <f t="shared" si="89"/>
        <v>1.2968224466925558</v>
      </c>
      <c r="O224" s="18">
        <f t="shared" si="79"/>
        <v>10662.762339472127</v>
      </c>
      <c r="P224" s="18">
        <f t="shared" si="90"/>
        <v>10.662762339472128</v>
      </c>
      <c r="Q224" s="18">
        <f t="shared" si="95"/>
        <v>535.2018851784461</v>
      </c>
      <c r="R224" s="61">
        <f t="shared" si="96"/>
        <v>0.14866720222072136</v>
      </c>
      <c r="S224" s="18">
        <f t="shared" si="97"/>
        <v>-222.90283065819847</v>
      </c>
      <c r="T224" s="18">
        <f t="shared" si="91"/>
        <v>222.90283065819847</v>
      </c>
      <c r="U224" s="61">
        <f t="shared" si="98"/>
        <v>6.1917457914006921E-2</v>
      </c>
      <c r="V224" s="18">
        <f t="shared" si="99"/>
        <v>50095.25925925927</v>
      </c>
      <c r="W224" s="18">
        <f t="shared" si="101"/>
        <v>50.095259259259272</v>
      </c>
      <c r="X224" s="18">
        <f t="shared" si="100"/>
        <v>325.14176620370364</v>
      </c>
      <c r="Y224" s="18">
        <f t="shared" si="92"/>
        <v>90.317229532532394</v>
      </c>
      <c r="Z224" s="18">
        <f t="shared" si="93"/>
        <v>9.0317229532532392E-2</v>
      </c>
      <c r="AA224" s="18">
        <f t="shared" si="94"/>
        <v>0.21058466013472826</v>
      </c>
      <c r="AB224" s="64"/>
      <c r="AC224" s="18">
        <f t="shared" si="80"/>
        <v>0</v>
      </c>
      <c r="AD224" s="18">
        <f t="shared" si="81"/>
        <v>29.6</v>
      </c>
      <c r="AE224" s="18">
        <f t="shared" si="82"/>
        <v>8.2222222222222232</v>
      </c>
      <c r="AF224" s="31"/>
      <c r="AG224" s="31"/>
      <c r="AH224" s="31"/>
      <c r="AI224" s="31"/>
      <c r="AJ224" s="31"/>
      <c r="AK224" s="31"/>
      <c r="AL224" s="7"/>
      <c r="AM224" s="7"/>
    </row>
    <row r="225" spans="2:39" x14ac:dyDescent="0.4">
      <c r="B225" s="15" t="s">
        <v>1</v>
      </c>
      <c r="C225" s="15">
        <v>209</v>
      </c>
      <c r="D225" s="15">
        <v>209</v>
      </c>
      <c r="E225" s="16">
        <v>32</v>
      </c>
      <c r="F225" s="66">
        <f t="shared" si="83"/>
        <v>8.8888888888888893</v>
      </c>
      <c r="G225" s="33">
        <f t="shared" si="84"/>
        <v>0.7777777777777779</v>
      </c>
      <c r="H225" s="17">
        <f t="shared" si="85"/>
        <v>2.8000000000000007</v>
      </c>
      <c r="I225" s="31"/>
      <c r="J225" s="18">
        <f t="shared" si="86"/>
        <v>1152.6666666666667</v>
      </c>
      <c r="K225" s="38">
        <f t="shared" si="78"/>
        <v>33.975885688888894</v>
      </c>
      <c r="L225" s="18">
        <f t="shared" si="87"/>
        <v>218.00182949999999</v>
      </c>
      <c r="M225" s="61">
        <f t="shared" si="88"/>
        <v>1404.6443818555556</v>
      </c>
      <c r="N225" s="18">
        <f t="shared" si="89"/>
        <v>1.4046443818555556</v>
      </c>
      <c r="O225" s="18">
        <f t="shared" si="79"/>
        <v>12485.72783871605</v>
      </c>
      <c r="P225" s="18">
        <f t="shared" si="90"/>
        <v>12.48572783871605</v>
      </c>
      <c r="Q225" s="18">
        <f t="shared" si="95"/>
        <v>547.68761301716211</v>
      </c>
      <c r="R225" s="61">
        <f t="shared" si="96"/>
        <v>0.15213546023115865</v>
      </c>
      <c r="S225" s="18">
        <f t="shared" si="97"/>
        <v>-222.90283065819847</v>
      </c>
      <c r="T225" s="18">
        <f t="shared" si="91"/>
        <v>222.90283065819847</v>
      </c>
      <c r="U225" s="61">
        <f t="shared" si="98"/>
        <v>6.1917457914006921E-2</v>
      </c>
      <c r="V225" s="18">
        <f t="shared" si="99"/>
        <v>58548.148148148153</v>
      </c>
      <c r="W225" s="18">
        <f t="shared" si="101"/>
        <v>58.548148148148151</v>
      </c>
      <c r="X225" s="18">
        <f t="shared" si="100"/>
        <v>325.14176620370364</v>
      </c>
      <c r="Y225" s="18">
        <f t="shared" si="92"/>
        <v>90.317229532532394</v>
      </c>
      <c r="Z225" s="18">
        <f t="shared" si="93"/>
        <v>9.0317229532532392E-2</v>
      </c>
      <c r="AA225" s="18">
        <f t="shared" si="94"/>
        <v>0.21405291814516558</v>
      </c>
      <c r="AB225" s="64"/>
      <c r="AC225" s="18">
        <f t="shared" si="80"/>
        <v>0</v>
      </c>
      <c r="AD225" s="18">
        <f t="shared" si="81"/>
        <v>32</v>
      </c>
      <c r="AE225" s="18">
        <f t="shared" si="82"/>
        <v>8.8888888888888893</v>
      </c>
      <c r="AF225" s="31"/>
      <c r="AG225" s="31"/>
      <c r="AH225" s="31"/>
      <c r="AI225" s="31"/>
      <c r="AJ225" s="31"/>
      <c r="AK225" s="31"/>
      <c r="AL225" s="7"/>
      <c r="AM225" s="7"/>
    </row>
    <row r="226" spans="2:39" x14ac:dyDescent="0.4">
      <c r="B226" s="15" t="s">
        <v>1</v>
      </c>
      <c r="C226" s="15">
        <v>210</v>
      </c>
      <c r="D226" s="15">
        <v>210</v>
      </c>
      <c r="E226" s="16">
        <v>35.200000000000003</v>
      </c>
      <c r="F226" s="66">
        <f t="shared" si="83"/>
        <v>9.7777777777777786</v>
      </c>
      <c r="G226" s="33">
        <f t="shared" si="84"/>
        <v>0.76388888888888884</v>
      </c>
      <c r="H226" s="17">
        <f t="shared" si="85"/>
        <v>2.75</v>
      </c>
      <c r="I226" s="31"/>
      <c r="J226" s="18">
        <f t="shared" si="86"/>
        <v>1132.0833333333333</v>
      </c>
      <c r="K226" s="38">
        <f t="shared" si="78"/>
        <v>41.110821683555557</v>
      </c>
      <c r="L226" s="18">
        <f t="shared" si="87"/>
        <v>218.00182949999999</v>
      </c>
      <c r="M226" s="61">
        <f t="shared" si="88"/>
        <v>1391.1959845168888</v>
      </c>
      <c r="N226" s="18">
        <f t="shared" si="89"/>
        <v>1.3911959845168889</v>
      </c>
      <c r="O226" s="18">
        <f t="shared" si="79"/>
        <v>13602.805181942913</v>
      </c>
      <c r="P226" s="18">
        <f t="shared" si="90"/>
        <v>13.602805181942912</v>
      </c>
      <c r="Q226" s="18">
        <f t="shared" si="95"/>
        <v>561.29041819910503</v>
      </c>
      <c r="R226" s="61">
        <f t="shared" si="96"/>
        <v>0.15591401752842735</v>
      </c>
      <c r="S226" s="18">
        <f t="shared" si="97"/>
        <v>-222.90283065819847</v>
      </c>
      <c r="T226" s="18">
        <f t="shared" si="91"/>
        <v>222.90283065819847</v>
      </c>
      <c r="U226" s="61">
        <f t="shared" si="98"/>
        <v>6.1917457914006921E-2</v>
      </c>
      <c r="V226" s="18">
        <f t="shared" si="99"/>
        <v>70843.25925925927</v>
      </c>
      <c r="W226" s="18">
        <f t="shared" si="101"/>
        <v>70.84325925925927</v>
      </c>
      <c r="X226" s="18">
        <f t="shared" si="100"/>
        <v>325.14176620370364</v>
      </c>
      <c r="Y226" s="18">
        <f t="shared" si="92"/>
        <v>90.317229532532394</v>
      </c>
      <c r="Z226" s="18">
        <f t="shared" si="93"/>
        <v>9.0317229532532392E-2</v>
      </c>
      <c r="AA226" s="18">
        <f t="shared" si="94"/>
        <v>0.21783147544243425</v>
      </c>
      <c r="AB226" s="64"/>
      <c r="AC226" s="18">
        <f t="shared" si="80"/>
        <v>0</v>
      </c>
      <c r="AD226" s="18">
        <f t="shared" si="81"/>
        <v>35.200000000000003</v>
      </c>
      <c r="AE226" s="18">
        <f t="shared" si="82"/>
        <v>9.7777777777777786</v>
      </c>
      <c r="AF226" s="31"/>
      <c r="AG226" s="31"/>
      <c r="AH226" s="31"/>
      <c r="AI226" s="31"/>
      <c r="AJ226" s="31"/>
      <c r="AK226" s="31"/>
      <c r="AL226" s="7"/>
      <c r="AM226" s="7"/>
    </row>
    <row r="227" spans="2:39" x14ac:dyDescent="0.4">
      <c r="B227" s="15" t="s">
        <v>1</v>
      </c>
      <c r="C227" s="15">
        <v>211</v>
      </c>
      <c r="D227" s="15">
        <v>211</v>
      </c>
      <c r="E227" s="16">
        <v>37.5</v>
      </c>
      <c r="F227" s="66">
        <f t="shared" si="83"/>
        <v>10.416666666666666</v>
      </c>
      <c r="G227" s="33">
        <f t="shared" si="84"/>
        <v>0.55555555555555558</v>
      </c>
      <c r="H227" s="17">
        <f t="shared" si="85"/>
        <v>2</v>
      </c>
      <c r="I227" s="31"/>
      <c r="J227" s="18">
        <f t="shared" si="86"/>
        <v>823.33333333333337</v>
      </c>
      <c r="K227" s="38">
        <f t="shared" si="78"/>
        <v>46.658778564453115</v>
      </c>
      <c r="L227" s="18">
        <f t="shared" si="87"/>
        <v>218.00182949999999</v>
      </c>
      <c r="M227" s="61">
        <f t="shared" si="88"/>
        <v>1087.9939413977863</v>
      </c>
      <c r="N227" s="18">
        <f t="shared" si="89"/>
        <v>1.0879939413977864</v>
      </c>
      <c r="O227" s="18">
        <f t="shared" si="79"/>
        <v>11333.270222893607</v>
      </c>
      <c r="P227" s="18">
        <f t="shared" si="90"/>
        <v>11.333270222893606</v>
      </c>
      <c r="Q227" s="18">
        <f t="shared" si="95"/>
        <v>572.62368842199862</v>
      </c>
      <c r="R227" s="61">
        <f t="shared" si="96"/>
        <v>0.15906214839774824</v>
      </c>
      <c r="S227" s="18">
        <f t="shared" si="97"/>
        <v>-222.90283065819847</v>
      </c>
      <c r="T227" s="18">
        <f t="shared" si="91"/>
        <v>222.90283065819847</v>
      </c>
      <c r="U227" s="61">
        <f t="shared" si="98"/>
        <v>6.1917457914006921E-2</v>
      </c>
      <c r="V227" s="18">
        <f t="shared" si="99"/>
        <v>80403.645833333328</v>
      </c>
      <c r="W227" s="18">
        <f t="shared" si="101"/>
        <v>80.403645833333329</v>
      </c>
      <c r="X227" s="18">
        <f t="shared" si="100"/>
        <v>325.14176620370364</v>
      </c>
      <c r="Y227" s="18">
        <f t="shared" si="92"/>
        <v>90.317229532532394</v>
      </c>
      <c r="Z227" s="18">
        <f t="shared" si="93"/>
        <v>9.0317229532532392E-2</v>
      </c>
      <c r="AA227" s="18">
        <f t="shared" si="94"/>
        <v>0.22097960631175517</v>
      </c>
      <c r="AB227" s="64"/>
      <c r="AC227" s="18">
        <f t="shared" si="80"/>
        <v>0</v>
      </c>
      <c r="AD227" s="18">
        <f t="shared" si="81"/>
        <v>37.5</v>
      </c>
      <c r="AE227" s="18">
        <f t="shared" si="82"/>
        <v>10.416666666666666</v>
      </c>
      <c r="AF227" s="31"/>
      <c r="AG227" s="31"/>
      <c r="AH227" s="31"/>
      <c r="AI227" s="31"/>
      <c r="AJ227" s="31"/>
      <c r="AK227" s="31"/>
      <c r="AL227" s="7"/>
      <c r="AM227" s="7"/>
    </row>
    <row r="228" spans="2:39" x14ac:dyDescent="0.4">
      <c r="B228" s="15" t="s">
        <v>1</v>
      </c>
      <c r="C228" s="15">
        <v>212</v>
      </c>
      <c r="D228" s="15">
        <v>212</v>
      </c>
      <c r="E228" s="16">
        <v>39.200000000000003</v>
      </c>
      <c r="F228" s="66">
        <f t="shared" si="83"/>
        <v>10.888888888888889</v>
      </c>
      <c r="G228" s="33">
        <f t="shared" si="84"/>
        <v>0.41666666666666663</v>
      </c>
      <c r="H228" s="17">
        <f t="shared" si="85"/>
        <v>1.5</v>
      </c>
      <c r="I228" s="31"/>
      <c r="J228" s="18">
        <f t="shared" si="86"/>
        <v>617.5</v>
      </c>
      <c r="K228" s="38">
        <f t="shared" si="78"/>
        <v>50.985063461888892</v>
      </c>
      <c r="L228" s="18">
        <f t="shared" si="87"/>
        <v>218.00182949999999</v>
      </c>
      <c r="M228" s="61">
        <f t="shared" si="88"/>
        <v>886.48689296188888</v>
      </c>
      <c r="N228" s="18">
        <f t="shared" si="89"/>
        <v>0.88648689296188887</v>
      </c>
      <c r="O228" s="18">
        <f t="shared" si="79"/>
        <v>9652.8572789183454</v>
      </c>
      <c r="P228" s="18">
        <f t="shared" si="90"/>
        <v>9.6528572789183453</v>
      </c>
      <c r="Q228" s="18">
        <f t="shared" si="95"/>
        <v>582.27654570091693</v>
      </c>
      <c r="R228" s="61">
        <f t="shared" si="96"/>
        <v>0.16174349785640016</v>
      </c>
      <c r="S228" s="18">
        <f t="shared" si="97"/>
        <v>-222.90283065819847</v>
      </c>
      <c r="T228" s="18">
        <f t="shared" si="91"/>
        <v>222.90283065819847</v>
      </c>
      <c r="U228" s="61">
        <f t="shared" si="98"/>
        <v>6.1917457914006921E-2</v>
      </c>
      <c r="V228" s="18">
        <f t="shared" si="99"/>
        <v>87858.814814814818</v>
      </c>
      <c r="W228" s="18">
        <f t="shared" si="101"/>
        <v>87.858814814814821</v>
      </c>
      <c r="X228" s="18">
        <f t="shared" si="100"/>
        <v>325.14176620370364</v>
      </c>
      <c r="Y228" s="18">
        <f t="shared" si="92"/>
        <v>90.317229532532394</v>
      </c>
      <c r="Z228" s="18">
        <f t="shared" si="93"/>
        <v>9.0317229532532392E-2</v>
      </c>
      <c r="AA228" s="18">
        <f t="shared" si="94"/>
        <v>0.22366095577040707</v>
      </c>
      <c r="AB228" s="64"/>
      <c r="AC228" s="18">
        <f t="shared" si="80"/>
        <v>0</v>
      </c>
      <c r="AD228" s="18">
        <f t="shared" si="81"/>
        <v>39.200000000000003</v>
      </c>
      <c r="AE228" s="18">
        <f t="shared" si="82"/>
        <v>10.888888888888889</v>
      </c>
      <c r="AF228" s="31"/>
      <c r="AG228" s="31"/>
      <c r="AH228" s="31"/>
      <c r="AI228" s="31"/>
      <c r="AJ228" s="31"/>
      <c r="AK228" s="31"/>
      <c r="AL228" s="7"/>
      <c r="AM228" s="7"/>
    </row>
    <row r="229" spans="2:39" x14ac:dyDescent="0.4">
      <c r="B229" s="15" t="s">
        <v>1</v>
      </c>
      <c r="C229" s="15">
        <v>213</v>
      </c>
      <c r="D229" s="15">
        <v>213</v>
      </c>
      <c r="E229" s="16">
        <v>40.5</v>
      </c>
      <c r="F229" s="66">
        <f t="shared" si="83"/>
        <v>11.25</v>
      </c>
      <c r="G229" s="33">
        <f t="shared" si="84"/>
        <v>0.33333333333333315</v>
      </c>
      <c r="H229" s="17">
        <f t="shared" si="85"/>
        <v>1.1999999999999993</v>
      </c>
      <c r="I229" s="31"/>
      <c r="J229" s="18">
        <f t="shared" si="86"/>
        <v>493.99999999999972</v>
      </c>
      <c r="K229" s="38">
        <f t="shared" si="78"/>
        <v>54.422799317578125</v>
      </c>
      <c r="L229" s="18">
        <f t="shared" si="87"/>
        <v>218.00182949999999</v>
      </c>
      <c r="M229" s="61">
        <f t="shared" si="88"/>
        <v>766.42462881757785</v>
      </c>
      <c r="N229" s="18">
        <f t="shared" si="89"/>
        <v>0.76642462881757789</v>
      </c>
      <c r="O229" s="18">
        <f t="shared" si="79"/>
        <v>8622.2770741977511</v>
      </c>
      <c r="P229" s="18">
        <f t="shared" si="90"/>
        <v>8.6222770741977506</v>
      </c>
      <c r="Q229" s="18">
        <f t="shared" si="95"/>
        <v>590.8988227751147</v>
      </c>
      <c r="R229" s="61">
        <f t="shared" si="96"/>
        <v>0.16413857501306126</v>
      </c>
      <c r="S229" s="18">
        <f t="shared" si="97"/>
        <v>-222.90283065819847</v>
      </c>
      <c r="T229" s="18">
        <f t="shared" si="91"/>
        <v>222.90283065819847</v>
      </c>
      <c r="U229" s="61">
        <f t="shared" si="98"/>
        <v>6.1917457914006921E-2</v>
      </c>
      <c r="V229" s="18">
        <f t="shared" si="99"/>
        <v>93782.8125</v>
      </c>
      <c r="W229" s="18">
        <f t="shared" si="101"/>
        <v>93.782812500000006</v>
      </c>
      <c r="X229" s="18">
        <f t="shared" si="100"/>
        <v>325.14176620370364</v>
      </c>
      <c r="Y229" s="18">
        <f t="shared" si="92"/>
        <v>90.317229532532394</v>
      </c>
      <c r="Z229" s="18">
        <f t="shared" si="93"/>
        <v>9.0317229532532392E-2</v>
      </c>
      <c r="AA229" s="18">
        <f t="shared" si="94"/>
        <v>0.22605603292706816</v>
      </c>
      <c r="AB229" s="64"/>
      <c r="AC229" s="18">
        <f t="shared" si="80"/>
        <v>0</v>
      </c>
      <c r="AD229" s="18">
        <f t="shared" si="81"/>
        <v>40.5</v>
      </c>
      <c r="AE229" s="18">
        <f t="shared" si="82"/>
        <v>11.25</v>
      </c>
      <c r="AF229" s="31"/>
      <c r="AG229" s="31"/>
      <c r="AH229" s="31"/>
      <c r="AI229" s="31"/>
      <c r="AJ229" s="31"/>
      <c r="AK229" s="31"/>
      <c r="AL229" s="7"/>
      <c r="AM229" s="7"/>
    </row>
    <row r="230" spans="2:39" x14ac:dyDescent="0.4">
      <c r="B230" s="15" t="s">
        <v>1</v>
      </c>
      <c r="C230" s="15">
        <v>214</v>
      </c>
      <c r="D230" s="15">
        <v>214</v>
      </c>
      <c r="E230" s="16">
        <v>41.6</v>
      </c>
      <c r="F230" s="66">
        <f t="shared" si="83"/>
        <v>11.555555555555555</v>
      </c>
      <c r="G230" s="33">
        <f t="shared" si="84"/>
        <v>0.36111111111111133</v>
      </c>
      <c r="H230" s="17">
        <f t="shared" si="85"/>
        <v>1.3000000000000007</v>
      </c>
      <c r="I230" s="31"/>
      <c r="J230" s="18">
        <f t="shared" si="86"/>
        <v>535.16666666666697</v>
      </c>
      <c r="K230" s="38">
        <f t="shared" si="78"/>
        <v>57.41924681422222</v>
      </c>
      <c r="L230" s="18">
        <f t="shared" si="87"/>
        <v>218.00182949999999</v>
      </c>
      <c r="M230" s="61">
        <f t="shared" si="88"/>
        <v>810.58774298088917</v>
      </c>
      <c r="N230" s="18">
        <f t="shared" si="89"/>
        <v>0.8105877429808892</v>
      </c>
      <c r="O230" s="18">
        <f t="shared" si="79"/>
        <v>9366.7916966680532</v>
      </c>
      <c r="P230" s="18">
        <f t="shared" si="90"/>
        <v>9.366791696668054</v>
      </c>
      <c r="Q230" s="18">
        <f t="shared" si="95"/>
        <v>600.26561447178278</v>
      </c>
      <c r="R230" s="61">
        <f t="shared" si="96"/>
        <v>0.16674046180361998</v>
      </c>
      <c r="S230" s="18">
        <f t="shared" si="97"/>
        <v>-222.90283065819847</v>
      </c>
      <c r="T230" s="18">
        <f t="shared" si="91"/>
        <v>222.90283065819847</v>
      </c>
      <c r="U230" s="61">
        <f t="shared" si="98"/>
        <v>6.1917457914006921E-2</v>
      </c>
      <c r="V230" s="18">
        <f t="shared" si="99"/>
        <v>98946.370370370365</v>
      </c>
      <c r="W230" s="18">
        <f t="shared" si="101"/>
        <v>98.94637037037036</v>
      </c>
      <c r="X230" s="18">
        <f t="shared" si="100"/>
        <v>325.14176620370364</v>
      </c>
      <c r="Y230" s="18">
        <f t="shared" si="92"/>
        <v>90.317229532532394</v>
      </c>
      <c r="Z230" s="18">
        <f t="shared" si="93"/>
        <v>9.0317229532532392E-2</v>
      </c>
      <c r="AA230" s="18">
        <f t="shared" si="94"/>
        <v>0.22865791971762689</v>
      </c>
      <c r="AB230" s="64"/>
      <c r="AC230" s="18">
        <f t="shared" si="80"/>
        <v>0</v>
      </c>
      <c r="AD230" s="18">
        <f t="shared" si="81"/>
        <v>41.6</v>
      </c>
      <c r="AE230" s="18">
        <f t="shared" si="82"/>
        <v>11.555555555555555</v>
      </c>
      <c r="AF230" s="31"/>
      <c r="AG230" s="31"/>
      <c r="AH230" s="31"/>
      <c r="AI230" s="31"/>
      <c r="AJ230" s="31"/>
      <c r="AK230" s="31"/>
      <c r="AL230" s="7"/>
      <c r="AM230" s="7"/>
    </row>
    <row r="231" spans="2:39" x14ac:dyDescent="0.4">
      <c r="B231" s="15" t="s">
        <v>1</v>
      </c>
      <c r="C231" s="15">
        <v>215</v>
      </c>
      <c r="D231" s="15">
        <v>215</v>
      </c>
      <c r="E231" s="16">
        <v>43.1</v>
      </c>
      <c r="F231" s="66">
        <f t="shared" si="83"/>
        <v>11.972222222222223</v>
      </c>
      <c r="G231" s="33">
        <f t="shared" si="84"/>
        <v>0.47222222222222199</v>
      </c>
      <c r="H231" s="17">
        <f t="shared" si="85"/>
        <v>1.6999999999999993</v>
      </c>
      <c r="I231" s="31"/>
      <c r="J231" s="18">
        <f t="shared" si="86"/>
        <v>699.83333333333303</v>
      </c>
      <c r="K231" s="38">
        <f t="shared" si="78"/>
        <v>61.634711928258682</v>
      </c>
      <c r="L231" s="18">
        <f t="shared" si="87"/>
        <v>218.00182949999999</v>
      </c>
      <c r="M231" s="61">
        <f t="shared" si="88"/>
        <v>979.46987476159165</v>
      </c>
      <c r="N231" s="18">
        <f t="shared" si="89"/>
        <v>0.97946987476159164</v>
      </c>
      <c r="O231" s="18">
        <f t="shared" si="79"/>
        <v>11726.431000617946</v>
      </c>
      <c r="P231" s="18">
        <f t="shared" si="90"/>
        <v>11.726431000617946</v>
      </c>
      <c r="Q231" s="18">
        <f t="shared" si="95"/>
        <v>611.99204547240072</v>
      </c>
      <c r="R231" s="61">
        <f t="shared" si="96"/>
        <v>0.16999780400882342</v>
      </c>
      <c r="S231" s="18">
        <f t="shared" si="97"/>
        <v>-222.90283065819847</v>
      </c>
      <c r="T231" s="18">
        <f t="shared" si="91"/>
        <v>222.90283065819847</v>
      </c>
      <c r="U231" s="61">
        <f t="shared" si="98"/>
        <v>6.1917457914006921E-2</v>
      </c>
      <c r="V231" s="18">
        <f t="shared" si="99"/>
        <v>106210.57175925927</v>
      </c>
      <c r="W231" s="18">
        <f t="shared" si="101"/>
        <v>106.21057175925927</v>
      </c>
      <c r="X231" s="18">
        <f t="shared" si="100"/>
        <v>325.14176620370364</v>
      </c>
      <c r="Y231" s="18">
        <f t="shared" si="92"/>
        <v>90.317229532532394</v>
      </c>
      <c r="Z231" s="18">
        <f t="shared" si="93"/>
        <v>9.0317229532532392E-2</v>
      </c>
      <c r="AA231" s="18">
        <f t="shared" si="94"/>
        <v>0.23191526192283035</v>
      </c>
      <c r="AB231" s="64"/>
      <c r="AC231" s="18">
        <f t="shared" si="80"/>
        <v>0</v>
      </c>
      <c r="AD231" s="18">
        <f t="shared" si="81"/>
        <v>43.1</v>
      </c>
      <c r="AE231" s="18">
        <f t="shared" si="82"/>
        <v>11.972222222222223</v>
      </c>
      <c r="AF231" s="31"/>
      <c r="AG231" s="31"/>
      <c r="AH231" s="31"/>
      <c r="AI231" s="31"/>
      <c r="AJ231" s="31"/>
      <c r="AK231" s="31"/>
      <c r="AL231" s="7"/>
      <c r="AM231" s="7"/>
    </row>
    <row r="232" spans="2:39" x14ac:dyDescent="0.4">
      <c r="B232" s="15" t="s">
        <v>1</v>
      </c>
      <c r="C232" s="15">
        <v>216</v>
      </c>
      <c r="D232" s="15">
        <v>216</v>
      </c>
      <c r="E232" s="16">
        <v>45</v>
      </c>
      <c r="F232" s="66">
        <f t="shared" si="83"/>
        <v>12.5</v>
      </c>
      <c r="G232" s="33">
        <f t="shared" si="84"/>
        <v>0.55555555555555558</v>
      </c>
      <c r="H232" s="17">
        <f t="shared" si="85"/>
        <v>2</v>
      </c>
      <c r="I232" s="31"/>
      <c r="J232" s="18">
        <f t="shared" si="86"/>
        <v>823.33333333333337</v>
      </c>
      <c r="K232" s="38">
        <f t="shared" si="78"/>
        <v>67.188641132812492</v>
      </c>
      <c r="L232" s="18">
        <f t="shared" si="87"/>
        <v>218.00182949999999</v>
      </c>
      <c r="M232" s="61">
        <f t="shared" si="88"/>
        <v>1108.5238039661458</v>
      </c>
      <c r="N232" s="18">
        <f t="shared" si="89"/>
        <v>1.1085238039661458</v>
      </c>
      <c r="O232" s="18">
        <f t="shared" si="79"/>
        <v>13856.547549576822</v>
      </c>
      <c r="P232" s="18">
        <f t="shared" si="90"/>
        <v>13.856547549576822</v>
      </c>
      <c r="Q232" s="18">
        <f t="shared" si="95"/>
        <v>625.84859302197754</v>
      </c>
      <c r="R232" s="61">
        <f t="shared" si="96"/>
        <v>0.17384684530274028</v>
      </c>
      <c r="S232" s="18">
        <f t="shared" si="97"/>
        <v>-222.90283065819847</v>
      </c>
      <c r="T232" s="18">
        <f t="shared" si="91"/>
        <v>222.90283065819847</v>
      </c>
      <c r="U232" s="61">
        <f t="shared" si="98"/>
        <v>6.1917457914006921E-2</v>
      </c>
      <c r="V232" s="18">
        <f t="shared" si="99"/>
        <v>115781.25</v>
      </c>
      <c r="W232" s="18">
        <f t="shared" si="101"/>
        <v>115.78125</v>
      </c>
      <c r="X232" s="18">
        <f t="shared" si="100"/>
        <v>325.14176620370364</v>
      </c>
      <c r="Y232" s="18">
        <f t="shared" si="92"/>
        <v>90.317229532532394</v>
      </c>
      <c r="Z232" s="18">
        <f t="shared" si="93"/>
        <v>9.0317229532532392E-2</v>
      </c>
      <c r="AA232" s="18">
        <f t="shared" si="94"/>
        <v>0.23576430321674718</v>
      </c>
      <c r="AB232" s="64"/>
      <c r="AC232" s="18">
        <f t="shared" si="80"/>
        <v>0</v>
      </c>
      <c r="AD232" s="18">
        <f t="shared" si="81"/>
        <v>45</v>
      </c>
      <c r="AE232" s="18">
        <f t="shared" si="82"/>
        <v>12.5</v>
      </c>
      <c r="AF232" s="31"/>
      <c r="AG232" s="31"/>
      <c r="AH232" s="31"/>
      <c r="AI232" s="31"/>
      <c r="AJ232" s="31"/>
      <c r="AK232" s="31"/>
      <c r="AL232" s="7"/>
      <c r="AM232" s="7"/>
    </row>
    <row r="233" spans="2:39" x14ac:dyDescent="0.4">
      <c r="B233" s="15" t="s">
        <v>1</v>
      </c>
      <c r="C233" s="15">
        <v>217</v>
      </c>
      <c r="D233" s="15">
        <v>217</v>
      </c>
      <c r="E233" s="16">
        <v>47.1</v>
      </c>
      <c r="F233" s="66">
        <f t="shared" si="83"/>
        <v>13.083333333333334</v>
      </c>
      <c r="G233" s="33">
        <f t="shared" si="84"/>
        <v>0.55555555555555558</v>
      </c>
      <c r="H233" s="17">
        <f t="shared" si="85"/>
        <v>2</v>
      </c>
      <c r="I233" s="31"/>
      <c r="J233" s="18">
        <f t="shared" si="86"/>
        <v>823.33333333333337</v>
      </c>
      <c r="K233" s="38">
        <f t="shared" si="78"/>
        <v>73.605902901453121</v>
      </c>
      <c r="L233" s="18">
        <f t="shared" si="87"/>
        <v>218.00182949999999</v>
      </c>
      <c r="M233" s="61">
        <f t="shared" si="88"/>
        <v>1114.9410657347864</v>
      </c>
      <c r="N233" s="18">
        <f t="shared" si="89"/>
        <v>1.1149410657347865</v>
      </c>
      <c r="O233" s="18">
        <f t="shared" si="79"/>
        <v>14587.145610030124</v>
      </c>
      <c r="P233" s="18">
        <f t="shared" si="90"/>
        <v>14.587145610030124</v>
      </c>
      <c r="Q233" s="18">
        <f t="shared" si="95"/>
        <v>640.43573863200766</v>
      </c>
      <c r="R233" s="61">
        <f t="shared" si="96"/>
        <v>0.17789883051857408</v>
      </c>
      <c r="S233" s="18">
        <f t="shared" si="97"/>
        <v>-222.90283065819847</v>
      </c>
      <c r="T233" s="18">
        <f t="shared" si="91"/>
        <v>222.90283065819847</v>
      </c>
      <c r="U233" s="61">
        <f t="shared" si="98"/>
        <v>6.1917457914006921E-2</v>
      </c>
      <c r="V233" s="18">
        <f t="shared" si="99"/>
        <v>126839.64583333333</v>
      </c>
      <c r="W233" s="18">
        <f t="shared" si="101"/>
        <v>126.83964583333334</v>
      </c>
      <c r="X233" s="18">
        <f t="shared" si="100"/>
        <v>325.14176620370364</v>
      </c>
      <c r="Y233" s="18">
        <f t="shared" si="92"/>
        <v>90.317229532532394</v>
      </c>
      <c r="Z233" s="18">
        <f t="shared" si="93"/>
        <v>9.0317229532532392E-2</v>
      </c>
      <c r="AA233" s="18">
        <f t="shared" si="94"/>
        <v>0.23981628843258102</v>
      </c>
      <c r="AB233" s="64"/>
      <c r="AC233" s="18">
        <f t="shared" si="80"/>
        <v>0</v>
      </c>
      <c r="AD233" s="18">
        <f t="shared" si="81"/>
        <v>47.1</v>
      </c>
      <c r="AE233" s="18">
        <f t="shared" si="82"/>
        <v>13.083333333333334</v>
      </c>
      <c r="AF233" s="31"/>
      <c r="AG233" s="31"/>
      <c r="AH233" s="31"/>
      <c r="AI233" s="31"/>
      <c r="AJ233" s="31"/>
      <c r="AK233" s="31"/>
      <c r="AL233" s="7"/>
      <c r="AM233" s="7"/>
    </row>
    <row r="234" spans="2:39" x14ac:dyDescent="0.4">
      <c r="B234" s="15" t="s">
        <v>1</v>
      </c>
      <c r="C234" s="15">
        <v>218</v>
      </c>
      <c r="D234" s="15">
        <v>218</v>
      </c>
      <c r="E234" s="16">
        <v>49</v>
      </c>
      <c r="F234" s="66">
        <f t="shared" si="83"/>
        <v>13.611111111111111</v>
      </c>
      <c r="G234" s="33">
        <f t="shared" si="84"/>
        <v>0.4861111111111111</v>
      </c>
      <c r="H234" s="17">
        <f t="shared" si="85"/>
        <v>1.75</v>
      </c>
      <c r="I234" s="31"/>
      <c r="J234" s="18">
        <f t="shared" si="86"/>
        <v>720.41666666666663</v>
      </c>
      <c r="K234" s="38">
        <f t="shared" si="78"/>
        <v>79.664161659201369</v>
      </c>
      <c r="L234" s="18">
        <f t="shared" si="87"/>
        <v>218.00182949999999</v>
      </c>
      <c r="M234" s="61">
        <f t="shared" si="88"/>
        <v>1018.082657825868</v>
      </c>
      <c r="N234" s="18">
        <f t="shared" si="89"/>
        <v>1.0180826578258679</v>
      </c>
      <c r="O234" s="18">
        <f t="shared" si="79"/>
        <v>13857.236175963202</v>
      </c>
      <c r="P234" s="18">
        <f t="shared" si="90"/>
        <v>13.857236175963202</v>
      </c>
      <c r="Q234" s="18">
        <f t="shared" si="95"/>
        <v>654.29297480797084</v>
      </c>
      <c r="R234" s="61">
        <f t="shared" si="96"/>
        <v>0.18174806309761357</v>
      </c>
      <c r="S234" s="18">
        <f t="shared" si="97"/>
        <v>-222.90283065819847</v>
      </c>
      <c r="T234" s="18">
        <f t="shared" si="91"/>
        <v>222.90283065819847</v>
      </c>
      <c r="U234" s="61">
        <f t="shared" si="98"/>
        <v>6.1917457914006921E-2</v>
      </c>
      <c r="V234" s="18">
        <f t="shared" si="99"/>
        <v>137279.39814814815</v>
      </c>
      <c r="W234" s="18">
        <f t="shared" si="101"/>
        <v>137.27939814814815</v>
      </c>
      <c r="X234" s="18">
        <f t="shared" si="100"/>
        <v>325.14176620370364</v>
      </c>
      <c r="Y234" s="18">
        <f t="shared" si="92"/>
        <v>90.317229532532394</v>
      </c>
      <c r="Z234" s="18">
        <f t="shared" si="93"/>
        <v>9.0317229532532392E-2</v>
      </c>
      <c r="AA234" s="18">
        <f t="shared" si="94"/>
        <v>0.24366552101162048</v>
      </c>
      <c r="AB234" s="64"/>
      <c r="AC234" s="18">
        <f t="shared" si="80"/>
        <v>0</v>
      </c>
      <c r="AD234" s="18">
        <f t="shared" si="81"/>
        <v>49</v>
      </c>
      <c r="AE234" s="18">
        <f t="shared" si="82"/>
        <v>13.611111111111111</v>
      </c>
      <c r="AF234" s="31"/>
      <c r="AG234" s="31"/>
      <c r="AH234" s="31"/>
      <c r="AI234" s="31"/>
      <c r="AJ234" s="31"/>
      <c r="AK234" s="31"/>
      <c r="AL234" s="7"/>
      <c r="AM234" s="7"/>
    </row>
    <row r="235" spans="2:39" x14ac:dyDescent="0.4">
      <c r="B235" s="15" t="s">
        <v>1</v>
      </c>
      <c r="C235" s="15">
        <v>219</v>
      </c>
      <c r="D235" s="15">
        <v>219</v>
      </c>
      <c r="E235" s="16">
        <v>50.6</v>
      </c>
      <c r="F235" s="66">
        <f t="shared" si="83"/>
        <v>14.055555555555555</v>
      </c>
      <c r="G235" s="33">
        <f t="shared" si="84"/>
        <v>0.38888888888888851</v>
      </c>
      <c r="H235" s="17">
        <f t="shared" si="85"/>
        <v>1.3999999999999986</v>
      </c>
      <c r="I235" s="31"/>
      <c r="J235" s="18">
        <f t="shared" si="86"/>
        <v>576.3333333333328</v>
      </c>
      <c r="K235" s="38">
        <f t="shared" si="78"/>
        <v>84.951658869534711</v>
      </c>
      <c r="L235" s="18">
        <f t="shared" si="87"/>
        <v>218.00182949999999</v>
      </c>
      <c r="M235" s="61">
        <f t="shared" si="88"/>
        <v>879.28682170286754</v>
      </c>
      <c r="N235" s="18">
        <f t="shared" si="89"/>
        <v>0.87928682170286754</v>
      </c>
      <c r="O235" s="18">
        <f t="shared" si="79"/>
        <v>12358.864771712528</v>
      </c>
      <c r="P235" s="18">
        <f t="shared" si="90"/>
        <v>12.358864771712527</v>
      </c>
      <c r="Q235" s="18">
        <f t="shared" si="95"/>
        <v>666.65183957968338</v>
      </c>
      <c r="R235" s="61">
        <f t="shared" si="96"/>
        <v>0.18518108136439737</v>
      </c>
      <c r="S235" s="18">
        <f t="shared" si="97"/>
        <v>-222.90283065819847</v>
      </c>
      <c r="T235" s="18">
        <f t="shared" si="91"/>
        <v>222.90283065819847</v>
      </c>
      <c r="U235" s="61">
        <f t="shared" si="98"/>
        <v>6.1917457914006921E-2</v>
      </c>
      <c r="V235" s="18">
        <f t="shared" si="99"/>
        <v>146390.95370370371</v>
      </c>
      <c r="W235" s="18">
        <f t="shared" si="101"/>
        <v>146.3909537037037</v>
      </c>
      <c r="X235" s="18">
        <f t="shared" si="100"/>
        <v>325.14176620370364</v>
      </c>
      <c r="Y235" s="18">
        <f t="shared" si="92"/>
        <v>90.317229532532394</v>
      </c>
      <c r="Z235" s="18">
        <f t="shared" si="93"/>
        <v>9.0317229532532392E-2</v>
      </c>
      <c r="AA235" s="18">
        <f t="shared" si="94"/>
        <v>0.24709853927840431</v>
      </c>
      <c r="AB235" s="64"/>
      <c r="AC235" s="18">
        <f t="shared" si="80"/>
        <v>0</v>
      </c>
      <c r="AD235" s="18">
        <f t="shared" si="81"/>
        <v>50.6</v>
      </c>
      <c r="AE235" s="18">
        <f t="shared" si="82"/>
        <v>14.055555555555555</v>
      </c>
      <c r="AF235" s="31"/>
      <c r="AG235" s="31"/>
      <c r="AH235" s="31"/>
      <c r="AI235" s="31"/>
      <c r="AJ235" s="31"/>
      <c r="AK235" s="31"/>
      <c r="AL235" s="7"/>
      <c r="AM235" s="7"/>
    </row>
    <row r="236" spans="2:39" x14ac:dyDescent="0.4">
      <c r="B236" s="15" t="s">
        <v>1</v>
      </c>
      <c r="C236" s="15">
        <v>220</v>
      </c>
      <c r="D236" s="15">
        <v>220</v>
      </c>
      <c r="E236" s="16">
        <v>51.8</v>
      </c>
      <c r="F236" s="66">
        <f t="shared" si="83"/>
        <v>14.388888888888888</v>
      </c>
      <c r="G236" s="33">
        <f t="shared" si="84"/>
        <v>0.29166666666666685</v>
      </c>
      <c r="H236" s="17">
        <f t="shared" si="85"/>
        <v>1.0500000000000007</v>
      </c>
      <c r="I236" s="31"/>
      <c r="J236" s="18">
        <f t="shared" si="86"/>
        <v>432.25000000000028</v>
      </c>
      <c r="K236" s="38">
        <f t="shared" si="78"/>
        <v>89.028765152201373</v>
      </c>
      <c r="L236" s="18">
        <f t="shared" si="87"/>
        <v>218.00182949999999</v>
      </c>
      <c r="M236" s="61">
        <f t="shared" si="88"/>
        <v>739.28059465220167</v>
      </c>
      <c r="N236" s="18">
        <f t="shared" si="89"/>
        <v>0.73928059465220164</v>
      </c>
      <c r="O236" s="18">
        <f t="shared" si="79"/>
        <v>10637.426334162234</v>
      </c>
      <c r="P236" s="18">
        <f t="shared" si="90"/>
        <v>10.637426334162233</v>
      </c>
      <c r="Q236" s="18">
        <f t="shared" si="95"/>
        <v>677.28926591384561</v>
      </c>
      <c r="R236" s="61">
        <f t="shared" si="96"/>
        <v>0.18813592224916301</v>
      </c>
      <c r="S236" s="18">
        <f t="shared" si="97"/>
        <v>-222.90283065819847</v>
      </c>
      <c r="T236" s="18">
        <f t="shared" si="91"/>
        <v>222.90283065819847</v>
      </c>
      <c r="U236" s="61">
        <f t="shared" si="98"/>
        <v>6.1917457914006921E-2</v>
      </c>
      <c r="V236" s="18">
        <f t="shared" si="99"/>
        <v>153416.73148148143</v>
      </c>
      <c r="W236" s="18">
        <f t="shared" si="101"/>
        <v>153.41673148148143</v>
      </c>
      <c r="X236" s="18">
        <f t="shared" si="100"/>
        <v>325.14176620370364</v>
      </c>
      <c r="Y236" s="18">
        <f t="shared" si="92"/>
        <v>90.317229532532394</v>
      </c>
      <c r="Z236" s="18">
        <f t="shared" si="93"/>
        <v>9.0317229532532392E-2</v>
      </c>
      <c r="AA236" s="18">
        <f t="shared" si="94"/>
        <v>0.25005338016316991</v>
      </c>
      <c r="AB236" s="64"/>
      <c r="AC236" s="18">
        <f t="shared" si="80"/>
        <v>0</v>
      </c>
      <c r="AD236" s="18">
        <f t="shared" si="81"/>
        <v>51.8</v>
      </c>
      <c r="AE236" s="18">
        <f t="shared" si="82"/>
        <v>14.388888888888888</v>
      </c>
      <c r="AF236" s="31"/>
      <c r="AG236" s="31"/>
      <c r="AH236" s="31"/>
      <c r="AI236" s="31"/>
      <c r="AJ236" s="31"/>
      <c r="AK236" s="31"/>
      <c r="AL236" s="7"/>
      <c r="AM236" s="7"/>
    </row>
    <row r="237" spans="2:39" x14ac:dyDescent="0.4">
      <c r="B237" s="15" t="s">
        <v>1</v>
      </c>
      <c r="C237" s="15">
        <v>221</v>
      </c>
      <c r="D237" s="15">
        <v>221</v>
      </c>
      <c r="E237" s="16">
        <v>52.7</v>
      </c>
      <c r="F237" s="66">
        <f t="shared" si="83"/>
        <v>14.638888888888889</v>
      </c>
      <c r="G237" s="33">
        <f t="shared" si="84"/>
        <v>0.18055555555555614</v>
      </c>
      <c r="H237" s="17">
        <f t="shared" si="85"/>
        <v>0.65000000000000213</v>
      </c>
      <c r="I237" s="31"/>
      <c r="J237" s="18">
        <f t="shared" si="86"/>
        <v>267.58333333333417</v>
      </c>
      <c r="K237" s="38">
        <f t="shared" si="78"/>
        <v>92.149304262592011</v>
      </c>
      <c r="L237" s="18">
        <f t="shared" si="87"/>
        <v>218.00182949999999</v>
      </c>
      <c r="M237" s="61">
        <f t="shared" si="88"/>
        <v>577.73446709592622</v>
      </c>
      <c r="N237" s="18">
        <f t="shared" si="89"/>
        <v>0.57773446709592624</v>
      </c>
      <c r="O237" s="18">
        <f t="shared" si="79"/>
        <v>8457.3906710986976</v>
      </c>
      <c r="P237" s="18">
        <f t="shared" si="90"/>
        <v>8.4573906710986968</v>
      </c>
      <c r="Q237" s="18">
        <f t="shared" si="95"/>
        <v>685.74665658494428</v>
      </c>
      <c r="R237" s="61">
        <f t="shared" si="96"/>
        <v>0.19048519762352134</v>
      </c>
      <c r="S237" s="18">
        <f t="shared" si="97"/>
        <v>-222.90283065819847</v>
      </c>
      <c r="T237" s="18">
        <f t="shared" si="91"/>
        <v>222.90283065819847</v>
      </c>
      <c r="U237" s="61">
        <f t="shared" si="98"/>
        <v>6.1917457914006921E-2</v>
      </c>
      <c r="V237" s="18">
        <f t="shared" si="99"/>
        <v>158794.12731481483</v>
      </c>
      <c r="W237" s="18">
        <f t="shared" si="101"/>
        <v>158.79412731481483</v>
      </c>
      <c r="X237" s="18">
        <f t="shared" si="100"/>
        <v>325.14176620370364</v>
      </c>
      <c r="Y237" s="18">
        <f t="shared" si="92"/>
        <v>90.317229532532394</v>
      </c>
      <c r="Z237" s="18">
        <f t="shared" si="93"/>
        <v>9.0317229532532392E-2</v>
      </c>
      <c r="AA237" s="18">
        <f t="shared" si="94"/>
        <v>0.25240265553752828</v>
      </c>
      <c r="AB237" s="64"/>
      <c r="AC237" s="18">
        <f t="shared" si="80"/>
        <v>0</v>
      </c>
      <c r="AD237" s="18">
        <f t="shared" si="81"/>
        <v>52.7</v>
      </c>
      <c r="AE237" s="18">
        <f t="shared" si="82"/>
        <v>14.638888888888889</v>
      </c>
      <c r="AF237" s="31"/>
      <c r="AG237" s="31"/>
      <c r="AH237" s="31"/>
      <c r="AI237" s="31"/>
      <c r="AJ237" s="31"/>
      <c r="AK237" s="31"/>
      <c r="AL237" s="7"/>
      <c r="AM237" s="7"/>
    </row>
    <row r="238" spans="2:39" x14ac:dyDescent="0.4">
      <c r="B238" s="15" t="s">
        <v>1</v>
      </c>
      <c r="C238" s="15">
        <v>222</v>
      </c>
      <c r="D238" s="15">
        <v>222</v>
      </c>
      <c r="E238" s="16">
        <v>53.1</v>
      </c>
      <c r="F238" s="66">
        <f t="shared" si="83"/>
        <v>14.75</v>
      </c>
      <c r="G238" s="33">
        <f t="shared" si="84"/>
        <v>0.11111111111111072</v>
      </c>
      <c r="H238" s="17">
        <f t="shared" si="85"/>
        <v>0.39999999999999858</v>
      </c>
      <c r="I238" s="31"/>
      <c r="J238" s="18">
        <f t="shared" si="86"/>
        <v>164.66666666666609</v>
      </c>
      <c r="K238" s="38">
        <f t="shared" si="78"/>
        <v>93.553463913328116</v>
      </c>
      <c r="L238" s="18">
        <f t="shared" si="87"/>
        <v>218.00182949999999</v>
      </c>
      <c r="M238" s="61">
        <f t="shared" si="88"/>
        <v>476.22196007999418</v>
      </c>
      <c r="N238" s="18">
        <f t="shared" si="89"/>
        <v>0.47622196007999418</v>
      </c>
      <c r="O238" s="18">
        <f t="shared" si="79"/>
        <v>7024.2739111799137</v>
      </c>
      <c r="P238" s="18">
        <f t="shared" si="90"/>
        <v>7.0242739111799137</v>
      </c>
      <c r="Q238" s="18">
        <f t="shared" si="95"/>
        <v>692.77093049612415</v>
      </c>
      <c r="R238" s="61">
        <f t="shared" si="96"/>
        <v>0.19243638497716628</v>
      </c>
      <c r="S238" s="18">
        <f t="shared" si="97"/>
        <v>-222.90283065819847</v>
      </c>
      <c r="T238" s="18">
        <f t="shared" si="91"/>
        <v>222.90283065819847</v>
      </c>
      <c r="U238" s="61">
        <f t="shared" si="98"/>
        <v>6.1917457914006921E-2</v>
      </c>
      <c r="V238" s="18">
        <f t="shared" si="99"/>
        <v>161213.8125</v>
      </c>
      <c r="W238" s="18">
        <f t="shared" si="101"/>
        <v>161.21381250000002</v>
      </c>
      <c r="X238" s="18">
        <f t="shared" si="100"/>
        <v>325.14176620370364</v>
      </c>
      <c r="Y238" s="18">
        <f t="shared" si="92"/>
        <v>90.317229532532394</v>
      </c>
      <c r="Z238" s="18">
        <f t="shared" si="93"/>
        <v>9.0317229532532392E-2</v>
      </c>
      <c r="AA238" s="18">
        <f t="shared" si="94"/>
        <v>0.25435384289117319</v>
      </c>
      <c r="AB238" s="64"/>
      <c r="AC238" s="18">
        <f t="shared" si="80"/>
        <v>0</v>
      </c>
      <c r="AD238" s="18">
        <f t="shared" si="81"/>
        <v>53.1</v>
      </c>
      <c r="AE238" s="18">
        <f t="shared" si="82"/>
        <v>14.75</v>
      </c>
      <c r="AF238" s="31"/>
      <c r="AG238" s="31"/>
      <c r="AH238" s="31"/>
      <c r="AI238" s="31"/>
      <c r="AJ238" s="31"/>
      <c r="AK238" s="31"/>
      <c r="AL238" s="7"/>
      <c r="AM238" s="7"/>
    </row>
    <row r="239" spans="2:39" x14ac:dyDescent="0.4">
      <c r="B239" s="15" t="s">
        <v>1</v>
      </c>
      <c r="C239" s="15">
        <v>223</v>
      </c>
      <c r="D239" s="15">
        <v>223</v>
      </c>
      <c r="E239" s="16">
        <v>53.5</v>
      </c>
      <c r="F239" s="66">
        <f t="shared" si="83"/>
        <v>14.861111111111111</v>
      </c>
      <c r="G239" s="33">
        <f t="shared" si="84"/>
        <v>9.7222222222221627E-2</v>
      </c>
      <c r="H239" s="17">
        <f t="shared" si="85"/>
        <v>0.34999999999999787</v>
      </c>
      <c r="I239" s="31"/>
      <c r="J239" s="18">
        <f t="shared" si="86"/>
        <v>144.08333333333246</v>
      </c>
      <c r="K239" s="38">
        <f t="shared" si="78"/>
        <v>94.968241028342007</v>
      </c>
      <c r="L239" s="18">
        <f t="shared" si="87"/>
        <v>218.00182949999999</v>
      </c>
      <c r="M239" s="61">
        <f t="shared" si="88"/>
        <v>457.05340386167444</v>
      </c>
      <c r="N239" s="18">
        <f t="shared" si="89"/>
        <v>0.45705340386167442</v>
      </c>
      <c r="O239" s="18">
        <f t="shared" si="79"/>
        <v>6792.3214184998842</v>
      </c>
      <c r="P239" s="18">
        <f t="shared" si="90"/>
        <v>6.7923214184998839</v>
      </c>
      <c r="Q239" s="18">
        <f t="shared" si="95"/>
        <v>699.56325191462406</v>
      </c>
      <c r="R239" s="61">
        <f t="shared" si="96"/>
        <v>0.19432314107769005</v>
      </c>
      <c r="S239" s="18">
        <f t="shared" si="97"/>
        <v>-222.90283065819847</v>
      </c>
      <c r="T239" s="18">
        <f t="shared" si="91"/>
        <v>222.90283065819847</v>
      </c>
      <c r="U239" s="61">
        <f t="shared" si="98"/>
        <v>6.1917457914006921E-2</v>
      </c>
      <c r="V239" s="18">
        <f t="shared" si="99"/>
        <v>163651.79398148146</v>
      </c>
      <c r="W239" s="18">
        <f t="shared" si="101"/>
        <v>163.65179398148146</v>
      </c>
      <c r="X239" s="18">
        <f t="shared" si="100"/>
        <v>325.14176620370364</v>
      </c>
      <c r="Y239" s="18">
        <f t="shared" si="92"/>
        <v>90.317229532532394</v>
      </c>
      <c r="Z239" s="18">
        <f t="shared" si="93"/>
        <v>9.0317229532532392E-2</v>
      </c>
      <c r="AA239" s="18">
        <f t="shared" si="94"/>
        <v>0.25624059899169699</v>
      </c>
      <c r="AB239" s="64"/>
      <c r="AC239" s="18">
        <f t="shared" si="80"/>
        <v>0</v>
      </c>
      <c r="AD239" s="18">
        <f t="shared" si="81"/>
        <v>53.5</v>
      </c>
      <c r="AE239" s="18">
        <f t="shared" si="82"/>
        <v>14.861111111111111</v>
      </c>
      <c r="AF239" s="31"/>
      <c r="AG239" s="31"/>
      <c r="AH239" s="31"/>
      <c r="AI239" s="31"/>
      <c r="AJ239" s="31"/>
      <c r="AK239" s="31"/>
      <c r="AL239" s="7"/>
      <c r="AM239" s="7"/>
    </row>
    <row r="240" spans="2:39" x14ac:dyDescent="0.4">
      <c r="B240" s="15" t="s">
        <v>1</v>
      </c>
      <c r="C240" s="15">
        <v>224</v>
      </c>
      <c r="D240" s="15">
        <v>224</v>
      </c>
      <c r="E240" s="16">
        <v>53.8</v>
      </c>
      <c r="F240" s="66">
        <f t="shared" si="83"/>
        <v>14.944444444444443</v>
      </c>
      <c r="G240" s="33">
        <f t="shared" si="84"/>
        <v>9.7222222222222612E-2</v>
      </c>
      <c r="H240" s="17">
        <f t="shared" si="85"/>
        <v>0.35000000000000142</v>
      </c>
      <c r="I240" s="31"/>
      <c r="J240" s="18">
        <f t="shared" si="86"/>
        <v>144.08333333333391</v>
      </c>
      <c r="K240" s="38">
        <f t="shared" si="78"/>
        <v>96.03629157553469</v>
      </c>
      <c r="L240" s="18">
        <f t="shared" si="87"/>
        <v>218.00182949999999</v>
      </c>
      <c r="M240" s="61">
        <f t="shared" si="88"/>
        <v>458.1214544088686</v>
      </c>
      <c r="N240" s="18">
        <f t="shared" si="89"/>
        <v>0.45812145440886859</v>
      </c>
      <c r="O240" s="18">
        <f t="shared" si="79"/>
        <v>6846.3706242214248</v>
      </c>
      <c r="P240" s="18">
        <f t="shared" si="90"/>
        <v>6.8463706242214251</v>
      </c>
      <c r="Q240" s="18">
        <f t="shared" si="95"/>
        <v>706.4096225388455</v>
      </c>
      <c r="R240" s="61">
        <f t="shared" si="96"/>
        <v>0.19622491084767091</v>
      </c>
      <c r="S240" s="18">
        <f t="shared" si="97"/>
        <v>-222.90283065819847</v>
      </c>
      <c r="T240" s="18">
        <f t="shared" si="91"/>
        <v>222.90283065819847</v>
      </c>
      <c r="U240" s="61">
        <f t="shared" si="98"/>
        <v>6.1917457914006921E-2</v>
      </c>
      <c r="V240" s="18">
        <f t="shared" si="99"/>
        <v>165492.28703703699</v>
      </c>
      <c r="W240" s="18">
        <f t="shared" si="101"/>
        <v>165.49228703703699</v>
      </c>
      <c r="X240" s="18">
        <f t="shared" si="100"/>
        <v>325.14176620370364</v>
      </c>
      <c r="Y240" s="18">
        <f t="shared" si="92"/>
        <v>90.317229532532394</v>
      </c>
      <c r="Z240" s="18">
        <f t="shared" si="93"/>
        <v>9.0317229532532392E-2</v>
      </c>
      <c r="AA240" s="18">
        <f t="shared" si="94"/>
        <v>0.25814236876167784</v>
      </c>
      <c r="AB240" s="64"/>
      <c r="AC240" s="18">
        <f t="shared" si="80"/>
        <v>0</v>
      </c>
      <c r="AD240" s="18">
        <f t="shared" si="81"/>
        <v>53.8</v>
      </c>
      <c r="AE240" s="18">
        <f t="shared" si="82"/>
        <v>14.944444444444443</v>
      </c>
      <c r="AF240" s="31"/>
      <c r="AG240" s="31"/>
      <c r="AH240" s="31"/>
      <c r="AI240" s="31"/>
      <c r="AJ240" s="31"/>
      <c r="AK240" s="31"/>
      <c r="AL240" s="7"/>
      <c r="AM240" s="7"/>
    </row>
    <row r="241" spans="2:39" x14ac:dyDescent="0.4">
      <c r="B241" s="15" t="s">
        <v>1</v>
      </c>
      <c r="C241" s="15">
        <v>225</v>
      </c>
      <c r="D241" s="15">
        <v>225</v>
      </c>
      <c r="E241" s="16">
        <v>54.2</v>
      </c>
      <c r="F241" s="66">
        <f t="shared" si="83"/>
        <v>15.055555555555555</v>
      </c>
      <c r="G241" s="33">
        <f t="shared" si="84"/>
        <v>0.1388888888888889</v>
      </c>
      <c r="H241" s="17">
        <f t="shared" si="85"/>
        <v>0.5</v>
      </c>
      <c r="I241" s="31"/>
      <c r="J241" s="18">
        <f t="shared" si="86"/>
        <v>205.83333333333334</v>
      </c>
      <c r="K241" s="38">
        <f t="shared" si="78"/>
        <v>97.469649253034717</v>
      </c>
      <c r="L241" s="18">
        <f t="shared" si="87"/>
        <v>218.00182949999999</v>
      </c>
      <c r="M241" s="61">
        <f t="shared" si="88"/>
        <v>521.30481208636797</v>
      </c>
      <c r="N241" s="18">
        <f t="shared" si="89"/>
        <v>0.52130481208636792</v>
      </c>
      <c r="O241" s="18">
        <f t="shared" si="79"/>
        <v>7848.533559744762</v>
      </c>
      <c r="P241" s="18">
        <f t="shared" si="90"/>
        <v>7.8485335597447623</v>
      </c>
      <c r="Q241" s="18">
        <f t="shared" si="95"/>
        <v>714.25815609859023</v>
      </c>
      <c r="R241" s="61">
        <f t="shared" si="96"/>
        <v>0.19840505923312299</v>
      </c>
      <c r="S241" s="18">
        <f t="shared" si="97"/>
        <v>-222.90283065819847</v>
      </c>
      <c r="T241" s="18">
        <f t="shared" si="91"/>
        <v>222.90283065819847</v>
      </c>
      <c r="U241" s="61">
        <f t="shared" si="98"/>
        <v>6.1917457914006921E-2</v>
      </c>
      <c r="V241" s="18">
        <f t="shared" si="99"/>
        <v>167962.28703703702</v>
      </c>
      <c r="W241" s="18">
        <f t="shared" si="101"/>
        <v>167.96228703703702</v>
      </c>
      <c r="X241" s="18">
        <f t="shared" si="100"/>
        <v>325.14176620370364</v>
      </c>
      <c r="Y241" s="18">
        <f t="shared" si="92"/>
        <v>90.317229532532394</v>
      </c>
      <c r="Z241" s="18">
        <f t="shared" si="93"/>
        <v>9.0317229532532392E-2</v>
      </c>
      <c r="AA241" s="18">
        <f t="shared" si="94"/>
        <v>0.26032251714712989</v>
      </c>
      <c r="AB241" s="64"/>
      <c r="AC241" s="18">
        <f t="shared" si="80"/>
        <v>0</v>
      </c>
      <c r="AD241" s="18">
        <f t="shared" si="81"/>
        <v>54.2</v>
      </c>
      <c r="AE241" s="18">
        <f t="shared" si="82"/>
        <v>15.055555555555555</v>
      </c>
      <c r="AF241" s="31"/>
      <c r="AG241" s="31"/>
      <c r="AH241" s="31"/>
      <c r="AI241" s="31"/>
      <c r="AJ241" s="31"/>
      <c r="AK241" s="31"/>
      <c r="AL241" s="7"/>
      <c r="AM241" s="7"/>
    </row>
    <row r="242" spans="2:39" x14ac:dyDescent="0.4">
      <c r="B242" s="15" t="s">
        <v>1</v>
      </c>
      <c r="C242" s="15">
        <v>226</v>
      </c>
      <c r="D242" s="15">
        <v>226</v>
      </c>
      <c r="E242" s="16">
        <v>54.8</v>
      </c>
      <c r="F242" s="66">
        <f t="shared" si="83"/>
        <v>15.222222222222221</v>
      </c>
      <c r="G242" s="33">
        <f t="shared" si="84"/>
        <v>0.15277777777777699</v>
      </c>
      <c r="H242" s="17">
        <f t="shared" si="85"/>
        <v>0.54999999999999716</v>
      </c>
      <c r="I242" s="31"/>
      <c r="J242" s="18">
        <f t="shared" si="86"/>
        <v>226.41666666666549</v>
      </c>
      <c r="K242" s="38">
        <f t="shared" si="78"/>
        <v>99.639593514805526</v>
      </c>
      <c r="L242" s="18">
        <f t="shared" si="87"/>
        <v>218.00182949999999</v>
      </c>
      <c r="M242" s="61">
        <f t="shared" si="88"/>
        <v>544.05808968147107</v>
      </c>
      <c r="N242" s="18">
        <f t="shared" si="89"/>
        <v>0.54405808968147107</v>
      </c>
      <c r="O242" s="18">
        <f t="shared" si="79"/>
        <v>8281.7731429290598</v>
      </c>
      <c r="P242" s="18">
        <f t="shared" si="90"/>
        <v>8.28177314292906</v>
      </c>
      <c r="Q242" s="18">
        <f t="shared" si="95"/>
        <v>722.5399292415193</v>
      </c>
      <c r="R242" s="61">
        <f t="shared" si="96"/>
        <v>0.2007055519568649</v>
      </c>
      <c r="S242" s="18">
        <f t="shared" si="97"/>
        <v>-222.90283065819847</v>
      </c>
      <c r="T242" s="18">
        <f t="shared" si="91"/>
        <v>222.90283065819847</v>
      </c>
      <c r="U242" s="61">
        <f t="shared" si="98"/>
        <v>6.1917457914006921E-2</v>
      </c>
      <c r="V242" s="18">
        <f t="shared" si="99"/>
        <v>171701.59259259258</v>
      </c>
      <c r="W242" s="18">
        <f t="shared" si="101"/>
        <v>171.70159259259259</v>
      </c>
      <c r="X242" s="18">
        <f t="shared" si="100"/>
        <v>325.14176620370364</v>
      </c>
      <c r="Y242" s="18">
        <f t="shared" si="92"/>
        <v>90.317229532532394</v>
      </c>
      <c r="Z242" s="18">
        <f t="shared" si="93"/>
        <v>9.0317229532532392E-2</v>
      </c>
      <c r="AA242" s="18">
        <f t="shared" si="94"/>
        <v>0.26262300987087184</v>
      </c>
      <c r="AB242" s="64"/>
      <c r="AC242" s="18">
        <f t="shared" si="80"/>
        <v>0</v>
      </c>
      <c r="AD242" s="18">
        <f t="shared" si="81"/>
        <v>54.8</v>
      </c>
      <c r="AE242" s="18">
        <f t="shared" si="82"/>
        <v>15.222222222222221</v>
      </c>
      <c r="AF242" s="31"/>
      <c r="AG242" s="31"/>
      <c r="AH242" s="31"/>
      <c r="AI242" s="31"/>
      <c r="AJ242" s="31"/>
      <c r="AK242" s="31"/>
      <c r="AL242" s="7"/>
      <c r="AM242" s="7"/>
    </row>
    <row r="243" spans="2:39" x14ac:dyDescent="0.4">
      <c r="B243" s="15" t="s">
        <v>1</v>
      </c>
      <c r="C243" s="15">
        <v>227</v>
      </c>
      <c r="D243" s="15">
        <v>227</v>
      </c>
      <c r="E243" s="16">
        <v>55.3</v>
      </c>
      <c r="F243" s="66">
        <f t="shared" si="83"/>
        <v>15.361111111111111</v>
      </c>
      <c r="G243" s="33">
        <f t="shared" si="84"/>
        <v>0.1388888888888889</v>
      </c>
      <c r="H243" s="17">
        <f t="shared" si="85"/>
        <v>0.5</v>
      </c>
      <c r="I243" s="31"/>
      <c r="J243" s="18">
        <f t="shared" si="86"/>
        <v>205.83333333333334</v>
      </c>
      <c r="K243" s="38">
        <f t="shared" si="78"/>
        <v>101.466129166342</v>
      </c>
      <c r="L243" s="18">
        <f t="shared" si="87"/>
        <v>218.00182949999999</v>
      </c>
      <c r="M243" s="61">
        <f t="shared" si="88"/>
        <v>525.3012919996753</v>
      </c>
      <c r="N243" s="18">
        <f t="shared" si="89"/>
        <v>0.52530129199967535</v>
      </c>
      <c r="O243" s="18">
        <f t="shared" si="79"/>
        <v>8069.2115132172339</v>
      </c>
      <c r="P243" s="18">
        <f t="shared" si="90"/>
        <v>8.0692115132172333</v>
      </c>
      <c r="Q243" s="18">
        <f t="shared" si="95"/>
        <v>730.60914075473659</v>
      </c>
      <c r="R243" s="61">
        <f t="shared" si="96"/>
        <v>0.20294699977874106</v>
      </c>
      <c r="S243" s="18">
        <f t="shared" si="97"/>
        <v>-222.90283065819847</v>
      </c>
      <c r="T243" s="18">
        <f t="shared" si="91"/>
        <v>222.90283065819847</v>
      </c>
      <c r="U243" s="61">
        <f t="shared" si="98"/>
        <v>6.1917457914006921E-2</v>
      </c>
      <c r="V243" s="18">
        <f t="shared" si="99"/>
        <v>174849.1273148148</v>
      </c>
      <c r="W243" s="18">
        <f t="shared" si="101"/>
        <v>174.84912731481481</v>
      </c>
      <c r="X243" s="18">
        <f t="shared" si="100"/>
        <v>325.14176620370364</v>
      </c>
      <c r="Y243" s="18">
        <f t="shared" si="92"/>
        <v>90.317229532532394</v>
      </c>
      <c r="Z243" s="18">
        <f t="shared" si="93"/>
        <v>9.0317229532532392E-2</v>
      </c>
      <c r="AA243" s="18">
        <f t="shared" si="94"/>
        <v>0.26486445769274797</v>
      </c>
      <c r="AB243" s="64"/>
      <c r="AC243" s="18">
        <f t="shared" si="80"/>
        <v>0</v>
      </c>
      <c r="AD243" s="18">
        <f t="shared" si="81"/>
        <v>55.3</v>
      </c>
      <c r="AE243" s="18">
        <f t="shared" si="82"/>
        <v>15.361111111111111</v>
      </c>
      <c r="AF243" s="31"/>
      <c r="AG243" s="31"/>
      <c r="AH243" s="31"/>
      <c r="AI243" s="31"/>
      <c r="AJ243" s="31"/>
      <c r="AK243" s="31"/>
      <c r="AL243" s="7"/>
      <c r="AM243" s="7"/>
    </row>
    <row r="244" spans="2:39" x14ac:dyDescent="0.4">
      <c r="B244" s="15" t="s">
        <v>1</v>
      </c>
      <c r="C244" s="15">
        <v>228</v>
      </c>
      <c r="D244" s="15">
        <v>228</v>
      </c>
      <c r="E244" s="16">
        <v>55.8</v>
      </c>
      <c r="F244" s="66">
        <f t="shared" si="83"/>
        <v>15.499999999999998</v>
      </c>
      <c r="G244" s="33">
        <f t="shared" si="84"/>
        <v>0.12500000000000078</v>
      </c>
      <c r="H244" s="17">
        <f t="shared" si="85"/>
        <v>0.45000000000000284</v>
      </c>
      <c r="I244" s="31"/>
      <c r="J244" s="18">
        <f t="shared" si="86"/>
        <v>185.25000000000117</v>
      </c>
      <c r="K244" s="38">
        <f t="shared" si="78"/>
        <v>103.30925460581247</v>
      </c>
      <c r="L244" s="18">
        <f t="shared" si="87"/>
        <v>218.00182949999999</v>
      </c>
      <c r="M244" s="61">
        <f t="shared" si="88"/>
        <v>506.56108410581362</v>
      </c>
      <c r="N244" s="18">
        <f t="shared" si="89"/>
        <v>0.50656108410581357</v>
      </c>
      <c r="O244" s="18">
        <f t="shared" si="79"/>
        <v>7851.6968036401104</v>
      </c>
      <c r="P244" s="18">
        <f t="shared" si="90"/>
        <v>7.8516968036401105</v>
      </c>
      <c r="Q244" s="18">
        <f t="shared" si="95"/>
        <v>738.46083755837674</v>
      </c>
      <c r="R244" s="61">
        <f t="shared" si="96"/>
        <v>0.20512802684312326</v>
      </c>
      <c r="S244" s="18">
        <f t="shared" si="97"/>
        <v>-222.90283065819847</v>
      </c>
      <c r="T244" s="18">
        <f t="shared" si="91"/>
        <v>222.90283065819847</v>
      </c>
      <c r="U244" s="61">
        <f t="shared" si="98"/>
        <v>6.1917457914006921E-2</v>
      </c>
      <c r="V244" s="18">
        <f t="shared" si="99"/>
        <v>178025.24999999997</v>
      </c>
      <c r="W244" s="18">
        <f t="shared" si="101"/>
        <v>178.02524999999997</v>
      </c>
      <c r="X244" s="18">
        <f t="shared" si="100"/>
        <v>325.14176620370364</v>
      </c>
      <c r="Y244" s="18">
        <f t="shared" si="92"/>
        <v>90.317229532532394</v>
      </c>
      <c r="Z244" s="18">
        <f t="shared" si="93"/>
        <v>9.0317229532532392E-2</v>
      </c>
      <c r="AA244" s="18">
        <f t="shared" si="94"/>
        <v>0.26704548475713019</v>
      </c>
      <c r="AB244" s="64"/>
      <c r="AC244" s="18">
        <f t="shared" si="80"/>
        <v>0</v>
      </c>
      <c r="AD244" s="18">
        <f t="shared" si="81"/>
        <v>55.8</v>
      </c>
      <c r="AE244" s="18">
        <f t="shared" si="82"/>
        <v>15.499999999999998</v>
      </c>
      <c r="AF244" s="31"/>
      <c r="AG244" s="31"/>
      <c r="AH244" s="31"/>
      <c r="AI244" s="31"/>
      <c r="AJ244" s="31"/>
      <c r="AK244" s="31"/>
      <c r="AL244" s="7"/>
      <c r="AM244" s="7"/>
    </row>
    <row r="245" spans="2:39" x14ac:dyDescent="0.4">
      <c r="B245" s="15" t="s">
        <v>1</v>
      </c>
      <c r="C245" s="15">
        <v>229</v>
      </c>
      <c r="D245" s="15">
        <v>229</v>
      </c>
      <c r="E245" s="16">
        <v>56.2</v>
      </c>
      <c r="F245" s="66">
        <f t="shared" si="83"/>
        <v>15.611111111111111</v>
      </c>
      <c r="G245" s="33">
        <f t="shared" si="84"/>
        <v>9.7222222222222612E-2</v>
      </c>
      <c r="H245" s="17">
        <f t="shared" si="85"/>
        <v>0.35000000000000142</v>
      </c>
      <c r="I245" s="31"/>
      <c r="J245" s="18">
        <f t="shared" si="86"/>
        <v>144.08333333333391</v>
      </c>
      <c r="K245" s="38">
        <f t="shared" si="78"/>
        <v>104.79569960470138</v>
      </c>
      <c r="L245" s="18">
        <f t="shared" si="87"/>
        <v>218.00182949999999</v>
      </c>
      <c r="M245" s="61">
        <f t="shared" si="88"/>
        <v>466.88086243803525</v>
      </c>
      <c r="N245" s="18">
        <f t="shared" si="89"/>
        <v>0.46688086243803523</v>
      </c>
      <c r="O245" s="18">
        <f t="shared" si="79"/>
        <v>7288.5290191715503</v>
      </c>
      <c r="P245" s="18">
        <f t="shared" si="90"/>
        <v>7.2885290191715502</v>
      </c>
      <c r="Q245" s="18">
        <f t="shared" si="95"/>
        <v>745.74936657754824</v>
      </c>
      <c r="R245" s="61">
        <f t="shared" si="96"/>
        <v>0.20715261839930488</v>
      </c>
      <c r="S245" s="18">
        <f t="shared" si="97"/>
        <v>-222.90283065819847</v>
      </c>
      <c r="T245" s="18">
        <f t="shared" si="91"/>
        <v>222.90283065819847</v>
      </c>
      <c r="U245" s="61">
        <f t="shared" si="98"/>
        <v>6.1917457914006921E-2</v>
      </c>
      <c r="V245" s="18">
        <f t="shared" si="99"/>
        <v>180586.73148148149</v>
      </c>
      <c r="W245" s="18">
        <f t="shared" si="101"/>
        <v>180.58673148148148</v>
      </c>
      <c r="X245" s="18">
        <f t="shared" si="100"/>
        <v>325.14176620370364</v>
      </c>
      <c r="Y245" s="18">
        <f t="shared" si="92"/>
        <v>90.317229532532394</v>
      </c>
      <c r="Z245" s="18">
        <f t="shared" si="93"/>
        <v>9.0317229532532392E-2</v>
      </c>
      <c r="AA245" s="18">
        <f t="shared" si="94"/>
        <v>0.26907007631331181</v>
      </c>
      <c r="AB245" s="64"/>
      <c r="AC245" s="18">
        <f t="shared" si="80"/>
        <v>0</v>
      </c>
      <c r="AD245" s="18">
        <f t="shared" si="81"/>
        <v>56.2</v>
      </c>
      <c r="AE245" s="18">
        <f t="shared" si="82"/>
        <v>15.611111111111111</v>
      </c>
      <c r="AF245" s="31"/>
      <c r="AG245" s="31"/>
      <c r="AH245" s="31"/>
      <c r="AI245" s="31"/>
      <c r="AJ245" s="31"/>
      <c r="AK245" s="31"/>
      <c r="AL245" s="7"/>
      <c r="AM245" s="7"/>
    </row>
    <row r="246" spans="2:39" x14ac:dyDescent="0.4">
      <c r="B246" s="15" t="s">
        <v>1</v>
      </c>
      <c r="C246" s="15">
        <v>230</v>
      </c>
      <c r="D246" s="15">
        <v>230</v>
      </c>
      <c r="E246" s="16">
        <v>56.5</v>
      </c>
      <c r="F246" s="66">
        <f t="shared" si="83"/>
        <v>15.694444444444445</v>
      </c>
      <c r="G246" s="33">
        <f t="shared" si="84"/>
        <v>4.1666666666666269E-2</v>
      </c>
      <c r="H246" s="17">
        <f t="shared" si="85"/>
        <v>0.14999999999999858</v>
      </c>
      <c r="I246" s="31"/>
      <c r="J246" s="18">
        <f t="shared" si="86"/>
        <v>61.74999999999941</v>
      </c>
      <c r="K246" s="38">
        <f t="shared" si="78"/>
        <v>105.91750106480033</v>
      </c>
      <c r="L246" s="18">
        <f t="shared" si="87"/>
        <v>218.00182949999999</v>
      </c>
      <c r="M246" s="61">
        <f t="shared" si="88"/>
        <v>385.66933056479974</v>
      </c>
      <c r="N246" s="18">
        <f t="shared" si="89"/>
        <v>0.38566933056479974</v>
      </c>
      <c r="O246" s="18">
        <f t="shared" si="79"/>
        <v>6052.8658824753293</v>
      </c>
      <c r="P246" s="18">
        <f t="shared" si="90"/>
        <v>6.052865882475329</v>
      </c>
      <c r="Q246" s="18">
        <f t="shared" si="95"/>
        <v>751.80223246002356</v>
      </c>
      <c r="R246" s="61">
        <f t="shared" si="96"/>
        <v>0.20883397016783392</v>
      </c>
      <c r="S246" s="18">
        <f t="shared" si="97"/>
        <v>-222.90283065819847</v>
      </c>
      <c r="T246" s="18">
        <f t="shared" si="91"/>
        <v>222.90283065819847</v>
      </c>
      <c r="U246" s="61">
        <f t="shared" si="98"/>
        <v>6.1917457914006921E-2</v>
      </c>
      <c r="V246" s="18">
        <f t="shared" si="99"/>
        <v>182519.84953703705</v>
      </c>
      <c r="W246" s="18">
        <f t="shared" si="101"/>
        <v>182.51984953703706</v>
      </c>
      <c r="X246" s="18">
        <f t="shared" si="100"/>
        <v>325.14176620370364</v>
      </c>
      <c r="Y246" s="18">
        <f t="shared" si="92"/>
        <v>90.317229532532394</v>
      </c>
      <c r="Z246" s="18">
        <f t="shared" si="93"/>
        <v>9.0317229532532392E-2</v>
      </c>
      <c r="AA246" s="18">
        <f t="shared" si="94"/>
        <v>0.27075142808184083</v>
      </c>
      <c r="AB246" s="64"/>
      <c r="AC246" s="18">
        <f t="shared" si="80"/>
        <v>0</v>
      </c>
      <c r="AD246" s="18">
        <f t="shared" si="81"/>
        <v>56.5</v>
      </c>
      <c r="AE246" s="18">
        <f t="shared" si="82"/>
        <v>15.694444444444445</v>
      </c>
      <c r="AF246" s="31"/>
      <c r="AG246" s="31"/>
      <c r="AH246" s="31"/>
      <c r="AI246" s="31"/>
      <c r="AJ246" s="31"/>
      <c r="AK246" s="31"/>
      <c r="AL246" s="7"/>
      <c r="AM246" s="7"/>
    </row>
    <row r="247" spans="2:39" x14ac:dyDescent="0.4">
      <c r="B247" s="15" t="s">
        <v>1</v>
      </c>
      <c r="C247" s="15">
        <v>231</v>
      </c>
      <c r="D247" s="15">
        <v>231</v>
      </c>
      <c r="E247" s="16">
        <v>56.5</v>
      </c>
      <c r="F247" s="66">
        <f t="shared" si="83"/>
        <v>15.694444444444445</v>
      </c>
      <c r="G247" s="33">
        <f t="shared" si="84"/>
        <v>-4.1666666666666269E-2</v>
      </c>
      <c r="H247" s="17">
        <f t="shared" si="85"/>
        <v>-0.14999999999999858</v>
      </c>
      <c r="I247" s="31"/>
      <c r="J247" s="18">
        <f t="shared" si="86"/>
        <v>-61.74999999999941</v>
      </c>
      <c r="K247" s="38">
        <f t="shared" si="78"/>
        <v>105.91750106480033</v>
      </c>
      <c r="L247" s="18">
        <f t="shared" si="87"/>
        <v>218.00182949999999</v>
      </c>
      <c r="M247" s="61">
        <f t="shared" si="88"/>
        <v>262.16933056480093</v>
      </c>
      <c r="N247" s="18">
        <f t="shared" si="89"/>
        <v>0.26216933056480091</v>
      </c>
      <c r="O247" s="18">
        <f t="shared" si="79"/>
        <v>4114.6019935864588</v>
      </c>
      <c r="P247" s="18">
        <f t="shared" si="90"/>
        <v>4.1146019935864588</v>
      </c>
      <c r="Q247" s="18">
        <f t="shared" si="95"/>
        <v>755.91683445361002</v>
      </c>
      <c r="R247" s="61">
        <f t="shared" si="96"/>
        <v>0.20997691525748799</v>
      </c>
      <c r="S247" s="18">
        <f t="shared" si="97"/>
        <v>-222.90283065819847</v>
      </c>
      <c r="T247" s="18">
        <f t="shared" si="91"/>
        <v>222.90283065819847</v>
      </c>
      <c r="U247" s="61">
        <f t="shared" si="98"/>
        <v>6.1917457914006921E-2</v>
      </c>
      <c r="V247" s="18">
        <f t="shared" si="99"/>
        <v>182519.84953703705</v>
      </c>
      <c r="W247" s="18">
        <f t="shared" si="101"/>
        <v>182.51984953703706</v>
      </c>
      <c r="X247" s="18">
        <f t="shared" si="100"/>
        <v>325.14176620370364</v>
      </c>
      <c r="Y247" s="18">
        <f t="shared" si="92"/>
        <v>90.317229532532394</v>
      </c>
      <c r="Z247" s="18">
        <f t="shared" si="93"/>
        <v>9.0317229532532392E-2</v>
      </c>
      <c r="AA247" s="18">
        <f t="shared" si="94"/>
        <v>0.2718943731714949</v>
      </c>
      <c r="AB247" s="64"/>
      <c r="AC247" s="18">
        <f t="shared" si="80"/>
        <v>0</v>
      </c>
      <c r="AD247" s="18">
        <f t="shared" si="81"/>
        <v>56.5</v>
      </c>
      <c r="AE247" s="18">
        <f t="shared" si="82"/>
        <v>15.694444444444445</v>
      </c>
      <c r="AF247" s="31"/>
      <c r="AG247" s="31"/>
      <c r="AH247" s="31"/>
      <c r="AI247" s="31"/>
      <c r="AJ247" s="31"/>
      <c r="AK247" s="31"/>
      <c r="AL247" s="7"/>
      <c r="AM247" s="7"/>
    </row>
    <row r="248" spans="2:39" x14ac:dyDescent="0.4">
      <c r="B248" s="15" t="s">
        <v>1</v>
      </c>
      <c r="C248" s="15">
        <v>232</v>
      </c>
      <c r="D248" s="15">
        <v>232</v>
      </c>
      <c r="E248" s="16">
        <v>56.2</v>
      </c>
      <c r="F248" s="66">
        <f t="shared" si="83"/>
        <v>15.611111111111111</v>
      </c>
      <c r="G248" s="33">
        <f t="shared" si="84"/>
        <v>-0.2222222222222224</v>
      </c>
      <c r="H248" s="17">
        <f t="shared" si="85"/>
        <v>-0.80000000000000071</v>
      </c>
      <c r="I248" s="31"/>
      <c r="J248" s="18">
        <f t="shared" si="86"/>
        <v>-329.3333333333336</v>
      </c>
      <c r="K248" s="38">
        <f t="shared" si="78"/>
        <v>104.79569960470138</v>
      </c>
      <c r="L248" s="18">
        <f t="shared" si="87"/>
        <v>218.00182949999999</v>
      </c>
      <c r="M248" s="61">
        <f t="shared" si="88"/>
        <v>-6.5358042286322302</v>
      </c>
      <c r="N248" s="18">
        <f t="shared" si="89"/>
        <v>-6.5358042286322304E-3</v>
      </c>
      <c r="O248" s="18">
        <f t="shared" si="79"/>
        <v>-102.03116601364759</v>
      </c>
      <c r="P248" s="18">
        <f t="shared" si="90"/>
        <v>-0.10203116601364759</v>
      </c>
      <c r="Q248" s="18">
        <f t="shared" si="95"/>
        <v>755.91683445361002</v>
      </c>
      <c r="R248" s="61">
        <f t="shared" si="96"/>
        <v>0.20997691525748799</v>
      </c>
      <c r="S248" s="18">
        <f t="shared" si="97"/>
        <v>-223.00486182421213</v>
      </c>
      <c r="T248" s="18">
        <f t="shared" si="91"/>
        <v>223.00486182421213</v>
      </c>
      <c r="U248" s="61">
        <f t="shared" si="98"/>
        <v>6.1945799906833632E-2</v>
      </c>
      <c r="V248" s="18">
        <f t="shared" si="99"/>
        <v>180586.73148148149</v>
      </c>
      <c r="W248" s="18">
        <f t="shared" si="101"/>
        <v>180.58673148148148</v>
      </c>
      <c r="X248" s="18">
        <f t="shared" si="100"/>
        <v>327.07488425925919</v>
      </c>
      <c r="Y248" s="18">
        <f t="shared" si="92"/>
        <v>90.854207199768496</v>
      </c>
      <c r="Z248" s="18">
        <f t="shared" si="93"/>
        <v>9.08542071997685E-2</v>
      </c>
      <c r="AA248" s="18">
        <f t="shared" si="94"/>
        <v>0.27192271516432165</v>
      </c>
      <c r="AB248" s="64"/>
      <c r="AC248" s="18">
        <f t="shared" si="80"/>
        <v>0</v>
      </c>
      <c r="AD248" s="18">
        <f t="shared" si="81"/>
        <v>56.2</v>
      </c>
      <c r="AE248" s="18">
        <f t="shared" si="82"/>
        <v>15.611111111111111</v>
      </c>
      <c r="AF248" s="31"/>
      <c r="AG248" s="31"/>
      <c r="AH248" s="31"/>
      <c r="AI248" s="31"/>
      <c r="AJ248" s="31"/>
      <c r="AK248" s="31"/>
      <c r="AL248" s="7"/>
      <c r="AM248" s="7"/>
    </row>
    <row r="249" spans="2:39" x14ac:dyDescent="0.4">
      <c r="B249" s="15" t="s">
        <v>1</v>
      </c>
      <c r="C249" s="15">
        <v>233</v>
      </c>
      <c r="D249" s="15">
        <v>233</v>
      </c>
      <c r="E249" s="16">
        <v>54.9</v>
      </c>
      <c r="F249" s="66">
        <f t="shared" si="83"/>
        <v>15.25</v>
      </c>
      <c r="G249" s="33">
        <f t="shared" si="84"/>
        <v>-0.45833333333333393</v>
      </c>
      <c r="H249" s="17">
        <f t="shared" si="85"/>
        <v>-1.6500000000000021</v>
      </c>
      <c r="I249" s="31"/>
      <c r="J249" s="18">
        <f t="shared" si="86"/>
        <v>-679.25000000000091</v>
      </c>
      <c r="K249" s="38">
        <f t="shared" si="78"/>
        <v>100.00357346207812</v>
      </c>
      <c r="L249" s="18">
        <f t="shared" si="87"/>
        <v>218.00182949999999</v>
      </c>
      <c r="M249" s="61">
        <f t="shared" si="88"/>
        <v>-361.24459703792286</v>
      </c>
      <c r="N249" s="18">
        <f t="shared" si="89"/>
        <v>-0.36124459703792283</v>
      </c>
      <c r="O249" s="18">
        <f t="shared" si="79"/>
        <v>-5508.9801048283234</v>
      </c>
      <c r="P249" s="18">
        <f t="shared" si="90"/>
        <v>-5.5089801048283231</v>
      </c>
      <c r="Q249" s="18">
        <f t="shared" si="95"/>
        <v>755.91683445361002</v>
      </c>
      <c r="R249" s="61">
        <f t="shared" si="96"/>
        <v>0.20997691525748799</v>
      </c>
      <c r="S249" s="18">
        <f t="shared" si="97"/>
        <v>-228.51384192904044</v>
      </c>
      <c r="T249" s="18">
        <f t="shared" si="91"/>
        <v>228.51384192904044</v>
      </c>
      <c r="U249" s="61">
        <f t="shared" si="98"/>
        <v>6.347607228059661E-2</v>
      </c>
      <c r="V249" s="18">
        <f t="shared" si="99"/>
        <v>172328.8125</v>
      </c>
      <c r="W249" s="18">
        <f t="shared" si="101"/>
        <v>172.3288125</v>
      </c>
      <c r="X249" s="18">
        <f t="shared" si="100"/>
        <v>335.33280324074065</v>
      </c>
      <c r="Y249" s="18">
        <f t="shared" si="92"/>
        <v>93.148075418606453</v>
      </c>
      <c r="Z249" s="18">
        <f t="shared" si="93"/>
        <v>9.3148075418606452E-2</v>
      </c>
      <c r="AA249" s="18">
        <f t="shared" si="94"/>
        <v>0.27345298753808461</v>
      </c>
      <c r="AB249" s="64"/>
      <c r="AC249" s="18">
        <f t="shared" si="80"/>
        <v>0</v>
      </c>
      <c r="AD249" s="18">
        <f t="shared" si="81"/>
        <v>54.9</v>
      </c>
      <c r="AE249" s="18">
        <f t="shared" si="82"/>
        <v>15.25</v>
      </c>
      <c r="AF249" s="31"/>
      <c r="AG249" s="31"/>
      <c r="AH249" s="31"/>
      <c r="AI249" s="31"/>
      <c r="AJ249" s="31"/>
      <c r="AK249" s="31"/>
      <c r="AL249" s="7"/>
      <c r="AM249" s="7"/>
    </row>
    <row r="250" spans="2:39" x14ac:dyDescent="0.4">
      <c r="B250" s="15" t="s">
        <v>1</v>
      </c>
      <c r="C250" s="15">
        <v>234</v>
      </c>
      <c r="D250" s="15">
        <v>234</v>
      </c>
      <c r="E250" s="16">
        <v>52.9</v>
      </c>
      <c r="F250" s="66">
        <f t="shared" si="83"/>
        <v>14.694444444444443</v>
      </c>
      <c r="G250" s="33">
        <f t="shared" si="84"/>
        <v>-0.54166666666666641</v>
      </c>
      <c r="H250" s="17">
        <f t="shared" si="85"/>
        <v>-1.9499999999999993</v>
      </c>
      <c r="I250" s="31"/>
      <c r="J250" s="18">
        <f t="shared" si="86"/>
        <v>-802.74999999999966</v>
      </c>
      <c r="K250" s="38">
        <f t="shared" si="78"/>
        <v>92.85005690492531</v>
      </c>
      <c r="L250" s="18">
        <f t="shared" si="87"/>
        <v>218.00182949999999</v>
      </c>
      <c r="M250" s="61">
        <f t="shared" si="88"/>
        <v>-491.89811359507439</v>
      </c>
      <c r="N250" s="18">
        <f t="shared" si="89"/>
        <v>-0.4918981135950744</v>
      </c>
      <c r="O250" s="18">
        <f t="shared" si="79"/>
        <v>-7228.169502549842</v>
      </c>
      <c r="P250" s="18">
        <f t="shared" si="90"/>
        <v>-7.228169502549842</v>
      </c>
      <c r="Q250" s="18">
        <f t="shared" si="95"/>
        <v>755.91683445361002</v>
      </c>
      <c r="R250" s="61">
        <f t="shared" si="96"/>
        <v>0.20997691525748799</v>
      </c>
      <c r="S250" s="18">
        <f t="shared" si="97"/>
        <v>-235.74201143159027</v>
      </c>
      <c r="T250" s="18">
        <f t="shared" si="91"/>
        <v>235.74201143159027</v>
      </c>
      <c r="U250" s="61">
        <f t="shared" si="98"/>
        <v>6.5483897303041994E-2</v>
      </c>
      <c r="V250" s="18">
        <f t="shared" si="99"/>
        <v>160001.68287037034</v>
      </c>
      <c r="W250" s="18">
        <f t="shared" si="101"/>
        <v>160.00168287037033</v>
      </c>
      <c r="X250" s="18">
        <f t="shared" si="100"/>
        <v>347.65993287037031</v>
      </c>
      <c r="Y250" s="18">
        <f t="shared" si="92"/>
        <v>96.572280832865729</v>
      </c>
      <c r="Z250" s="18">
        <f t="shared" si="93"/>
        <v>9.6572280832865731E-2</v>
      </c>
      <c r="AA250" s="18">
        <f t="shared" si="94"/>
        <v>0.27546081256053001</v>
      </c>
      <c r="AB250" s="64"/>
      <c r="AC250" s="18">
        <f t="shared" si="80"/>
        <v>0</v>
      </c>
      <c r="AD250" s="18">
        <f t="shared" si="81"/>
        <v>52.9</v>
      </c>
      <c r="AE250" s="18">
        <f t="shared" si="82"/>
        <v>14.694444444444443</v>
      </c>
      <c r="AF250" s="31"/>
      <c r="AG250" s="31"/>
      <c r="AH250" s="31"/>
      <c r="AI250" s="31"/>
      <c r="AJ250" s="31"/>
      <c r="AK250" s="31"/>
      <c r="AL250" s="7"/>
      <c r="AM250" s="7"/>
    </row>
    <row r="251" spans="2:39" x14ac:dyDescent="0.4">
      <c r="B251" s="15" t="s">
        <v>1</v>
      </c>
      <c r="C251" s="15">
        <v>235</v>
      </c>
      <c r="D251" s="15">
        <v>235</v>
      </c>
      <c r="E251" s="16">
        <v>51</v>
      </c>
      <c r="F251" s="66">
        <f t="shared" si="83"/>
        <v>14.166666666666666</v>
      </c>
      <c r="G251" s="33">
        <f t="shared" si="84"/>
        <v>-0.43055555555555575</v>
      </c>
      <c r="H251" s="17">
        <f t="shared" si="85"/>
        <v>-1.5500000000000007</v>
      </c>
      <c r="I251" s="31"/>
      <c r="J251" s="18">
        <f t="shared" si="86"/>
        <v>-638.0833333333336</v>
      </c>
      <c r="K251" s="38">
        <f t="shared" si="78"/>
        <v>86.300076832812493</v>
      </c>
      <c r="L251" s="18">
        <f t="shared" si="87"/>
        <v>218.00182949999999</v>
      </c>
      <c r="M251" s="61">
        <f t="shared" si="88"/>
        <v>-333.78142700052115</v>
      </c>
      <c r="N251" s="18">
        <f t="shared" si="89"/>
        <v>-0.33378142700052116</v>
      </c>
      <c r="O251" s="18">
        <f t="shared" si="79"/>
        <v>-4728.5702158407157</v>
      </c>
      <c r="P251" s="18">
        <f t="shared" si="90"/>
        <v>-4.7285702158407155</v>
      </c>
      <c r="Q251" s="18">
        <f t="shared" si="95"/>
        <v>755.91683445361002</v>
      </c>
      <c r="R251" s="61">
        <f t="shared" si="96"/>
        <v>0.20997691525748799</v>
      </c>
      <c r="S251" s="18">
        <f t="shared" si="97"/>
        <v>-240.47058164743098</v>
      </c>
      <c r="T251" s="18">
        <f t="shared" si="91"/>
        <v>240.47058164743098</v>
      </c>
      <c r="U251" s="61">
        <f t="shared" si="98"/>
        <v>6.6797389134743757E-2</v>
      </c>
      <c r="V251" s="18">
        <f t="shared" si="99"/>
        <v>148714.58333333331</v>
      </c>
      <c r="W251" s="18">
        <f t="shared" si="101"/>
        <v>148.71458333333331</v>
      </c>
      <c r="X251" s="18">
        <f t="shared" si="100"/>
        <v>358.94703240740733</v>
      </c>
      <c r="Y251" s="18">
        <f t="shared" si="92"/>
        <v>99.707588768064795</v>
      </c>
      <c r="Z251" s="18">
        <f t="shared" si="93"/>
        <v>9.9707588768064792E-2</v>
      </c>
      <c r="AA251" s="18">
        <f t="shared" si="94"/>
        <v>0.27677430439223172</v>
      </c>
      <c r="AB251" s="64"/>
      <c r="AC251" s="18">
        <f t="shared" si="80"/>
        <v>0</v>
      </c>
      <c r="AD251" s="18">
        <f t="shared" si="81"/>
        <v>51</v>
      </c>
      <c r="AE251" s="18">
        <f t="shared" si="82"/>
        <v>14.166666666666666</v>
      </c>
      <c r="AF251" s="31"/>
      <c r="AG251" s="31"/>
      <c r="AH251" s="31"/>
      <c r="AI251" s="31"/>
      <c r="AJ251" s="31"/>
      <c r="AK251" s="31"/>
      <c r="AL251" s="7"/>
      <c r="AM251" s="7"/>
    </row>
    <row r="252" spans="2:39" x14ac:dyDescent="0.4">
      <c r="B252" s="15" t="s">
        <v>1</v>
      </c>
      <c r="C252" s="15">
        <v>236</v>
      </c>
      <c r="D252" s="15">
        <v>236</v>
      </c>
      <c r="E252" s="16">
        <v>49.8</v>
      </c>
      <c r="F252" s="66">
        <f t="shared" si="83"/>
        <v>13.833333333333332</v>
      </c>
      <c r="G252" s="33">
        <f t="shared" si="84"/>
        <v>-0.24999999999999961</v>
      </c>
      <c r="H252" s="17">
        <f t="shared" si="85"/>
        <v>-0.89999999999999858</v>
      </c>
      <c r="I252" s="31"/>
      <c r="J252" s="18">
        <f t="shared" si="86"/>
        <v>-370.49999999999943</v>
      </c>
      <c r="K252" s="38">
        <f t="shared" si="78"/>
        <v>82.28667533581249</v>
      </c>
      <c r="L252" s="18">
        <f t="shared" si="87"/>
        <v>218.00182949999999</v>
      </c>
      <c r="M252" s="61">
        <f t="shared" si="88"/>
        <v>-70.211495164186942</v>
      </c>
      <c r="N252" s="18">
        <f t="shared" si="89"/>
        <v>-7.0211495164186941E-2</v>
      </c>
      <c r="O252" s="18">
        <f t="shared" si="79"/>
        <v>-971.25901643791929</v>
      </c>
      <c r="P252" s="18">
        <f t="shared" si="90"/>
        <v>-0.97125901643791923</v>
      </c>
      <c r="Q252" s="18">
        <f t="shared" si="95"/>
        <v>755.91683445361002</v>
      </c>
      <c r="R252" s="61">
        <f t="shared" si="96"/>
        <v>0.20997691525748799</v>
      </c>
      <c r="S252" s="18">
        <f t="shared" si="97"/>
        <v>-241.4418406638689</v>
      </c>
      <c r="T252" s="18">
        <f t="shared" si="91"/>
        <v>241.4418406638689</v>
      </c>
      <c r="U252" s="61">
        <f t="shared" si="98"/>
        <v>6.7067183327560037E-2</v>
      </c>
      <c r="V252" s="18">
        <f t="shared" si="99"/>
        <v>141798.58333333331</v>
      </c>
      <c r="W252" s="18">
        <f t="shared" si="101"/>
        <v>141.79858333333331</v>
      </c>
      <c r="X252" s="18">
        <f t="shared" si="100"/>
        <v>365.86303240740733</v>
      </c>
      <c r="Y252" s="18">
        <f t="shared" si="92"/>
        <v>101.6287014160648</v>
      </c>
      <c r="Z252" s="18">
        <f t="shared" si="93"/>
        <v>0.1016287014160648</v>
      </c>
      <c r="AA252" s="18">
        <f t="shared" si="94"/>
        <v>0.27704409858504803</v>
      </c>
      <c r="AB252" s="64"/>
      <c r="AC252" s="18">
        <f t="shared" si="80"/>
        <v>0</v>
      </c>
      <c r="AD252" s="18">
        <f t="shared" si="81"/>
        <v>49.8</v>
      </c>
      <c r="AE252" s="18">
        <f t="shared" si="82"/>
        <v>13.833333333333332</v>
      </c>
      <c r="AF252" s="31"/>
      <c r="AG252" s="31"/>
      <c r="AH252" s="31"/>
      <c r="AI252" s="31"/>
      <c r="AJ252" s="31"/>
      <c r="AK252" s="31"/>
      <c r="AL252" s="7"/>
      <c r="AM252" s="7"/>
    </row>
    <row r="253" spans="2:39" x14ac:dyDescent="0.4">
      <c r="B253" s="15" t="s">
        <v>1</v>
      </c>
      <c r="C253" s="15">
        <v>237</v>
      </c>
      <c r="D253" s="15">
        <v>237</v>
      </c>
      <c r="E253" s="16">
        <v>49.2</v>
      </c>
      <c r="F253" s="66">
        <f t="shared" si="83"/>
        <v>13.666666666666668</v>
      </c>
      <c r="G253" s="33">
        <f t="shared" si="84"/>
        <v>-0.19444444444444425</v>
      </c>
      <c r="H253" s="17">
        <f t="shared" si="85"/>
        <v>-0.69999999999999929</v>
      </c>
      <c r="I253" s="31"/>
      <c r="J253" s="18">
        <f t="shared" si="86"/>
        <v>-288.1666666666664</v>
      </c>
      <c r="K253" s="38">
        <f t="shared" si="78"/>
        <v>80.315808529249992</v>
      </c>
      <c r="L253" s="18">
        <f t="shared" si="87"/>
        <v>218.00182949999999</v>
      </c>
      <c r="M253" s="61">
        <f t="shared" si="88"/>
        <v>10.150971362583562</v>
      </c>
      <c r="N253" s="18">
        <f t="shared" si="89"/>
        <v>1.0150971362583562E-2</v>
      </c>
      <c r="O253" s="18">
        <f t="shared" si="79"/>
        <v>138.72994195530868</v>
      </c>
      <c r="P253" s="18">
        <f t="shared" si="90"/>
        <v>0.13872994195530869</v>
      </c>
      <c r="Q253" s="18">
        <f t="shared" si="95"/>
        <v>756.05556439556528</v>
      </c>
      <c r="R253" s="61">
        <f t="shared" si="96"/>
        <v>0.21001545135555846</v>
      </c>
      <c r="S253" s="18">
        <f t="shared" si="97"/>
        <v>-241.4418406638689</v>
      </c>
      <c r="T253" s="18">
        <f t="shared" si="91"/>
        <v>241.4418406638689</v>
      </c>
      <c r="U253" s="61">
        <f t="shared" si="98"/>
        <v>6.7067183327560037E-2</v>
      </c>
      <c r="V253" s="18">
        <f t="shared" si="99"/>
        <v>138402.33333333334</v>
      </c>
      <c r="W253" s="18">
        <f t="shared" si="101"/>
        <v>138.40233333333336</v>
      </c>
      <c r="X253" s="18">
        <f t="shared" si="100"/>
        <v>369.25928240740728</v>
      </c>
      <c r="Y253" s="18">
        <f t="shared" si="92"/>
        <v>102.57210494856479</v>
      </c>
      <c r="Z253" s="18">
        <f t="shared" si="93"/>
        <v>0.10257210494856478</v>
      </c>
      <c r="AA253" s="18">
        <f t="shared" si="94"/>
        <v>0.2770826346831185</v>
      </c>
      <c r="AB253" s="64"/>
      <c r="AC253" s="18">
        <f t="shared" si="80"/>
        <v>0</v>
      </c>
      <c r="AD253" s="18">
        <f t="shared" si="81"/>
        <v>49.2</v>
      </c>
      <c r="AE253" s="18">
        <f t="shared" si="82"/>
        <v>13.666666666666668</v>
      </c>
      <c r="AF253" s="31"/>
      <c r="AG253" s="31"/>
      <c r="AH253" s="31"/>
      <c r="AI253" s="31"/>
      <c r="AJ253" s="31"/>
      <c r="AK253" s="31"/>
      <c r="AL253" s="7"/>
      <c r="AM253" s="7"/>
    </row>
    <row r="254" spans="2:39" x14ac:dyDescent="0.4">
      <c r="B254" s="15" t="s">
        <v>1</v>
      </c>
      <c r="C254" s="15">
        <v>238</v>
      </c>
      <c r="D254" s="15">
        <v>238</v>
      </c>
      <c r="E254" s="16">
        <v>48.4</v>
      </c>
      <c r="F254" s="66">
        <f t="shared" si="83"/>
        <v>13.444444444444443</v>
      </c>
      <c r="G254" s="33">
        <f t="shared" si="84"/>
        <v>-0.31944444444444503</v>
      </c>
      <c r="H254" s="17">
        <f t="shared" si="85"/>
        <v>-1.1500000000000021</v>
      </c>
      <c r="I254" s="31"/>
      <c r="J254" s="18">
        <f t="shared" si="86"/>
        <v>-473.41666666666754</v>
      </c>
      <c r="K254" s="38">
        <f t="shared" si="78"/>
        <v>77.725147245472201</v>
      </c>
      <c r="L254" s="18">
        <f t="shared" si="87"/>
        <v>218.00182949999999</v>
      </c>
      <c r="M254" s="61">
        <f t="shared" si="88"/>
        <v>-177.68968992119534</v>
      </c>
      <c r="N254" s="18">
        <f t="shared" si="89"/>
        <v>-0.17768968992119533</v>
      </c>
      <c r="O254" s="18">
        <f t="shared" si="79"/>
        <v>-2388.9391644960706</v>
      </c>
      <c r="P254" s="18">
        <f t="shared" si="90"/>
        <v>-2.3889391644960707</v>
      </c>
      <c r="Q254" s="18">
        <f t="shared" si="95"/>
        <v>756.05556439556528</v>
      </c>
      <c r="R254" s="61">
        <f t="shared" si="96"/>
        <v>0.21001545135555846</v>
      </c>
      <c r="S254" s="18">
        <f t="shared" si="97"/>
        <v>-243.83077982836497</v>
      </c>
      <c r="T254" s="18">
        <f t="shared" si="91"/>
        <v>243.83077982836497</v>
      </c>
      <c r="U254" s="61">
        <f t="shared" si="98"/>
        <v>6.7730777593007593E-2</v>
      </c>
      <c r="V254" s="18">
        <f t="shared" si="99"/>
        <v>133938.03703703699</v>
      </c>
      <c r="W254" s="18">
        <f t="shared" si="101"/>
        <v>133.93803703703699</v>
      </c>
      <c r="X254" s="18">
        <f t="shared" si="100"/>
        <v>373.72357870370365</v>
      </c>
      <c r="Y254" s="18">
        <f t="shared" si="92"/>
        <v>103.8121882451574</v>
      </c>
      <c r="Z254" s="18">
        <f t="shared" si="93"/>
        <v>0.10381218824515739</v>
      </c>
      <c r="AA254" s="18">
        <f t="shared" si="94"/>
        <v>0.27774622894856604</v>
      </c>
      <c r="AB254" s="64"/>
      <c r="AC254" s="18">
        <f t="shared" si="80"/>
        <v>0</v>
      </c>
      <c r="AD254" s="18">
        <f t="shared" si="81"/>
        <v>48.4</v>
      </c>
      <c r="AE254" s="18">
        <f t="shared" si="82"/>
        <v>13.444444444444443</v>
      </c>
      <c r="AF254" s="31"/>
      <c r="AG254" s="31"/>
      <c r="AH254" s="31"/>
      <c r="AI254" s="31"/>
      <c r="AJ254" s="31"/>
      <c r="AK254" s="31"/>
      <c r="AL254" s="7"/>
      <c r="AM254" s="7"/>
    </row>
    <row r="255" spans="2:39" x14ac:dyDescent="0.4">
      <c r="B255" s="15" t="s">
        <v>1</v>
      </c>
      <c r="C255" s="15">
        <v>239</v>
      </c>
      <c r="D255" s="15">
        <v>239</v>
      </c>
      <c r="E255" s="16">
        <v>46.9</v>
      </c>
      <c r="F255" s="66">
        <f t="shared" si="83"/>
        <v>13.027777777777777</v>
      </c>
      <c r="G255" s="33">
        <f t="shared" si="84"/>
        <v>-0.56944444444444464</v>
      </c>
      <c r="H255" s="17">
        <f t="shared" si="85"/>
        <v>-2.0500000000000007</v>
      </c>
      <c r="I255" s="31"/>
      <c r="J255" s="18">
        <f t="shared" si="86"/>
        <v>-843.91666666666697</v>
      </c>
      <c r="K255" s="38">
        <f t="shared" si="78"/>
        <v>72.982126875133673</v>
      </c>
      <c r="L255" s="18">
        <f t="shared" si="87"/>
        <v>218.00182949999999</v>
      </c>
      <c r="M255" s="61">
        <f t="shared" si="88"/>
        <v>-552.93271029153334</v>
      </c>
      <c r="N255" s="18">
        <f t="shared" si="89"/>
        <v>-0.55293271029153335</v>
      </c>
      <c r="O255" s="18">
        <f t="shared" si="79"/>
        <v>-7203.4844757424753</v>
      </c>
      <c r="P255" s="18">
        <f t="shared" si="90"/>
        <v>-7.2034844757424752</v>
      </c>
      <c r="Q255" s="18">
        <f t="shared" si="95"/>
        <v>756.05556439556528</v>
      </c>
      <c r="R255" s="61">
        <f t="shared" si="96"/>
        <v>0.21001545135555846</v>
      </c>
      <c r="S255" s="18">
        <f t="shared" si="97"/>
        <v>-251.03426430410744</v>
      </c>
      <c r="T255" s="18">
        <f t="shared" si="91"/>
        <v>251.03426430410744</v>
      </c>
      <c r="U255" s="61">
        <f t="shared" si="98"/>
        <v>6.9731745663013489E-2</v>
      </c>
      <c r="V255" s="18">
        <f t="shared" si="99"/>
        <v>125764.73842592591</v>
      </c>
      <c r="W255" s="18">
        <f t="shared" si="101"/>
        <v>125.76473842592591</v>
      </c>
      <c r="X255" s="18">
        <f t="shared" si="100"/>
        <v>381.89687731481473</v>
      </c>
      <c r="Y255" s="18">
        <f t="shared" si="92"/>
        <v>106.08255078675461</v>
      </c>
      <c r="Z255" s="18">
        <f t="shared" si="93"/>
        <v>0.1060825507867546</v>
      </c>
      <c r="AA255" s="18">
        <f t="shared" si="94"/>
        <v>0.27974719701857198</v>
      </c>
      <c r="AB255" s="64"/>
      <c r="AC255" s="18">
        <f t="shared" si="80"/>
        <v>0</v>
      </c>
      <c r="AD255" s="18">
        <f t="shared" si="81"/>
        <v>46.9</v>
      </c>
      <c r="AE255" s="18">
        <f t="shared" si="82"/>
        <v>13.027777777777777</v>
      </c>
      <c r="AF255" s="31"/>
      <c r="AG255" s="31"/>
      <c r="AH255" s="31"/>
      <c r="AI255" s="31"/>
      <c r="AJ255" s="31"/>
      <c r="AK255" s="31"/>
      <c r="AL255" s="7"/>
      <c r="AM255" s="7"/>
    </row>
    <row r="256" spans="2:39" x14ac:dyDescent="0.4">
      <c r="B256" s="15" t="s">
        <v>1</v>
      </c>
      <c r="C256" s="15">
        <v>240</v>
      </c>
      <c r="D256" s="15">
        <v>240</v>
      </c>
      <c r="E256" s="16">
        <v>44.3</v>
      </c>
      <c r="F256" s="66">
        <f t="shared" si="83"/>
        <v>12.305555555555554</v>
      </c>
      <c r="G256" s="33">
        <f t="shared" si="84"/>
        <v>-0.74999999999999978</v>
      </c>
      <c r="H256" s="17">
        <f t="shared" si="85"/>
        <v>-2.6999999999999993</v>
      </c>
      <c r="I256" s="31"/>
      <c r="J256" s="18">
        <f t="shared" si="86"/>
        <v>-1111.4999999999998</v>
      </c>
      <c r="K256" s="38">
        <f t="shared" si="78"/>
        <v>65.114585845300326</v>
      </c>
      <c r="L256" s="18">
        <f t="shared" si="87"/>
        <v>218.00182949999999</v>
      </c>
      <c r="M256" s="61">
        <f t="shared" si="88"/>
        <v>-828.38358465469946</v>
      </c>
      <c r="N256" s="18">
        <f t="shared" si="89"/>
        <v>-0.82838358465469941</v>
      </c>
      <c r="O256" s="18">
        <f t="shared" si="79"/>
        <v>-10193.720222278662</v>
      </c>
      <c r="P256" s="18">
        <f t="shared" si="90"/>
        <v>-10.193720222278662</v>
      </c>
      <c r="Q256" s="18">
        <f t="shared" si="95"/>
        <v>756.05556439556528</v>
      </c>
      <c r="R256" s="61">
        <f t="shared" si="96"/>
        <v>0.21001545135555846</v>
      </c>
      <c r="S256" s="18">
        <f t="shared" si="97"/>
        <v>-261.22798452638608</v>
      </c>
      <c r="T256" s="18">
        <f t="shared" si="91"/>
        <v>261.22798452638608</v>
      </c>
      <c r="U256" s="61">
        <f t="shared" si="98"/>
        <v>7.2563334840173563E-2</v>
      </c>
      <c r="V256" s="18">
        <f t="shared" si="99"/>
        <v>112207.18287037034</v>
      </c>
      <c r="W256" s="18">
        <f t="shared" si="101"/>
        <v>112.20718287037033</v>
      </c>
      <c r="X256" s="18">
        <f t="shared" si="100"/>
        <v>395.45443287037028</v>
      </c>
      <c r="Y256" s="18">
        <f t="shared" si="92"/>
        <v>109.84854145386572</v>
      </c>
      <c r="Z256" s="18">
        <f t="shared" si="93"/>
        <v>0.10984854145386572</v>
      </c>
      <c r="AA256" s="18">
        <f t="shared" si="94"/>
        <v>0.28257878619573201</v>
      </c>
      <c r="AB256" s="64"/>
      <c r="AC256" s="18">
        <f t="shared" si="80"/>
        <v>0</v>
      </c>
      <c r="AD256" s="18">
        <f t="shared" si="81"/>
        <v>44.3</v>
      </c>
      <c r="AE256" s="18">
        <f t="shared" si="82"/>
        <v>12.305555555555554</v>
      </c>
      <c r="AF256" s="31"/>
      <c r="AG256" s="31"/>
      <c r="AH256" s="31"/>
      <c r="AI256" s="31"/>
      <c r="AJ256" s="31"/>
      <c r="AK256" s="31"/>
      <c r="AL256" s="7"/>
      <c r="AM256" s="7"/>
    </row>
    <row r="257" spans="2:39" x14ac:dyDescent="0.4">
      <c r="B257" s="15" t="s">
        <v>1</v>
      </c>
      <c r="C257" s="15">
        <v>241</v>
      </c>
      <c r="D257" s="15">
        <v>241</v>
      </c>
      <c r="E257" s="16">
        <v>41.5</v>
      </c>
      <c r="F257" s="66">
        <f t="shared" si="83"/>
        <v>11.527777777777777</v>
      </c>
      <c r="G257" s="33">
        <f t="shared" si="84"/>
        <v>-0.6666666666666663</v>
      </c>
      <c r="H257" s="17">
        <f t="shared" si="85"/>
        <v>-2.3999999999999986</v>
      </c>
      <c r="I257" s="31"/>
      <c r="J257" s="18">
        <f t="shared" si="86"/>
        <v>-987.99999999999943</v>
      </c>
      <c r="K257" s="38">
        <f t="shared" si="78"/>
        <v>57.143524538758669</v>
      </c>
      <c r="L257" s="18">
        <f t="shared" si="87"/>
        <v>218.00182949999999</v>
      </c>
      <c r="M257" s="61">
        <f t="shared" si="88"/>
        <v>-712.85464596124075</v>
      </c>
      <c r="N257" s="18">
        <f t="shared" si="89"/>
        <v>-0.71285464596124071</v>
      </c>
      <c r="O257" s="18">
        <f t="shared" si="79"/>
        <v>-8217.6299464976364</v>
      </c>
      <c r="P257" s="18">
        <f t="shared" si="90"/>
        <v>-8.2176299464976363</v>
      </c>
      <c r="Q257" s="18">
        <f t="shared" si="95"/>
        <v>756.05556439556528</v>
      </c>
      <c r="R257" s="61">
        <f t="shared" si="96"/>
        <v>0.21001545135555846</v>
      </c>
      <c r="S257" s="18">
        <f t="shared" si="97"/>
        <v>-269.44561447288373</v>
      </c>
      <c r="T257" s="18">
        <f t="shared" si="91"/>
        <v>269.44561447288373</v>
      </c>
      <c r="U257" s="61">
        <f t="shared" si="98"/>
        <v>7.4846010007925803E-2</v>
      </c>
      <c r="V257" s="18">
        <f t="shared" si="99"/>
        <v>98471.238425925912</v>
      </c>
      <c r="W257" s="18">
        <f t="shared" si="101"/>
        <v>98.471238425925918</v>
      </c>
      <c r="X257" s="18">
        <f t="shared" si="100"/>
        <v>409.19037731481467</v>
      </c>
      <c r="Y257" s="18">
        <f t="shared" si="92"/>
        <v>113.6640846297546</v>
      </c>
      <c r="Z257" s="18">
        <f t="shared" si="93"/>
        <v>0.11366408462975459</v>
      </c>
      <c r="AA257" s="18">
        <f t="shared" si="94"/>
        <v>0.28486146136348428</v>
      </c>
      <c r="AB257" s="64"/>
      <c r="AC257" s="18">
        <f t="shared" si="80"/>
        <v>0</v>
      </c>
      <c r="AD257" s="18">
        <f t="shared" si="81"/>
        <v>41.5</v>
      </c>
      <c r="AE257" s="18">
        <f t="shared" si="82"/>
        <v>11.527777777777777</v>
      </c>
      <c r="AF257" s="31"/>
      <c r="AG257" s="31"/>
      <c r="AH257" s="31"/>
      <c r="AI257" s="31"/>
      <c r="AJ257" s="31"/>
      <c r="AK257" s="31"/>
      <c r="AL257" s="7"/>
      <c r="AM257" s="7"/>
    </row>
    <row r="258" spans="2:39" x14ac:dyDescent="0.4">
      <c r="B258" s="15" t="s">
        <v>1</v>
      </c>
      <c r="C258" s="15">
        <v>242</v>
      </c>
      <c r="D258" s="15">
        <v>242</v>
      </c>
      <c r="E258" s="16">
        <v>39.5</v>
      </c>
      <c r="F258" s="66">
        <f t="shared" si="83"/>
        <v>10.972222222222221</v>
      </c>
      <c r="G258" s="33">
        <f t="shared" si="84"/>
        <v>-0.625</v>
      </c>
      <c r="H258" s="17">
        <f t="shared" si="85"/>
        <v>-2.25</v>
      </c>
      <c r="I258" s="31"/>
      <c r="J258" s="18">
        <f t="shared" si="86"/>
        <v>-926.25</v>
      </c>
      <c r="K258" s="38">
        <f t="shared" si="78"/>
        <v>51.768433248133668</v>
      </c>
      <c r="L258" s="18">
        <f t="shared" si="87"/>
        <v>218.00182949999999</v>
      </c>
      <c r="M258" s="61">
        <f t="shared" si="88"/>
        <v>-656.47973725186637</v>
      </c>
      <c r="N258" s="18">
        <f t="shared" si="89"/>
        <v>-0.65647973725186637</v>
      </c>
      <c r="O258" s="18">
        <f t="shared" si="79"/>
        <v>-7203.0415615135335</v>
      </c>
      <c r="P258" s="18">
        <f t="shared" si="90"/>
        <v>-7.2030415615135333</v>
      </c>
      <c r="Q258" s="18">
        <f t="shared" si="95"/>
        <v>756.05556439556528</v>
      </c>
      <c r="R258" s="61">
        <f t="shared" si="96"/>
        <v>0.21001545135555846</v>
      </c>
      <c r="S258" s="18">
        <f t="shared" si="97"/>
        <v>-276.64865603439728</v>
      </c>
      <c r="T258" s="18">
        <f t="shared" si="91"/>
        <v>276.64865603439728</v>
      </c>
      <c r="U258" s="61">
        <f t="shared" si="98"/>
        <v>7.6846855046191598E-2</v>
      </c>
      <c r="V258" s="18">
        <f t="shared" si="99"/>
        <v>89208.738425925912</v>
      </c>
      <c r="W258" s="18">
        <f t="shared" si="101"/>
        <v>89.208738425925915</v>
      </c>
      <c r="X258" s="18">
        <f t="shared" si="100"/>
        <v>418.45287731481466</v>
      </c>
      <c r="Y258" s="18">
        <f t="shared" si="92"/>
        <v>116.23700335475459</v>
      </c>
      <c r="Z258" s="18">
        <f t="shared" si="93"/>
        <v>0.11623700335475459</v>
      </c>
      <c r="AA258" s="18">
        <f t="shared" si="94"/>
        <v>0.28686230640175003</v>
      </c>
      <c r="AB258" s="64"/>
      <c r="AC258" s="18">
        <f t="shared" si="80"/>
        <v>0</v>
      </c>
      <c r="AD258" s="18">
        <f t="shared" si="81"/>
        <v>39.5</v>
      </c>
      <c r="AE258" s="18">
        <f t="shared" si="82"/>
        <v>10.972222222222221</v>
      </c>
      <c r="AF258" s="31"/>
      <c r="AG258" s="31"/>
      <c r="AH258" s="31"/>
      <c r="AI258" s="31"/>
      <c r="AJ258" s="31"/>
      <c r="AK258" s="31"/>
      <c r="AL258" s="7"/>
      <c r="AM258" s="7"/>
    </row>
    <row r="259" spans="2:39" x14ac:dyDescent="0.4">
      <c r="B259" s="15" t="s">
        <v>1</v>
      </c>
      <c r="C259" s="15">
        <v>243</v>
      </c>
      <c r="D259" s="15">
        <v>243</v>
      </c>
      <c r="E259" s="16">
        <v>37</v>
      </c>
      <c r="F259" s="66">
        <f t="shared" si="83"/>
        <v>10.277777777777777</v>
      </c>
      <c r="G259" s="33">
        <f t="shared" si="84"/>
        <v>-0.68055555555555536</v>
      </c>
      <c r="H259" s="17">
        <f t="shared" si="85"/>
        <v>-2.4499999999999993</v>
      </c>
      <c r="I259" s="31"/>
      <c r="J259" s="18">
        <f t="shared" si="86"/>
        <v>-1008.583333333333</v>
      </c>
      <c r="K259" s="38">
        <f t="shared" si="78"/>
        <v>45.422839363368041</v>
      </c>
      <c r="L259" s="18">
        <f t="shared" si="87"/>
        <v>218.00182949999999</v>
      </c>
      <c r="M259" s="61">
        <f t="shared" si="88"/>
        <v>-745.15866446996506</v>
      </c>
      <c r="N259" s="18">
        <f t="shared" si="89"/>
        <v>-0.74515866446996504</v>
      </c>
      <c r="O259" s="18">
        <f t="shared" si="79"/>
        <v>-7658.5751626079737</v>
      </c>
      <c r="P259" s="18">
        <f t="shared" si="90"/>
        <v>-7.6585751626079732</v>
      </c>
      <c r="Q259" s="18">
        <f t="shared" si="95"/>
        <v>756.05556439556528</v>
      </c>
      <c r="R259" s="61">
        <f t="shared" si="96"/>
        <v>0.21001545135555846</v>
      </c>
      <c r="S259" s="18">
        <f t="shared" si="97"/>
        <v>-284.30723119700525</v>
      </c>
      <c r="T259" s="18">
        <f t="shared" si="91"/>
        <v>284.30723119700525</v>
      </c>
      <c r="U259" s="61">
        <f t="shared" si="98"/>
        <v>7.8974237205995487E-2</v>
      </c>
      <c r="V259" s="18">
        <f t="shared" si="99"/>
        <v>78273.842592592569</v>
      </c>
      <c r="W259" s="18">
        <f t="shared" si="101"/>
        <v>78.273842592592572</v>
      </c>
      <c r="X259" s="18">
        <f t="shared" si="100"/>
        <v>429.38777314814797</v>
      </c>
      <c r="Y259" s="18">
        <f t="shared" si="92"/>
        <v>119.27447684954626</v>
      </c>
      <c r="Z259" s="18">
        <f t="shared" si="93"/>
        <v>0.11927447684954626</v>
      </c>
      <c r="AA259" s="18">
        <f t="shared" si="94"/>
        <v>0.28898968856155394</v>
      </c>
      <c r="AB259" s="64"/>
      <c r="AC259" s="18">
        <f t="shared" si="80"/>
        <v>0</v>
      </c>
      <c r="AD259" s="18">
        <f t="shared" si="81"/>
        <v>37</v>
      </c>
      <c r="AE259" s="18">
        <f t="shared" si="82"/>
        <v>10.277777777777777</v>
      </c>
      <c r="AF259" s="31"/>
      <c r="AG259" s="31"/>
      <c r="AH259" s="31"/>
      <c r="AI259" s="31"/>
      <c r="AJ259" s="31"/>
      <c r="AK259" s="31"/>
      <c r="AL259" s="7"/>
      <c r="AM259" s="7"/>
    </row>
    <row r="260" spans="2:39" x14ac:dyDescent="0.4">
      <c r="B260" s="15" t="s">
        <v>1</v>
      </c>
      <c r="C260" s="15">
        <v>244</v>
      </c>
      <c r="D260" s="15">
        <v>244</v>
      </c>
      <c r="E260" s="16">
        <v>34.6</v>
      </c>
      <c r="F260" s="66">
        <f t="shared" si="83"/>
        <v>9.6111111111111107</v>
      </c>
      <c r="G260" s="33">
        <f t="shared" si="84"/>
        <v>-0.65277777777777812</v>
      </c>
      <c r="H260" s="17">
        <f t="shared" si="85"/>
        <v>-2.3500000000000014</v>
      </c>
      <c r="I260" s="31"/>
      <c r="J260" s="18">
        <f t="shared" si="86"/>
        <v>-967.4166666666672</v>
      </c>
      <c r="K260" s="38">
        <f t="shared" si="78"/>
        <v>39.721261046201384</v>
      </c>
      <c r="L260" s="18">
        <f t="shared" si="87"/>
        <v>218.00182949999999</v>
      </c>
      <c r="M260" s="61">
        <f t="shared" si="88"/>
        <v>-709.69357612046588</v>
      </c>
      <c r="N260" s="18">
        <f t="shared" si="89"/>
        <v>-0.70969357612046591</v>
      </c>
      <c r="O260" s="18">
        <f t="shared" si="79"/>
        <v>-6820.9438149355883</v>
      </c>
      <c r="P260" s="18">
        <f t="shared" si="90"/>
        <v>-6.8209438149355881</v>
      </c>
      <c r="Q260" s="18">
        <f t="shared" si="95"/>
        <v>756.05556439556528</v>
      </c>
      <c r="R260" s="61">
        <f t="shared" si="96"/>
        <v>0.21001545135555846</v>
      </c>
      <c r="S260" s="18">
        <f t="shared" si="97"/>
        <v>-291.12817501194081</v>
      </c>
      <c r="T260" s="18">
        <f t="shared" si="91"/>
        <v>291.12817501194081</v>
      </c>
      <c r="U260" s="61">
        <f t="shared" si="98"/>
        <v>8.0868943972831897E-2</v>
      </c>
      <c r="V260" s="18">
        <f t="shared" si="99"/>
        <v>68448.731481481474</v>
      </c>
      <c r="W260" s="18">
        <f t="shared" si="101"/>
        <v>68.448731481481474</v>
      </c>
      <c r="X260" s="18">
        <f t="shared" si="100"/>
        <v>439.21288425925906</v>
      </c>
      <c r="Y260" s="18">
        <f t="shared" si="92"/>
        <v>122.00367656376847</v>
      </c>
      <c r="Z260" s="18">
        <f t="shared" si="93"/>
        <v>0.12200367656376847</v>
      </c>
      <c r="AA260" s="18">
        <f t="shared" si="94"/>
        <v>0.29088439532839039</v>
      </c>
      <c r="AB260" s="64"/>
      <c r="AC260" s="18">
        <f t="shared" si="80"/>
        <v>0</v>
      </c>
      <c r="AD260" s="18">
        <f t="shared" si="81"/>
        <v>34.6</v>
      </c>
      <c r="AE260" s="18">
        <f t="shared" si="82"/>
        <v>9.6111111111111107</v>
      </c>
      <c r="AF260" s="31"/>
      <c r="AG260" s="31"/>
      <c r="AH260" s="31"/>
      <c r="AI260" s="31"/>
      <c r="AJ260" s="31"/>
      <c r="AK260" s="31"/>
      <c r="AL260" s="7"/>
      <c r="AM260" s="7"/>
    </row>
    <row r="261" spans="2:39" x14ac:dyDescent="0.4">
      <c r="B261" s="15" t="s">
        <v>1</v>
      </c>
      <c r="C261" s="15">
        <v>245</v>
      </c>
      <c r="D261" s="15">
        <v>245</v>
      </c>
      <c r="E261" s="16">
        <v>32.299999999999997</v>
      </c>
      <c r="F261" s="66">
        <f t="shared" si="83"/>
        <v>8.9722222222222214</v>
      </c>
      <c r="G261" s="33">
        <f t="shared" si="84"/>
        <v>-0.7777777777777779</v>
      </c>
      <c r="H261" s="17">
        <f t="shared" si="85"/>
        <v>-2.8000000000000007</v>
      </c>
      <c r="I261" s="31"/>
      <c r="J261" s="18">
        <f t="shared" si="86"/>
        <v>-1152.6666666666667</v>
      </c>
      <c r="K261" s="38">
        <f t="shared" si="78"/>
        <v>34.615919707383668</v>
      </c>
      <c r="L261" s="18">
        <f t="shared" si="87"/>
        <v>218.00182949999999</v>
      </c>
      <c r="M261" s="61">
        <f t="shared" si="88"/>
        <v>-900.04891745928308</v>
      </c>
      <c r="N261" s="18">
        <f t="shared" si="89"/>
        <v>-0.90004891745928306</v>
      </c>
      <c r="O261" s="18">
        <f t="shared" si="79"/>
        <v>-8075.4388983152339</v>
      </c>
      <c r="P261" s="18">
        <f t="shared" si="90"/>
        <v>-8.0754388983152339</v>
      </c>
      <c r="Q261" s="18">
        <f t="shared" si="95"/>
        <v>756.05556439556528</v>
      </c>
      <c r="R261" s="61">
        <f t="shared" si="96"/>
        <v>0.21001545135555846</v>
      </c>
      <c r="S261" s="18">
        <f t="shared" si="97"/>
        <v>-299.20361391025602</v>
      </c>
      <c r="T261" s="18">
        <f t="shared" si="91"/>
        <v>299.20361391025602</v>
      </c>
      <c r="U261" s="61">
        <f t="shared" si="98"/>
        <v>8.3112121624040317E-2</v>
      </c>
      <c r="V261" s="18">
        <f t="shared" si="99"/>
        <v>59651.071759259241</v>
      </c>
      <c r="W261" s="18">
        <f t="shared" si="101"/>
        <v>59.651071759259246</v>
      </c>
      <c r="X261" s="18">
        <f t="shared" si="100"/>
        <v>448.01054398148131</v>
      </c>
      <c r="Y261" s="18">
        <f t="shared" si="92"/>
        <v>124.44747288608791</v>
      </c>
      <c r="Z261" s="18">
        <f t="shared" si="93"/>
        <v>0.12444747288608791</v>
      </c>
      <c r="AA261" s="18">
        <f t="shared" si="94"/>
        <v>0.29312757297959879</v>
      </c>
      <c r="AB261" s="64"/>
      <c r="AC261" s="18">
        <f t="shared" si="80"/>
        <v>0</v>
      </c>
      <c r="AD261" s="18">
        <f t="shared" si="81"/>
        <v>32.299999999999997</v>
      </c>
      <c r="AE261" s="18">
        <f t="shared" si="82"/>
        <v>8.9722222222222214</v>
      </c>
      <c r="AF261" s="31"/>
      <c r="AG261" s="31"/>
      <c r="AH261" s="31"/>
      <c r="AI261" s="31"/>
      <c r="AJ261" s="31"/>
      <c r="AK261" s="31"/>
      <c r="AL261" s="7"/>
      <c r="AM261" s="7"/>
    </row>
    <row r="262" spans="2:39" x14ac:dyDescent="0.4">
      <c r="B262" s="15" t="s">
        <v>1</v>
      </c>
      <c r="C262" s="15">
        <v>246</v>
      </c>
      <c r="D262" s="15">
        <v>246</v>
      </c>
      <c r="E262" s="16">
        <v>29</v>
      </c>
      <c r="F262" s="66">
        <f t="shared" si="83"/>
        <v>8.0555555555555554</v>
      </c>
      <c r="G262" s="33">
        <f t="shared" si="84"/>
        <v>-0.99999999999999933</v>
      </c>
      <c r="H262" s="17">
        <f t="shared" si="85"/>
        <v>-3.5999999999999979</v>
      </c>
      <c r="I262" s="31"/>
      <c r="J262" s="18">
        <f t="shared" si="86"/>
        <v>-1481.9999999999991</v>
      </c>
      <c r="K262" s="38">
        <f t="shared" si="78"/>
        <v>27.90402330503472</v>
      </c>
      <c r="L262" s="18">
        <f t="shared" si="87"/>
        <v>218.00182949999999</v>
      </c>
      <c r="M262" s="61">
        <f t="shared" si="88"/>
        <v>-1236.0941471949643</v>
      </c>
      <c r="N262" s="18">
        <f t="shared" si="89"/>
        <v>-1.2360941471949642</v>
      </c>
      <c r="O262" s="18">
        <f t="shared" si="79"/>
        <v>-9957.4250746261005</v>
      </c>
      <c r="P262" s="18">
        <f t="shared" si="90"/>
        <v>-9.9574250746260997</v>
      </c>
      <c r="Q262" s="18">
        <f t="shared" si="95"/>
        <v>756.05556439556528</v>
      </c>
      <c r="R262" s="61">
        <f t="shared" si="96"/>
        <v>0.21001545135555846</v>
      </c>
      <c r="S262" s="18">
        <f t="shared" si="97"/>
        <v>-309.16103898488211</v>
      </c>
      <c r="T262" s="18">
        <f t="shared" si="91"/>
        <v>309.16103898488211</v>
      </c>
      <c r="U262" s="61">
        <f t="shared" si="98"/>
        <v>8.5878073254934781E-2</v>
      </c>
      <c r="V262" s="18">
        <f t="shared" si="99"/>
        <v>48084.953703703701</v>
      </c>
      <c r="W262" s="18">
        <f t="shared" si="101"/>
        <v>48.084953703703704</v>
      </c>
      <c r="X262" s="18">
        <f t="shared" si="100"/>
        <v>459.57666203703684</v>
      </c>
      <c r="Y262" s="18">
        <f t="shared" si="92"/>
        <v>127.66028602732402</v>
      </c>
      <c r="Z262" s="18">
        <f t="shared" si="93"/>
        <v>0.12766028602732402</v>
      </c>
      <c r="AA262" s="18">
        <f t="shared" si="94"/>
        <v>0.29589352461049323</v>
      </c>
      <c r="AB262" s="64"/>
      <c r="AC262" s="18">
        <f t="shared" si="80"/>
        <v>0</v>
      </c>
      <c r="AD262" s="18">
        <f t="shared" si="81"/>
        <v>29</v>
      </c>
      <c r="AE262" s="18">
        <f t="shared" si="82"/>
        <v>8.0555555555555554</v>
      </c>
      <c r="AF262" s="31"/>
      <c r="AG262" s="31"/>
      <c r="AH262" s="31"/>
      <c r="AI262" s="31"/>
      <c r="AJ262" s="31"/>
      <c r="AK262" s="31"/>
      <c r="AL262" s="7"/>
      <c r="AM262" s="7"/>
    </row>
    <row r="263" spans="2:39" x14ac:dyDescent="0.4">
      <c r="B263" s="15" t="s">
        <v>1</v>
      </c>
      <c r="C263" s="15">
        <v>247</v>
      </c>
      <c r="D263" s="15">
        <v>247</v>
      </c>
      <c r="E263" s="16">
        <v>25.1</v>
      </c>
      <c r="F263" s="66">
        <f t="shared" si="83"/>
        <v>6.9722222222222223</v>
      </c>
      <c r="G263" s="33">
        <f t="shared" si="84"/>
        <v>-0.94444444444444453</v>
      </c>
      <c r="H263" s="17">
        <f t="shared" si="85"/>
        <v>-3.4000000000000004</v>
      </c>
      <c r="I263" s="31"/>
      <c r="J263" s="18">
        <f t="shared" si="86"/>
        <v>-1399.6666666666667</v>
      </c>
      <c r="K263" s="38">
        <f t="shared" si="78"/>
        <v>20.903464592633682</v>
      </c>
      <c r="L263" s="18">
        <f t="shared" si="87"/>
        <v>218.00182949999999</v>
      </c>
      <c r="M263" s="61">
        <f t="shared" si="88"/>
        <v>-1160.761372574033</v>
      </c>
      <c r="N263" s="18">
        <f t="shared" si="89"/>
        <v>-1.1607613725740329</v>
      </c>
      <c r="O263" s="18">
        <f t="shared" si="79"/>
        <v>-8093.0862365578414</v>
      </c>
      <c r="P263" s="18">
        <f t="shared" si="90"/>
        <v>-8.0930862365578413</v>
      </c>
      <c r="Q263" s="18">
        <f t="shared" si="95"/>
        <v>756.05556439556528</v>
      </c>
      <c r="R263" s="61">
        <f t="shared" si="96"/>
        <v>0.21001545135555846</v>
      </c>
      <c r="S263" s="18">
        <f t="shared" si="97"/>
        <v>-317.25412522143995</v>
      </c>
      <c r="T263" s="18">
        <f t="shared" si="91"/>
        <v>317.25412522143995</v>
      </c>
      <c r="U263" s="61">
        <f t="shared" si="98"/>
        <v>8.8126152944936101E-2</v>
      </c>
      <c r="V263" s="18">
        <f t="shared" si="99"/>
        <v>36021.405092592599</v>
      </c>
      <c r="W263" s="18">
        <f t="shared" si="101"/>
        <v>36.021405092592602</v>
      </c>
      <c r="X263" s="18">
        <f t="shared" si="100"/>
        <v>471.64021064814796</v>
      </c>
      <c r="Y263" s="18">
        <f t="shared" si="92"/>
        <v>131.01127443342125</v>
      </c>
      <c r="Z263" s="18">
        <f t="shared" si="93"/>
        <v>0.13101127443342125</v>
      </c>
      <c r="AA263" s="18">
        <f t="shared" si="94"/>
        <v>0.29814160430049458</v>
      </c>
      <c r="AB263" s="64"/>
      <c r="AC263" s="18">
        <f t="shared" si="80"/>
        <v>0</v>
      </c>
      <c r="AD263" s="18">
        <f t="shared" si="81"/>
        <v>25.1</v>
      </c>
      <c r="AE263" s="18">
        <f t="shared" si="82"/>
        <v>6.9722222222222223</v>
      </c>
      <c r="AF263" s="31"/>
      <c r="AG263" s="31"/>
      <c r="AH263" s="31"/>
      <c r="AI263" s="31"/>
      <c r="AJ263" s="31"/>
      <c r="AK263" s="31"/>
      <c r="AL263" s="7"/>
      <c r="AM263" s="7"/>
    </row>
    <row r="264" spans="2:39" x14ac:dyDescent="0.4">
      <c r="B264" s="15" t="s">
        <v>1</v>
      </c>
      <c r="C264" s="15">
        <v>248</v>
      </c>
      <c r="D264" s="15">
        <v>248</v>
      </c>
      <c r="E264" s="16">
        <v>22.2</v>
      </c>
      <c r="F264" s="66">
        <f t="shared" si="83"/>
        <v>6.1666666666666661</v>
      </c>
      <c r="G264" s="33">
        <f t="shared" si="84"/>
        <v>-0.5833333333333337</v>
      </c>
      <c r="H264" s="17">
        <f t="shared" si="85"/>
        <v>-2.1000000000000014</v>
      </c>
      <c r="I264" s="31"/>
      <c r="J264" s="18">
        <f t="shared" si="86"/>
        <v>-864.50000000000057</v>
      </c>
      <c r="K264" s="38">
        <f t="shared" si="78"/>
        <v>16.352222170812496</v>
      </c>
      <c r="L264" s="18">
        <f t="shared" si="87"/>
        <v>218.00182949999999</v>
      </c>
      <c r="M264" s="61">
        <f t="shared" si="88"/>
        <v>-630.14594832918806</v>
      </c>
      <c r="N264" s="18">
        <f t="shared" si="89"/>
        <v>-0.63014594832918802</v>
      </c>
      <c r="O264" s="18">
        <f t="shared" si="79"/>
        <v>-3885.9000146966591</v>
      </c>
      <c r="P264" s="18">
        <f t="shared" si="90"/>
        <v>-3.8859000146966589</v>
      </c>
      <c r="Q264" s="18">
        <f t="shared" si="95"/>
        <v>756.05556439556528</v>
      </c>
      <c r="R264" s="61">
        <f t="shared" si="96"/>
        <v>0.21001545135555846</v>
      </c>
      <c r="S264" s="18">
        <f t="shared" si="97"/>
        <v>-321.14002523613658</v>
      </c>
      <c r="T264" s="18">
        <f t="shared" si="91"/>
        <v>321.14002523613658</v>
      </c>
      <c r="U264" s="61">
        <f t="shared" si="98"/>
        <v>8.9205569702038495E-2</v>
      </c>
      <c r="V264" s="18">
        <f t="shared" si="99"/>
        <v>28178.583333333328</v>
      </c>
      <c r="W264" s="18">
        <f t="shared" si="101"/>
        <v>28.178583333333329</v>
      </c>
      <c r="X264" s="18">
        <f t="shared" si="100"/>
        <v>479.48303240740722</v>
      </c>
      <c r="Y264" s="18">
        <f t="shared" si="92"/>
        <v>133.18983777606476</v>
      </c>
      <c r="Z264" s="18">
        <f t="shared" si="93"/>
        <v>0.13318983777606477</v>
      </c>
      <c r="AA264" s="18">
        <f t="shared" si="94"/>
        <v>0.29922102105759696</v>
      </c>
      <c r="AB264" s="64"/>
      <c r="AC264" s="18">
        <f t="shared" si="80"/>
        <v>0</v>
      </c>
      <c r="AD264" s="18">
        <f t="shared" si="81"/>
        <v>22.2</v>
      </c>
      <c r="AE264" s="18">
        <f t="shared" si="82"/>
        <v>6.1666666666666661</v>
      </c>
      <c r="AF264" s="31"/>
      <c r="AG264" s="31"/>
      <c r="AH264" s="31"/>
      <c r="AI264" s="31"/>
      <c r="AJ264" s="31"/>
      <c r="AK264" s="31"/>
      <c r="AL264" s="7"/>
      <c r="AM264" s="7"/>
    </row>
    <row r="265" spans="2:39" x14ac:dyDescent="0.4">
      <c r="B265" s="15" t="s">
        <v>1</v>
      </c>
      <c r="C265" s="15">
        <v>249</v>
      </c>
      <c r="D265" s="15">
        <v>249</v>
      </c>
      <c r="E265" s="16">
        <v>20.9</v>
      </c>
      <c r="F265" s="66">
        <f t="shared" si="83"/>
        <v>5.8055555555555554</v>
      </c>
      <c r="G265" s="33">
        <f t="shared" si="84"/>
        <v>-0.25000000000000011</v>
      </c>
      <c r="H265" s="17">
        <f t="shared" si="85"/>
        <v>-0.90000000000000036</v>
      </c>
      <c r="I265" s="31"/>
      <c r="J265" s="18">
        <f t="shared" si="86"/>
        <v>-370.50000000000017</v>
      </c>
      <c r="K265" s="38">
        <f t="shared" si="78"/>
        <v>14.493170534925348</v>
      </c>
      <c r="L265" s="18">
        <f t="shared" si="87"/>
        <v>218.00182949999999</v>
      </c>
      <c r="M265" s="61">
        <f t="shared" si="88"/>
        <v>-138.00499996507483</v>
      </c>
      <c r="N265" s="18">
        <f t="shared" si="89"/>
        <v>-0.13800499996507484</v>
      </c>
      <c r="O265" s="18">
        <f t="shared" si="79"/>
        <v>-801.19569424168435</v>
      </c>
      <c r="P265" s="18">
        <f t="shared" si="90"/>
        <v>-0.80119569424168435</v>
      </c>
      <c r="Q265" s="18">
        <f t="shared" si="95"/>
        <v>756.05556439556528</v>
      </c>
      <c r="R265" s="61">
        <f t="shared" si="96"/>
        <v>0.21001545135555846</v>
      </c>
      <c r="S265" s="18">
        <f t="shared" si="97"/>
        <v>-321.94122093037828</v>
      </c>
      <c r="T265" s="18">
        <f t="shared" si="91"/>
        <v>321.94122093037828</v>
      </c>
      <c r="U265" s="61">
        <f t="shared" si="98"/>
        <v>8.9428124079354424E-2</v>
      </c>
      <c r="V265" s="18">
        <f t="shared" si="99"/>
        <v>24975.016203703704</v>
      </c>
      <c r="W265" s="18">
        <f t="shared" si="101"/>
        <v>24.975016203703706</v>
      </c>
      <c r="X265" s="18">
        <f t="shared" si="100"/>
        <v>482.68659953703684</v>
      </c>
      <c r="Y265" s="18">
        <f t="shared" si="92"/>
        <v>134.07971824619901</v>
      </c>
      <c r="Z265" s="18">
        <f t="shared" si="93"/>
        <v>0.13407971824619902</v>
      </c>
      <c r="AA265" s="18">
        <f t="shared" si="94"/>
        <v>0.2994435754349129</v>
      </c>
      <c r="AB265" s="64"/>
      <c r="AC265" s="18">
        <f t="shared" si="80"/>
        <v>0</v>
      </c>
      <c r="AD265" s="18">
        <f t="shared" si="81"/>
        <v>20.9</v>
      </c>
      <c r="AE265" s="18">
        <f t="shared" si="82"/>
        <v>5.8055555555555554</v>
      </c>
      <c r="AF265" s="31"/>
      <c r="AG265" s="31"/>
      <c r="AH265" s="31"/>
      <c r="AI265" s="31"/>
      <c r="AJ265" s="31"/>
      <c r="AK265" s="31"/>
      <c r="AL265" s="7"/>
      <c r="AM265" s="7"/>
    </row>
    <row r="266" spans="2:39" x14ac:dyDescent="0.4">
      <c r="B266" s="15" t="s">
        <v>1</v>
      </c>
      <c r="C266" s="15">
        <v>250</v>
      </c>
      <c r="D266" s="15">
        <v>250</v>
      </c>
      <c r="E266" s="16">
        <v>20.399999999999999</v>
      </c>
      <c r="F266" s="66">
        <f t="shared" si="83"/>
        <v>5.6666666666666661</v>
      </c>
      <c r="G266" s="33">
        <f t="shared" si="84"/>
        <v>-0.19444444444444425</v>
      </c>
      <c r="H266" s="17">
        <f t="shared" si="85"/>
        <v>-0.69999999999999929</v>
      </c>
      <c r="I266" s="31"/>
      <c r="J266" s="18">
        <f t="shared" si="86"/>
        <v>-288.1666666666664</v>
      </c>
      <c r="K266" s="38">
        <f t="shared" si="78"/>
        <v>13.808012293249998</v>
      </c>
      <c r="L266" s="18">
        <f t="shared" si="87"/>
        <v>218.00182949999999</v>
      </c>
      <c r="M266" s="61">
        <f t="shared" si="88"/>
        <v>-56.356824873416429</v>
      </c>
      <c r="N266" s="18">
        <f t="shared" si="89"/>
        <v>-5.6356824873416429E-2</v>
      </c>
      <c r="O266" s="18">
        <f t="shared" si="79"/>
        <v>-319.35534094935974</v>
      </c>
      <c r="P266" s="18">
        <f t="shared" si="90"/>
        <v>-0.31935534094935975</v>
      </c>
      <c r="Q266" s="18">
        <f t="shared" si="95"/>
        <v>756.05556439556528</v>
      </c>
      <c r="R266" s="61">
        <f t="shared" si="96"/>
        <v>0.21001545135555846</v>
      </c>
      <c r="S266" s="18">
        <f t="shared" si="97"/>
        <v>-322.26057627132764</v>
      </c>
      <c r="T266" s="18">
        <f t="shared" si="91"/>
        <v>322.26057627132764</v>
      </c>
      <c r="U266" s="61">
        <f t="shared" si="98"/>
        <v>8.9516833903381596E-2</v>
      </c>
      <c r="V266" s="18">
        <f t="shared" si="99"/>
        <v>23794.333333333332</v>
      </c>
      <c r="W266" s="18">
        <f t="shared" si="101"/>
        <v>23.794333333333334</v>
      </c>
      <c r="X266" s="18">
        <f t="shared" si="100"/>
        <v>483.86728240740723</v>
      </c>
      <c r="Y266" s="18">
        <f t="shared" si="92"/>
        <v>134.40768597256476</v>
      </c>
      <c r="Z266" s="18">
        <f t="shared" si="93"/>
        <v>0.13440768597256478</v>
      </c>
      <c r="AA266" s="18">
        <f t="shared" si="94"/>
        <v>0.29953228525894005</v>
      </c>
      <c r="AB266" s="64"/>
      <c r="AC266" s="18">
        <f t="shared" si="80"/>
        <v>0</v>
      </c>
      <c r="AD266" s="18">
        <f t="shared" si="81"/>
        <v>20.399999999999999</v>
      </c>
      <c r="AE266" s="18">
        <f t="shared" si="82"/>
        <v>5.6666666666666661</v>
      </c>
      <c r="AF266" s="31"/>
      <c r="AG266" s="31"/>
      <c r="AH266" s="31"/>
      <c r="AI266" s="31"/>
      <c r="AJ266" s="31"/>
      <c r="AK266" s="31"/>
      <c r="AL266" s="7"/>
      <c r="AM266" s="7"/>
    </row>
    <row r="267" spans="2:39" x14ac:dyDescent="0.4">
      <c r="B267" s="15" t="s">
        <v>1</v>
      </c>
      <c r="C267" s="15">
        <v>251</v>
      </c>
      <c r="D267" s="15">
        <v>251</v>
      </c>
      <c r="E267" s="16">
        <v>19.5</v>
      </c>
      <c r="F267" s="66">
        <f t="shared" si="83"/>
        <v>5.416666666666667</v>
      </c>
      <c r="G267" s="33">
        <f t="shared" si="84"/>
        <v>-0.27777777777777779</v>
      </c>
      <c r="H267" s="17">
        <f t="shared" si="85"/>
        <v>-1</v>
      </c>
      <c r="I267" s="31"/>
      <c r="J267" s="18">
        <f t="shared" si="86"/>
        <v>-411.66666666666669</v>
      </c>
      <c r="K267" s="38">
        <f t="shared" si="78"/>
        <v>12.616533723828125</v>
      </c>
      <c r="L267" s="18">
        <f t="shared" si="87"/>
        <v>218.00182949999999</v>
      </c>
      <c r="M267" s="61">
        <f t="shared" si="88"/>
        <v>-181.04830344283857</v>
      </c>
      <c r="N267" s="18">
        <f t="shared" si="89"/>
        <v>-0.18104830344283857</v>
      </c>
      <c r="O267" s="18">
        <f t="shared" si="79"/>
        <v>-980.67831031537571</v>
      </c>
      <c r="P267" s="18">
        <f t="shared" si="90"/>
        <v>-0.98067831031537567</v>
      </c>
      <c r="Q267" s="18">
        <f t="shared" si="95"/>
        <v>756.05556439556528</v>
      </c>
      <c r="R267" s="61">
        <f t="shared" si="96"/>
        <v>0.21001545135555846</v>
      </c>
      <c r="S267" s="18">
        <f t="shared" si="97"/>
        <v>-323.24125458164303</v>
      </c>
      <c r="T267" s="18">
        <f t="shared" si="91"/>
        <v>323.24125458164303</v>
      </c>
      <c r="U267" s="61">
        <f t="shared" si="98"/>
        <v>8.9789244566928716E-2</v>
      </c>
      <c r="V267" s="18">
        <f t="shared" si="99"/>
        <v>21741.145833333336</v>
      </c>
      <c r="W267" s="18">
        <f t="shared" si="101"/>
        <v>21.741145833333338</v>
      </c>
      <c r="X267" s="18">
        <f t="shared" si="100"/>
        <v>485.92046990740721</v>
      </c>
      <c r="Y267" s="18">
        <f t="shared" si="92"/>
        <v>134.97801628993977</v>
      </c>
      <c r="Z267" s="18">
        <f t="shared" si="93"/>
        <v>0.13497801628993977</v>
      </c>
      <c r="AA267" s="18">
        <f t="shared" si="94"/>
        <v>0.29980469592248715</v>
      </c>
      <c r="AB267" s="64"/>
      <c r="AC267" s="18">
        <f t="shared" si="80"/>
        <v>0</v>
      </c>
      <c r="AD267" s="18">
        <f t="shared" si="81"/>
        <v>19.5</v>
      </c>
      <c r="AE267" s="18">
        <f t="shared" si="82"/>
        <v>5.416666666666667</v>
      </c>
      <c r="AF267" s="31"/>
      <c r="AG267" s="31"/>
      <c r="AH267" s="31"/>
      <c r="AI267" s="31"/>
      <c r="AJ267" s="31"/>
      <c r="AK267" s="31"/>
      <c r="AL267" s="7"/>
      <c r="AM267" s="7"/>
    </row>
    <row r="268" spans="2:39" x14ac:dyDescent="0.4">
      <c r="B268" s="15" t="s">
        <v>1</v>
      </c>
      <c r="C268" s="15">
        <v>252</v>
      </c>
      <c r="D268" s="15">
        <v>252</v>
      </c>
      <c r="E268" s="16">
        <v>18.399999999999999</v>
      </c>
      <c r="F268" s="66">
        <f t="shared" si="83"/>
        <v>5.1111111111111107</v>
      </c>
      <c r="G268" s="33">
        <f t="shared" si="84"/>
        <v>-0.23611111111111099</v>
      </c>
      <c r="H268" s="17">
        <f t="shared" si="85"/>
        <v>-0.84999999999999964</v>
      </c>
      <c r="I268" s="31"/>
      <c r="J268" s="18">
        <f t="shared" si="86"/>
        <v>-349.91666666666652</v>
      </c>
      <c r="K268" s="38">
        <f t="shared" si="78"/>
        <v>11.233277205888887</v>
      </c>
      <c r="L268" s="18">
        <f t="shared" si="87"/>
        <v>218.00182949999999</v>
      </c>
      <c r="M268" s="61">
        <f t="shared" si="88"/>
        <v>-120.68155996077763</v>
      </c>
      <c r="N268" s="18">
        <f t="shared" si="89"/>
        <v>-0.12068155996077763</v>
      </c>
      <c r="O268" s="18">
        <f t="shared" si="79"/>
        <v>-616.81686202175229</v>
      </c>
      <c r="P268" s="18">
        <f t="shared" si="90"/>
        <v>-0.61681686202175223</v>
      </c>
      <c r="Q268" s="18">
        <f t="shared" si="95"/>
        <v>756.05556439556528</v>
      </c>
      <c r="R268" s="61">
        <f t="shared" si="96"/>
        <v>0.21001545135555846</v>
      </c>
      <c r="S268" s="18">
        <f t="shared" si="97"/>
        <v>-323.85807144366481</v>
      </c>
      <c r="T268" s="18">
        <f t="shared" si="91"/>
        <v>323.85807144366481</v>
      </c>
      <c r="U268" s="61">
        <f t="shared" si="98"/>
        <v>8.9960582597864033E-2</v>
      </c>
      <c r="V268" s="18">
        <f t="shared" si="99"/>
        <v>19357.481481481478</v>
      </c>
      <c r="W268" s="18">
        <f t="shared" si="101"/>
        <v>19.357481481481479</v>
      </c>
      <c r="X268" s="18">
        <f t="shared" si="100"/>
        <v>488.30413425925906</v>
      </c>
      <c r="Y268" s="18">
        <f t="shared" si="92"/>
        <v>135.64014580626846</v>
      </c>
      <c r="Z268" s="18">
        <f t="shared" si="93"/>
        <v>0.13564014580626846</v>
      </c>
      <c r="AA268" s="18">
        <f t="shared" si="94"/>
        <v>0.29997603395342248</v>
      </c>
      <c r="AB268" s="64"/>
      <c r="AC268" s="18">
        <f t="shared" si="80"/>
        <v>0</v>
      </c>
      <c r="AD268" s="18">
        <f t="shared" si="81"/>
        <v>18.399999999999999</v>
      </c>
      <c r="AE268" s="18">
        <f t="shared" si="82"/>
        <v>5.1111111111111107</v>
      </c>
      <c r="AF268" s="31"/>
      <c r="AG268" s="31"/>
      <c r="AH268" s="31"/>
      <c r="AI268" s="31"/>
      <c r="AJ268" s="31"/>
      <c r="AK268" s="31"/>
      <c r="AL268" s="7"/>
      <c r="AM268" s="7"/>
    </row>
    <row r="269" spans="2:39" x14ac:dyDescent="0.4">
      <c r="B269" s="15" t="s">
        <v>1</v>
      </c>
      <c r="C269" s="15">
        <v>253</v>
      </c>
      <c r="D269" s="15">
        <v>253</v>
      </c>
      <c r="E269" s="16">
        <v>17.8</v>
      </c>
      <c r="F269" s="66">
        <f t="shared" si="83"/>
        <v>4.9444444444444446</v>
      </c>
      <c r="G269" s="33">
        <f t="shared" si="84"/>
        <v>-8.3333333333333037E-2</v>
      </c>
      <c r="H269" s="17">
        <f t="shared" si="85"/>
        <v>-0.29999999999999893</v>
      </c>
      <c r="I269" s="31"/>
      <c r="J269" s="18">
        <f t="shared" si="86"/>
        <v>-123.49999999999956</v>
      </c>
      <c r="K269" s="38">
        <f t="shared" si="78"/>
        <v>10.512616818034722</v>
      </c>
      <c r="L269" s="18">
        <f t="shared" si="87"/>
        <v>218.00182949999999</v>
      </c>
      <c r="M269" s="61">
        <f t="shared" si="88"/>
        <v>105.01444631803514</v>
      </c>
      <c r="N269" s="18">
        <f t="shared" si="89"/>
        <v>0.10501444631803514</v>
      </c>
      <c r="O269" s="18">
        <f t="shared" si="79"/>
        <v>519.23809568361821</v>
      </c>
      <c r="P269" s="18">
        <f t="shared" si="90"/>
        <v>0.51923809568361823</v>
      </c>
      <c r="Q269" s="18">
        <f t="shared" si="95"/>
        <v>756.57480249124887</v>
      </c>
      <c r="R269" s="61">
        <f t="shared" si="96"/>
        <v>0.21015968417145361</v>
      </c>
      <c r="S269" s="18">
        <f t="shared" si="97"/>
        <v>-323.85807144366481</v>
      </c>
      <c r="T269" s="18">
        <f t="shared" si="91"/>
        <v>323.85807144366481</v>
      </c>
      <c r="U269" s="61">
        <f t="shared" si="98"/>
        <v>8.9960582597864033E-2</v>
      </c>
      <c r="V269" s="18">
        <f t="shared" si="99"/>
        <v>18115.620370370372</v>
      </c>
      <c r="W269" s="18">
        <f t="shared" si="101"/>
        <v>18.115620370370372</v>
      </c>
      <c r="X269" s="18">
        <f t="shared" si="100"/>
        <v>489.54599537037018</v>
      </c>
      <c r="Y269" s="18">
        <f t="shared" si="92"/>
        <v>135.98510750199068</v>
      </c>
      <c r="Z269" s="18">
        <f t="shared" si="93"/>
        <v>0.13598510750199069</v>
      </c>
      <c r="AA269" s="18">
        <f t="shared" si="94"/>
        <v>0.30012026676931763</v>
      </c>
      <c r="AB269" s="64"/>
      <c r="AC269" s="18">
        <f t="shared" si="80"/>
        <v>0</v>
      </c>
      <c r="AD269" s="18">
        <f t="shared" si="81"/>
        <v>17.8</v>
      </c>
      <c r="AE269" s="18">
        <f t="shared" si="82"/>
        <v>4.9444444444444446</v>
      </c>
      <c r="AF269" s="31"/>
      <c r="AG269" s="31"/>
      <c r="AH269" s="31"/>
      <c r="AI269" s="31"/>
      <c r="AJ269" s="31"/>
      <c r="AK269" s="31"/>
      <c r="AL269" s="7"/>
      <c r="AM269" s="7"/>
    </row>
    <row r="270" spans="2:39" x14ac:dyDescent="0.4">
      <c r="B270" s="15" t="s">
        <v>1</v>
      </c>
      <c r="C270" s="15">
        <v>254</v>
      </c>
      <c r="D270" s="15">
        <v>254</v>
      </c>
      <c r="E270" s="16">
        <v>17.8</v>
      </c>
      <c r="F270" s="66">
        <f t="shared" si="83"/>
        <v>4.9444444444444446</v>
      </c>
      <c r="G270" s="33">
        <f t="shared" si="84"/>
        <v>-5.5555555555555851E-2</v>
      </c>
      <c r="H270" s="17">
        <f t="shared" si="85"/>
        <v>-0.20000000000000107</v>
      </c>
      <c r="I270" s="31"/>
      <c r="J270" s="18">
        <f t="shared" si="86"/>
        <v>-82.333333333333769</v>
      </c>
      <c r="K270" s="38">
        <f t="shared" si="78"/>
        <v>10.512616818034722</v>
      </c>
      <c r="L270" s="18">
        <f t="shared" si="87"/>
        <v>218.00182949999999</v>
      </c>
      <c r="M270" s="61">
        <f t="shared" si="88"/>
        <v>146.18111298470095</v>
      </c>
      <c r="N270" s="18">
        <f t="shared" si="89"/>
        <v>0.14618111298470093</v>
      </c>
      <c r="O270" s="18">
        <f t="shared" si="79"/>
        <v>722.78439197991031</v>
      </c>
      <c r="P270" s="18">
        <f t="shared" si="90"/>
        <v>0.72278439197991029</v>
      </c>
      <c r="Q270" s="18">
        <f t="shared" si="95"/>
        <v>757.29758688322875</v>
      </c>
      <c r="R270" s="61">
        <f t="shared" si="96"/>
        <v>0.21036045762973213</v>
      </c>
      <c r="S270" s="18">
        <f t="shared" si="97"/>
        <v>-323.85807144366481</v>
      </c>
      <c r="T270" s="18">
        <f t="shared" si="91"/>
        <v>323.85807144366481</v>
      </c>
      <c r="U270" s="61">
        <f t="shared" si="98"/>
        <v>8.9960582597864033E-2</v>
      </c>
      <c r="V270" s="18">
        <f t="shared" si="99"/>
        <v>18115.620370370372</v>
      </c>
      <c r="W270" s="18">
        <f t="shared" si="101"/>
        <v>18.115620370370372</v>
      </c>
      <c r="X270" s="18">
        <f t="shared" si="100"/>
        <v>489.54599537037018</v>
      </c>
      <c r="Y270" s="18">
        <f t="shared" si="92"/>
        <v>135.98510750199068</v>
      </c>
      <c r="Z270" s="18">
        <f t="shared" si="93"/>
        <v>0.13598510750199069</v>
      </c>
      <c r="AA270" s="18">
        <f t="shared" si="94"/>
        <v>0.30032104022759615</v>
      </c>
      <c r="AB270" s="64"/>
      <c r="AC270" s="18">
        <f t="shared" si="80"/>
        <v>0</v>
      </c>
      <c r="AD270" s="18">
        <f t="shared" si="81"/>
        <v>17.8</v>
      </c>
      <c r="AE270" s="18">
        <f t="shared" si="82"/>
        <v>4.9444444444444446</v>
      </c>
      <c r="AF270" s="31"/>
      <c r="AG270" s="31"/>
      <c r="AH270" s="31"/>
      <c r="AI270" s="31"/>
      <c r="AJ270" s="31"/>
      <c r="AK270" s="31"/>
      <c r="AL270" s="7"/>
      <c r="AM270" s="7"/>
    </row>
    <row r="271" spans="2:39" x14ac:dyDescent="0.4">
      <c r="B271" s="15" t="s">
        <v>1</v>
      </c>
      <c r="C271" s="15">
        <v>255</v>
      </c>
      <c r="D271" s="15">
        <v>255</v>
      </c>
      <c r="E271" s="16">
        <v>17.399999999999999</v>
      </c>
      <c r="F271" s="66">
        <f t="shared" si="83"/>
        <v>4.833333333333333</v>
      </c>
      <c r="G271" s="33">
        <f t="shared" si="84"/>
        <v>-0.29166666666666685</v>
      </c>
      <c r="H271" s="17">
        <f t="shared" si="85"/>
        <v>-1.0500000000000007</v>
      </c>
      <c r="I271" s="31"/>
      <c r="J271" s="18">
        <f t="shared" si="86"/>
        <v>-432.25000000000028</v>
      </c>
      <c r="K271" s="38">
        <f t="shared" si="78"/>
        <v>10.045448389812499</v>
      </c>
      <c r="L271" s="18">
        <f t="shared" si="87"/>
        <v>218.00182949999999</v>
      </c>
      <c r="M271" s="61">
        <f t="shared" si="88"/>
        <v>-204.20272211018778</v>
      </c>
      <c r="N271" s="18">
        <f t="shared" si="89"/>
        <v>-0.20420272211018778</v>
      </c>
      <c r="O271" s="18">
        <f t="shared" si="79"/>
        <v>-986.97982353257419</v>
      </c>
      <c r="P271" s="18">
        <f t="shared" si="90"/>
        <v>-0.98697982353257419</v>
      </c>
      <c r="Q271" s="18">
        <f t="shared" si="95"/>
        <v>757.29758688322875</v>
      </c>
      <c r="R271" s="61">
        <f t="shared" si="96"/>
        <v>0.21036045762973213</v>
      </c>
      <c r="S271" s="18">
        <f t="shared" si="97"/>
        <v>-324.84505126719739</v>
      </c>
      <c r="T271" s="18">
        <f t="shared" si="91"/>
        <v>324.84505126719739</v>
      </c>
      <c r="U271" s="61">
        <f t="shared" si="98"/>
        <v>9.0234743681889301E-2</v>
      </c>
      <c r="V271" s="18">
        <f t="shared" si="99"/>
        <v>17310.583333333332</v>
      </c>
      <c r="W271" s="18">
        <f t="shared" si="101"/>
        <v>17.310583333333334</v>
      </c>
      <c r="X271" s="18">
        <f t="shared" si="100"/>
        <v>490.35103240740722</v>
      </c>
      <c r="Y271" s="18">
        <f t="shared" si="92"/>
        <v>136.20872908006476</v>
      </c>
      <c r="Z271" s="18">
        <f t="shared" si="93"/>
        <v>0.13620872908006476</v>
      </c>
      <c r="AA271" s="18">
        <f t="shared" si="94"/>
        <v>0.30059520131162143</v>
      </c>
      <c r="AB271" s="64"/>
      <c r="AC271" s="18">
        <f t="shared" si="80"/>
        <v>0</v>
      </c>
      <c r="AD271" s="18">
        <f t="shared" si="81"/>
        <v>17.399999999999999</v>
      </c>
      <c r="AE271" s="18">
        <f t="shared" si="82"/>
        <v>4.833333333333333</v>
      </c>
      <c r="AF271" s="31"/>
      <c r="AG271" s="31"/>
      <c r="AH271" s="31"/>
      <c r="AI271" s="31"/>
      <c r="AJ271" s="31"/>
      <c r="AK271" s="31"/>
      <c r="AL271" s="7"/>
      <c r="AM271" s="7"/>
    </row>
    <row r="272" spans="2:39" x14ac:dyDescent="0.4">
      <c r="B272" s="15" t="s">
        <v>1</v>
      </c>
      <c r="C272" s="15">
        <v>256</v>
      </c>
      <c r="D272" s="15">
        <v>256</v>
      </c>
      <c r="E272" s="16">
        <v>15.7</v>
      </c>
      <c r="F272" s="66">
        <f t="shared" si="83"/>
        <v>4.3611111111111107</v>
      </c>
      <c r="G272" s="33">
        <f t="shared" si="84"/>
        <v>-0.40277777777777757</v>
      </c>
      <c r="H272" s="17">
        <f t="shared" si="85"/>
        <v>-1.4499999999999993</v>
      </c>
      <c r="I272" s="31"/>
      <c r="J272" s="18">
        <f t="shared" si="86"/>
        <v>-596.9166666666664</v>
      </c>
      <c r="K272" s="38">
        <f t="shared" ref="K272:K335" si="102">$C$8*0.5*$C$9*(F272^2)*$C$5</f>
        <v>8.1784336557170132</v>
      </c>
      <c r="L272" s="18">
        <f t="shared" si="87"/>
        <v>218.00182949999999</v>
      </c>
      <c r="M272" s="61">
        <f t="shared" si="88"/>
        <v>-370.73640351094946</v>
      </c>
      <c r="N272" s="18">
        <f t="shared" si="89"/>
        <v>-0.37073640351094944</v>
      </c>
      <c r="O272" s="18">
        <f t="shared" ref="O272:O335" si="103">M272*F272</f>
        <v>-1616.8226486449739</v>
      </c>
      <c r="P272" s="18">
        <f t="shared" si="90"/>
        <v>-1.6168226486449739</v>
      </c>
      <c r="Q272" s="18">
        <f t="shared" si="95"/>
        <v>757.29758688322875</v>
      </c>
      <c r="R272" s="61">
        <f t="shared" si="96"/>
        <v>0.21036045762973213</v>
      </c>
      <c r="S272" s="18">
        <f t="shared" si="97"/>
        <v>-326.46187391584238</v>
      </c>
      <c r="T272" s="18">
        <f t="shared" si="91"/>
        <v>326.46187391584238</v>
      </c>
      <c r="U272" s="61">
        <f t="shared" si="98"/>
        <v>9.0683861120220075E-2</v>
      </c>
      <c r="V272" s="18">
        <f t="shared" si="99"/>
        <v>14093.29398148148</v>
      </c>
      <c r="W272" s="18">
        <f t="shared" si="101"/>
        <v>14.09329398148148</v>
      </c>
      <c r="X272" s="18">
        <f t="shared" si="100"/>
        <v>493.56832175925905</v>
      </c>
      <c r="Y272" s="18">
        <f t="shared" si="92"/>
        <v>137.10242128164347</v>
      </c>
      <c r="Z272" s="18">
        <f t="shared" si="93"/>
        <v>0.13710242128164346</v>
      </c>
      <c r="AA272" s="18">
        <f t="shared" si="94"/>
        <v>0.30104431874995219</v>
      </c>
      <c r="AB272" s="64"/>
      <c r="AC272" s="18">
        <f t="shared" ref="AC272:AC335" si="104">IF(E272&lt;1,1,0)</f>
        <v>0</v>
      </c>
      <c r="AD272" s="18">
        <f t="shared" ref="AD272:AD335" si="105">IF(AC272=1,"",E272)</f>
        <v>15.7</v>
      </c>
      <c r="AE272" s="18">
        <f t="shared" ref="AE272:AE335" si="106">E272/3.6</f>
        <v>4.3611111111111107</v>
      </c>
      <c r="AF272" s="31"/>
      <c r="AG272" s="31"/>
      <c r="AH272" s="31"/>
      <c r="AI272" s="31"/>
      <c r="AJ272" s="31"/>
      <c r="AK272" s="31"/>
      <c r="AL272" s="7"/>
      <c r="AM272" s="7"/>
    </row>
    <row r="273" spans="2:39" x14ac:dyDescent="0.4">
      <c r="B273" s="15" t="s">
        <v>1</v>
      </c>
      <c r="C273" s="15">
        <v>257</v>
      </c>
      <c r="D273" s="15">
        <v>257</v>
      </c>
      <c r="E273" s="16">
        <v>14.5</v>
      </c>
      <c r="F273" s="66">
        <f t="shared" ref="F273:F336" si="107">E273/3.6</f>
        <v>4.0277777777777777</v>
      </c>
      <c r="G273" s="33">
        <f t="shared" ref="G273:G336" si="108">($E274-$E272)/2/3.6</f>
        <v>-4.1666666666666519E-2</v>
      </c>
      <c r="H273" s="17">
        <f t="shared" ref="H273:H336" si="109">($E274-$E272)/2</f>
        <v>-0.14999999999999947</v>
      </c>
      <c r="I273" s="31"/>
      <c r="J273" s="18">
        <f t="shared" ref="J273:J336" si="110">$C$4*G273</f>
        <v>-61.74999999999978</v>
      </c>
      <c r="K273" s="38">
        <f t="shared" si="102"/>
        <v>6.9760058262586799</v>
      </c>
      <c r="L273" s="18">
        <f t="shared" ref="L273:L336" si="111">IF(F273&gt;0,$C$6*$C$4*$C$10,0)</f>
        <v>218.00182949999999</v>
      </c>
      <c r="M273" s="61">
        <f t="shared" ref="M273:M336" si="112">J273+K273+L273</f>
        <v>163.22783532625888</v>
      </c>
      <c r="N273" s="18">
        <f t="shared" ref="N273:N336" si="113">M273/1000</f>
        <v>0.1632278353262589</v>
      </c>
      <c r="O273" s="18">
        <f t="shared" si="103"/>
        <v>657.44544784187599</v>
      </c>
      <c r="P273" s="18">
        <f t="shared" ref="P273:P336" si="114">O273/1000</f>
        <v>0.65744544784187597</v>
      </c>
      <c r="Q273" s="18">
        <f t="shared" si="95"/>
        <v>757.95503233107058</v>
      </c>
      <c r="R273" s="61">
        <f t="shared" si="96"/>
        <v>0.21054308137985364</v>
      </c>
      <c r="S273" s="18">
        <f t="shared" si="97"/>
        <v>-326.46187391584238</v>
      </c>
      <c r="T273" s="18">
        <f t="shared" ref="T273:T336" si="115">S273*-1</f>
        <v>326.46187391584238</v>
      </c>
      <c r="U273" s="61">
        <f t="shared" si="98"/>
        <v>9.0683861120220075E-2</v>
      </c>
      <c r="V273" s="18">
        <f t="shared" si="99"/>
        <v>12021.238425925925</v>
      </c>
      <c r="W273" s="18">
        <f t="shared" si="101"/>
        <v>12.021238425925926</v>
      </c>
      <c r="X273" s="18">
        <f t="shared" si="100"/>
        <v>495.6403773148146</v>
      </c>
      <c r="Y273" s="18">
        <f t="shared" ref="Y273:Y336" si="116">Z273*1000</f>
        <v>137.67799272975455</v>
      </c>
      <c r="Z273" s="18">
        <f t="shared" ref="Z273:Z336" si="117">X273*0.000277778</f>
        <v>0.13767799272975456</v>
      </c>
      <c r="AA273" s="18">
        <f t="shared" ref="AA273:AA336" si="118">R273+U273</f>
        <v>0.3012269425000737</v>
      </c>
      <c r="AB273" s="64"/>
      <c r="AC273" s="18">
        <f t="shared" si="104"/>
        <v>0</v>
      </c>
      <c r="AD273" s="18">
        <f t="shared" si="105"/>
        <v>14.5</v>
      </c>
      <c r="AE273" s="18">
        <f t="shared" si="106"/>
        <v>4.0277777777777777</v>
      </c>
      <c r="AF273" s="31"/>
      <c r="AG273" s="31"/>
      <c r="AH273" s="31"/>
      <c r="AI273" s="31"/>
      <c r="AJ273" s="31"/>
      <c r="AK273" s="31"/>
      <c r="AL273" s="7"/>
      <c r="AM273" s="7"/>
    </row>
    <row r="274" spans="2:39" x14ac:dyDescent="0.4">
      <c r="B274" s="15" t="s">
        <v>1</v>
      </c>
      <c r="C274" s="15">
        <v>258</v>
      </c>
      <c r="D274" s="15">
        <v>258</v>
      </c>
      <c r="E274" s="16">
        <v>15.4</v>
      </c>
      <c r="F274" s="66">
        <f t="shared" si="107"/>
        <v>4.2777777777777777</v>
      </c>
      <c r="G274" s="33">
        <f t="shared" si="108"/>
        <v>0.47222222222222199</v>
      </c>
      <c r="H274" s="17">
        <f t="shared" si="109"/>
        <v>1.6999999999999993</v>
      </c>
      <c r="I274" s="31"/>
      <c r="J274" s="18">
        <f t="shared" si="110"/>
        <v>699.83333333333303</v>
      </c>
      <c r="K274" s="38">
        <f t="shared" si="102"/>
        <v>7.8688682128680556</v>
      </c>
      <c r="L274" s="18">
        <f t="shared" si="111"/>
        <v>218.00182949999999</v>
      </c>
      <c r="M274" s="61">
        <f t="shared" si="112"/>
        <v>925.70403104620107</v>
      </c>
      <c r="N274" s="18">
        <f t="shared" si="113"/>
        <v>0.92570403104620103</v>
      </c>
      <c r="O274" s="18">
        <f t="shared" si="103"/>
        <v>3959.9561328087489</v>
      </c>
      <c r="P274" s="18">
        <f t="shared" si="114"/>
        <v>3.9599561328087489</v>
      </c>
      <c r="Q274" s="18">
        <f t="shared" ref="Q274:Q337" si="119">IF(P274&gt;0,SUM(Q273,P274),Q273)</f>
        <v>761.91498846387935</v>
      </c>
      <c r="R274" s="61">
        <f t="shared" ref="R274:R337" si="120">Q274*0.0002777778</f>
        <v>0.21164306928252177</v>
      </c>
      <c r="S274" s="18">
        <f t="shared" ref="S274:S337" si="121">IF(P274&lt;0,SUM(S273,P274),S273)</f>
        <v>-326.46187391584238</v>
      </c>
      <c r="T274" s="18">
        <f t="shared" si="115"/>
        <v>326.46187391584238</v>
      </c>
      <c r="U274" s="61">
        <f t="shared" ref="U274:U337" si="122">T274*0.0002777778</f>
        <v>9.0683861120220075E-2</v>
      </c>
      <c r="V274" s="18">
        <f t="shared" ref="V274:V337" si="123">0.5*$C$4*(F274^2)</f>
        <v>13559.842592592593</v>
      </c>
      <c r="W274" s="18">
        <f t="shared" si="101"/>
        <v>13.559842592592593</v>
      </c>
      <c r="X274" s="18">
        <f t="shared" ref="X274:X337" si="124">IF(W274&lt;W273,X273+(W273-W274),X273)</f>
        <v>495.6403773148146</v>
      </c>
      <c r="Y274" s="18">
        <f t="shared" si="116"/>
        <v>137.67799272975455</v>
      </c>
      <c r="Z274" s="18">
        <f t="shared" si="117"/>
        <v>0.13767799272975456</v>
      </c>
      <c r="AA274" s="18">
        <f t="shared" si="118"/>
        <v>0.30232693040274183</v>
      </c>
      <c r="AB274" s="64"/>
      <c r="AC274" s="18">
        <f t="shared" si="104"/>
        <v>0</v>
      </c>
      <c r="AD274" s="18">
        <f t="shared" si="105"/>
        <v>15.4</v>
      </c>
      <c r="AE274" s="18">
        <f t="shared" si="106"/>
        <v>4.2777777777777777</v>
      </c>
      <c r="AF274" s="31"/>
      <c r="AG274" s="31"/>
      <c r="AH274" s="31"/>
      <c r="AI274" s="31"/>
      <c r="AJ274" s="31"/>
      <c r="AK274" s="31"/>
      <c r="AL274" s="7"/>
      <c r="AM274" s="7"/>
    </row>
    <row r="275" spans="2:39" x14ac:dyDescent="0.4">
      <c r="B275" s="15" t="s">
        <v>1</v>
      </c>
      <c r="C275" s="15">
        <v>259</v>
      </c>
      <c r="D275" s="15">
        <v>259</v>
      </c>
      <c r="E275" s="16">
        <v>17.899999999999999</v>
      </c>
      <c r="F275" s="66">
        <f t="shared" si="107"/>
        <v>4.9722222222222214</v>
      </c>
      <c r="G275" s="33">
        <f t="shared" si="108"/>
        <v>0.72222222222222232</v>
      </c>
      <c r="H275" s="17">
        <f t="shared" si="109"/>
        <v>2.6000000000000005</v>
      </c>
      <c r="I275" s="31"/>
      <c r="J275" s="18">
        <f t="shared" si="110"/>
        <v>1070.3333333333335</v>
      </c>
      <c r="K275" s="38">
        <f t="shared" si="102"/>
        <v>10.631067903883677</v>
      </c>
      <c r="L275" s="18">
        <f t="shared" si="111"/>
        <v>218.00182949999999</v>
      </c>
      <c r="M275" s="61">
        <f t="shared" si="112"/>
        <v>1298.9662307372171</v>
      </c>
      <c r="N275" s="18">
        <f t="shared" si="113"/>
        <v>1.2989662307372172</v>
      </c>
      <c r="O275" s="18">
        <f t="shared" si="103"/>
        <v>6458.7487583878283</v>
      </c>
      <c r="P275" s="18">
        <f t="shared" si="114"/>
        <v>6.458748758387828</v>
      </c>
      <c r="Q275" s="18">
        <f t="shared" si="119"/>
        <v>768.37373722226721</v>
      </c>
      <c r="R275" s="61">
        <f t="shared" si="120"/>
        <v>0.2134371663033795</v>
      </c>
      <c r="S275" s="18">
        <f t="shared" si="121"/>
        <v>-326.46187391584238</v>
      </c>
      <c r="T275" s="18">
        <f t="shared" si="115"/>
        <v>326.46187391584238</v>
      </c>
      <c r="U275" s="61">
        <f t="shared" si="122"/>
        <v>9.0683861120220075E-2</v>
      </c>
      <c r="V275" s="18">
        <f t="shared" si="123"/>
        <v>18319.73842592592</v>
      </c>
      <c r="W275" s="18">
        <f t="shared" si="101"/>
        <v>18.31973842592592</v>
      </c>
      <c r="X275" s="18">
        <f t="shared" si="124"/>
        <v>495.6403773148146</v>
      </c>
      <c r="Y275" s="18">
        <f t="shared" si="116"/>
        <v>137.67799272975455</v>
      </c>
      <c r="Z275" s="18">
        <f t="shared" si="117"/>
        <v>0.13767799272975456</v>
      </c>
      <c r="AA275" s="18">
        <f t="shared" si="118"/>
        <v>0.30412102742359959</v>
      </c>
      <c r="AB275" s="64"/>
      <c r="AC275" s="18">
        <f t="shared" si="104"/>
        <v>0</v>
      </c>
      <c r="AD275" s="18">
        <f t="shared" si="105"/>
        <v>17.899999999999999</v>
      </c>
      <c r="AE275" s="18">
        <f t="shared" si="106"/>
        <v>4.9722222222222214</v>
      </c>
      <c r="AF275" s="31"/>
      <c r="AG275" s="31"/>
      <c r="AH275" s="31"/>
      <c r="AI275" s="31"/>
      <c r="AJ275" s="31"/>
      <c r="AK275" s="31"/>
      <c r="AL275" s="7"/>
      <c r="AM275" s="7"/>
    </row>
    <row r="276" spans="2:39" x14ac:dyDescent="0.4">
      <c r="B276" s="15" t="s">
        <v>1</v>
      </c>
      <c r="C276" s="15">
        <v>260</v>
      </c>
      <c r="D276" s="15">
        <v>260</v>
      </c>
      <c r="E276" s="16">
        <v>20.6</v>
      </c>
      <c r="F276" s="66">
        <f t="shared" si="107"/>
        <v>5.7222222222222223</v>
      </c>
      <c r="G276" s="33">
        <f t="shared" si="108"/>
        <v>0.73611111111111116</v>
      </c>
      <c r="H276" s="17">
        <f t="shared" si="109"/>
        <v>2.6500000000000004</v>
      </c>
      <c r="I276" s="31"/>
      <c r="J276" s="18">
        <f t="shared" si="110"/>
        <v>1090.9166666666667</v>
      </c>
      <c r="K276" s="38">
        <f t="shared" si="102"/>
        <v>14.080084815368055</v>
      </c>
      <c r="L276" s="18">
        <f t="shared" si="111"/>
        <v>218.00182949999999</v>
      </c>
      <c r="M276" s="61">
        <f t="shared" si="112"/>
        <v>1322.9985809820348</v>
      </c>
      <c r="N276" s="18">
        <f t="shared" si="113"/>
        <v>1.3229985809820348</v>
      </c>
      <c r="O276" s="18">
        <f t="shared" si="103"/>
        <v>7570.4918800638661</v>
      </c>
      <c r="P276" s="18">
        <f t="shared" si="114"/>
        <v>7.5704918800638659</v>
      </c>
      <c r="Q276" s="18">
        <f t="shared" si="119"/>
        <v>775.94422910233106</v>
      </c>
      <c r="R276" s="61">
        <f t="shared" si="120"/>
        <v>0.21554008088274149</v>
      </c>
      <c r="S276" s="18">
        <f t="shared" si="121"/>
        <v>-326.46187391584238</v>
      </c>
      <c r="T276" s="18">
        <f t="shared" si="115"/>
        <v>326.46187391584238</v>
      </c>
      <c r="U276" s="61">
        <f t="shared" si="122"/>
        <v>9.0683861120220075E-2</v>
      </c>
      <c r="V276" s="18">
        <f t="shared" si="123"/>
        <v>24263.175925925927</v>
      </c>
      <c r="W276" s="18">
        <f t="shared" si="101"/>
        <v>24.263175925925928</v>
      </c>
      <c r="X276" s="18">
        <f t="shared" si="124"/>
        <v>495.6403773148146</v>
      </c>
      <c r="Y276" s="18">
        <f t="shared" si="116"/>
        <v>137.67799272975455</v>
      </c>
      <c r="Z276" s="18">
        <f t="shared" si="117"/>
        <v>0.13767799272975456</v>
      </c>
      <c r="AA276" s="18">
        <f t="shared" si="118"/>
        <v>0.30622394200296155</v>
      </c>
      <c r="AB276" s="64"/>
      <c r="AC276" s="18">
        <f t="shared" si="104"/>
        <v>0</v>
      </c>
      <c r="AD276" s="18">
        <f t="shared" si="105"/>
        <v>20.6</v>
      </c>
      <c r="AE276" s="18">
        <f t="shared" si="106"/>
        <v>5.7222222222222223</v>
      </c>
      <c r="AF276" s="31"/>
      <c r="AG276" s="31"/>
      <c r="AH276" s="31"/>
      <c r="AI276" s="31"/>
      <c r="AJ276" s="31"/>
      <c r="AK276" s="31"/>
      <c r="AL276" s="7"/>
      <c r="AM276" s="7"/>
    </row>
    <row r="277" spans="2:39" x14ac:dyDescent="0.4">
      <c r="B277" s="15" t="s">
        <v>1</v>
      </c>
      <c r="C277" s="15">
        <v>261</v>
      </c>
      <c r="D277" s="15">
        <v>261</v>
      </c>
      <c r="E277" s="16">
        <v>23.2</v>
      </c>
      <c r="F277" s="66">
        <f t="shared" si="107"/>
        <v>6.4444444444444438</v>
      </c>
      <c r="G277" s="33">
        <f t="shared" si="108"/>
        <v>0.70833333333333304</v>
      </c>
      <c r="H277" s="17">
        <f t="shared" si="109"/>
        <v>2.5499999999999989</v>
      </c>
      <c r="I277" s="31"/>
      <c r="J277" s="18">
        <f t="shared" si="110"/>
        <v>1049.7499999999995</v>
      </c>
      <c r="K277" s="38">
        <f t="shared" si="102"/>
        <v>17.858574915222217</v>
      </c>
      <c r="L277" s="18">
        <f t="shared" si="111"/>
        <v>218.00182949999999</v>
      </c>
      <c r="M277" s="61">
        <f t="shared" si="112"/>
        <v>1285.6104044152216</v>
      </c>
      <c r="N277" s="18">
        <f t="shared" si="113"/>
        <v>1.2856104044152217</v>
      </c>
      <c r="O277" s="18">
        <f t="shared" si="103"/>
        <v>8285.0448284536506</v>
      </c>
      <c r="P277" s="18">
        <f t="shared" si="114"/>
        <v>8.2850448284536498</v>
      </c>
      <c r="Q277" s="18">
        <f t="shared" si="119"/>
        <v>784.22927393078476</v>
      </c>
      <c r="R277" s="61">
        <f t="shared" si="120"/>
        <v>0.21784148240809073</v>
      </c>
      <c r="S277" s="18">
        <f t="shared" si="121"/>
        <v>-326.46187391584238</v>
      </c>
      <c r="T277" s="18">
        <f t="shared" si="115"/>
        <v>326.46187391584238</v>
      </c>
      <c r="U277" s="61">
        <f t="shared" si="122"/>
        <v>9.0683861120220075E-2</v>
      </c>
      <c r="V277" s="18">
        <f t="shared" si="123"/>
        <v>30774.370370370361</v>
      </c>
      <c r="W277" s="18">
        <f t="shared" si="101"/>
        <v>30.774370370370363</v>
      </c>
      <c r="X277" s="18">
        <f t="shared" si="124"/>
        <v>495.6403773148146</v>
      </c>
      <c r="Y277" s="18">
        <f t="shared" si="116"/>
        <v>137.67799272975455</v>
      </c>
      <c r="Z277" s="18">
        <f t="shared" si="117"/>
        <v>0.13767799272975456</v>
      </c>
      <c r="AA277" s="18">
        <f t="shared" si="118"/>
        <v>0.30852534352831079</v>
      </c>
      <c r="AB277" s="64"/>
      <c r="AC277" s="18">
        <f t="shared" si="104"/>
        <v>0</v>
      </c>
      <c r="AD277" s="18">
        <f t="shared" si="105"/>
        <v>23.2</v>
      </c>
      <c r="AE277" s="18">
        <f t="shared" si="106"/>
        <v>6.4444444444444438</v>
      </c>
      <c r="AF277" s="31"/>
      <c r="AG277" s="31"/>
      <c r="AH277" s="31"/>
      <c r="AI277" s="31"/>
      <c r="AJ277" s="31"/>
      <c r="AK277" s="31"/>
      <c r="AL277" s="7"/>
      <c r="AM277" s="7"/>
    </row>
    <row r="278" spans="2:39" x14ac:dyDescent="0.4">
      <c r="B278" s="15" t="s">
        <v>1</v>
      </c>
      <c r="C278" s="15">
        <v>262</v>
      </c>
      <c r="D278" s="15">
        <v>262</v>
      </c>
      <c r="E278" s="16">
        <v>25.7</v>
      </c>
      <c r="F278" s="66">
        <f t="shared" si="107"/>
        <v>7.1388888888888884</v>
      </c>
      <c r="G278" s="33">
        <f t="shared" si="108"/>
        <v>0.76388888888888884</v>
      </c>
      <c r="H278" s="17">
        <f t="shared" si="109"/>
        <v>2.75</v>
      </c>
      <c r="I278" s="31"/>
      <c r="J278" s="18">
        <f t="shared" si="110"/>
        <v>1132.0833333333333</v>
      </c>
      <c r="K278" s="38">
        <f t="shared" si="102"/>
        <v>21.914778065092008</v>
      </c>
      <c r="L278" s="18">
        <f t="shared" si="111"/>
        <v>218.00182949999999</v>
      </c>
      <c r="M278" s="61">
        <f t="shared" si="112"/>
        <v>1371.9999408984252</v>
      </c>
      <c r="N278" s="18">
        <f t="shared" si="113"/>
        <v>1.3719999408984251</v>
      </c>
      <c r="O278" s="18">
        <f t="shared" si="103"/>
        <v>9794.5551336359786</v>
      </c>
      <c r="P278" s="18">
        <f t="shared" si="114"/>
        <v>9.7945551336359777</v>
      </c>
      <c r="Q278" s="18">
        <f t="shared" si="119"/>
        <v>794.02382906442074</v>
      </c>
      <c r="R278" s="61">
        <f t="shared" si="120"/>
        <v>0.22056219238509084</v>
      </c>
      <c r="S278" s="18">
        <f t="shared" si="121"/>
        <v>-326.46187391584238</v>
      </c>
      <c r="T278" s="18">
        <f t="shared" si="115"/>
        <v>326.46187391584238</v>
      </c>
      <c r="U278" s="61">
        <f t="shared" si="122"/>
        <v>9.0683861120220075E-2</v>
      </c>
      <c r="V278" s="18">
        <f t="shared" si="123"/>
        <v>37764.12731481481</v>
      </c>
      <c r="W278" s="18">
        <f t="shared" si="101"/>
        <v>37.764127314814814</v>
      </c>
      <c r="X278" s="18">
        <f t="shared" si="124"/>
        <v>495.6403773148146</v>
      </c>
      <c r="Y278" s="18">
        <f t="shared" si="116"/>
        <v>137.67799272975455</v>
      </c>
      <c r="Z278" s="18">
        <f t="shared" si="117"/>
        <v>0.13767799272975456</v>
      </c>
      <c r="AA278" s="18">
        <f t="shared" si="118"/>
        <v>0.31124605350531093</v>
      </c>
      <c r="AB278" s="64"/>
      <c r="AC278" s="18">
        <f t="shared" si="104"/>
        <v>0</v>
      </c>
      <c r="AD278" s="18">
        <f t="shared" si="105"/>
        <v>25.7</v>
      </c>
      <c r="AE278" s="18">
        <f t="shared" si="106"/>
        <v>7.1388888888888884</v>
      </c>
      <c r="AF278" s="31"/>
      <c r="AG278" s="31"/>
      <c r="AH278" s="31"/>
      <c r="AI278" s="31"/>
      <c r="AJ278" s="31"/>
      <c r="AK278" s="31"/>
      <c r="AL278" s="7"/>
      <c r="AM278" s="7"/>
    </row>
    <row r="279" spans="2:39" x14ac:dyDescent="0.4">
      <c r="B279" s="15" t="s">
        <v>1</v>
      </c>
      <c r="C279" s="15">
        <v>263</v>
      </c>
      <c r="D279" s="15">
        <v>263</v>
      </c>
      <c r="E279" s="16">
        <v>28.7</v>
      </c>
      <c r="F279" s="66">
        <f t="shared" si="107"/>
        <v>7.9722222222222214</v>
      </c>
      <c r="G279" s="33">
        <f t="shared" si="108"/>
        <v>0.94444444444444453</v>
      </c>
      <c r="H279" s="17">
        <f t="shared" si="109"/>
        <v>3.4000000000000004</v>
      </c>
      <c r="I279" s="31"/>
      <c r="J279" s="18">
        <f t="shared" si="110"/>
        <v>1399.6666666666667</v>
      </c>
      <c r="K279" s="38">
        <f t="shared" si="102"/>
        <v>27.329684846758674</v>
      </c>
      <c r="L279" s="18">
        <f t="shared" si="111"/>
        <v>218.00182949999999</v>
      </c>
      <c r="M279" s="61">
        <f t="shared" si="112"/>
        <v>1644.9981810134254</v>
      </c>
      <c r="N279" s="18">
        <f t="shared" si="113"/>
        <v>1.6449981810134255</v>
      </c>
      <c r="O279" s="18">
        <f t="shared" si="103"/>
        <v>13114.291054190362</v>
      </c>
      <c r="P279" s="18">
        <f t="shared" si="114"/>
        <v>13.114291054190362</v>
      </c>
      <c r="Q279" s="18">
        <f t="shared" si="119"/>
        <v>807.13812011861114</v>
      </c>
      <c r="R279" s="61">
        <f t="shared" si="120"/>
        <v>0.22420505130268353</v>
      </c>
      <c r="S279" s="18">
        <f t="shared" si="121"/>
        <v>-326.46187391584238</v>
      </c>
      <c r="T279" s="18">
        <f t="shared" si="115"/>
        <v>326.46187391584238</v>
      </c>
      <c r="U279" s="61">
        <f t="shared" si="122"/>
        <v>9.0683861120220075E-2</v>
      </c>
      <c r="V279" s="18">
        <f t="shared" si="123"/>
        <v>47095.23842592592</v>
      </c>
      <c r="W279" s="18">
        <f t="shared" si="101"/>
        <v>47.09523842592592</v>
      </c>
      <c r="X279" s="18">
        <f t="shared" si="124"/>
        <v>495.6403773148146</v>
      </c>
      <c r="Y279" s="18">
        <f t="shared" si="116"/>
        <v>137.67799272975455</v>
      </c>
      <c r="Z279" s="18">
        <f t="shared" si="117"/>
        <v>0.13767799272975456</v>
      </c>
      <c r="AA279" s="18">
        <f t="shared" si="118"/>
        <v>0.31488891242290362</v>
      </c>
      <c r="AB279" s="64"/>
      <c r="AC279" s="18">
        <f t="shared" si="104"/>
        <v>0</v>
      </c>
      <c r="AD279" s="18">
        <f t="shared" si="105"/>
        <v>28.7</v>
      </c>
      <c r="AE279" s="18">
        <f t="shared" si="106"/>
        <v>7.9722222222222214</v>
      </c>
      <c r="AF279" s="31"/>
      <c r="AG279" s="31"/>
      <c r="AH279" s="31"/>
      <c r="AI279" s="31"/>
      <c r="AJ279" s="31"/>
      <c r="AK279" s="31"/>
      <c r="AL279" s="7"/>
      <c r="AM279" s="7"/>
    </row>
    <row r="280" spans="2:39" x14ac:dyDescent="0.4">
      <c r="B280" s="15" t="s">
        <v>1</v>
      </c>
      <c r="C280" s="15">
        <v>264</v>
      </c>
      <c r="D280" s="15">
        <v>264</v>
      </c>
      <c r="E280" s="16">
        <v>32.5</v>
      </c>
      <c r="F280" s="66">
        <f t="shared" si="107"/>
        <v>9.0277777777777768</v>
      </c>
      <c r="G280" s="33">
        <f t="shared" si="108"/>
        <v>1.0277777777777781</v>
      </c>
      <c r="H280" s="17">
        <f t="shared" si="109"/>
        <v>3.7000000000000011</v>
      </c>
      <c r="I280" s="31"/>
      <c r="J280" s="18">
        <f t="shared" si="110"/>
        <v>1523.1666666666672</v>
      </c>
      <c r="K280" s="38">
        <f t="shared" si="102"/>
        <v>35.045927010633669</v>
      </c>
      <c r="L280" s="18">
        <f t="shared" si="111"/>
        <v>218.00182949999999</v>
      </c>
      <c r="M280" s="61">
        <f t="shared" si="112"/>
        <v>1776.2144231773009</v>
      </c>
      <c r="N280" s="18">
        <f t="shared" si="113"/>
        <v>1.7762144231773009</v>
      </c>
      <c r="O280" s="18">
        <f t="shared" si="103"/>
        <v>16035.269098128409</v>
      </c>
      <c r="P280" s="18">
        <f t="shared" si="114"/>
        <v>16.03526909812841</v>
      </c>
      <c r="Q280" s="18">
        <f t="shared" si="119"/>
        <v>823.17338921673957</v>
      </c>
      <c r="R280" s="61">
        <f t="shared" si="120"/>
        <v>0.22865929307516963</v>
      </c>
      <c r="S280" s="18">
        <f t="shared" si="121"/>
        <v>-326.46187391584238</v>
      </c>
      <c r="T280" s="18">
        <f t="shared" si="115"/>
        <v>326.46187391584238</v>
      </c>
      <c r="U280" s="61">
        <f t="shared" si="122"/>
        <v>9.0683861120220075E-2</v>
      </c>
      <c r="V280" s="18">
        <f t="shared" si="123"/>
        <v>60392.071759259241</v>
      </c>
      <c r="W280" s="18">
        <f t="shared" si="101"/>
        <v>60.392071759259245</v>
      </c>
      <c r="X280" s="18">
        <f t="shared" si="124"/>
        <v>495.6403773148146</v>
      </c>
      <c r="Y280" s="18">
        <f t="shared" si="116"/>
        <v>137.67799272975455</v>
      </c>
      <c r="Z280" s="18">
        <f t="shared" si="117"/>
        <v>0.13767799272975456</v>
      </c>
      <c r="AA280" s="18">
        <f t="shared" si="118"/>
        <v>0.31934315419538972</v>
      </c>
      <c r="AB280" s="64"/>
      <c r="AC280" s="18">
        <f t="shared" si="104"/>
        <v>0</v>
      </c>
      <c r="AD280" s="18">
        <f t="shared" si="105"/>
        <v>32.5</v>
      </c>
      <c r="AE280" s="18">
        <f t="shared" si="106"/>
        <v>9.0277777777777768</v>
      </c>
      <c r="AF280" s="31"/>
      <c r="AG280" s="31"/>
      <c r="AH280" s="31"/>
      <c r="AI280" s="31"/>
      <c r="AJ280" s="31"/>
      <c r="AK280" s="31"/>
      <c r="AL280" s="7"/>
      <c r="AM280" s="7"/>
    </row>
    <row r="281" spans="2:39" x14ac:dyDescent="0.4">
      <c r="B281" s="15" t="s">
        <v>1</v>
      </c>
      <c r="C281" s="15">
        <v>265</v>
      </c>
      <c r="D281" s="15">
        <v>265</v>
      </c>
      <c r="E281" s="16">
        <v>36.1</v>
      </c>
      <c r="F281" s="66">
        <f t="shared" si="107"/>
        <v>10.027777777777779</v>
      </c>
      <c r="G281" s="33">
        <f t="shared" si="108"/>
        <v>0.90277777777777779</v>
      </c>
      <c r="H281" s="17">
        <f t="shared" si="109"/>
        <v>3.25</v>
      </c>
      <c r="I281" s="31"/>
      <c r="J281" s="18">
        <f t="shared" si="110"/>
        <v>1337.9166666666667</v>
      </c>
      <c r="K281" s="38">
        <f t="shared" si="102"/>
        <v>43.239955067008687</v>
      </c>
      <c r="L281" s="18">
        <f t="shared" si="111"/>
        <v>218.00182949999999</v>
      </c>
      <c r="M281" s="61">
        <f t="shared" si="112"/>
        <v>1599.1584512336754</v>
      </c>
      <c r="N281" s="18">
        <f t="shared" si="113"/>
        <v>1.5991584512336754</v>
      </c>
      <c r="O281" s="18">
        <f t="shared" si="103"/>
        <v>16036.005580426579</v>
      </c>
      <c r="P281" s="18">
        <f t="shared" si="114"/>
        <v>16.036005580426579</v>
      </c>
      <c r="Q281" s="18">
        <f t="shared" si="119"/>
        <v>839.20939479716617</v>
      </c>
      <c r="R281" s="61">
        <f t="shared" si="120"/>
        <v>0.23311373942608826</v>
      </c>
      <c r="S281" s="18">
        <f t="shared" si="121"/>
        <v>-326.46187391584238</v>
      </c>
      <c r="T281" s="18">
        <f t="shared" si="115"/>
        <v>326.46187391584238</v>
      </c>
      <c r="U281" s="61">
        <f t="shared" si="122"/>
        <v>9.0683861120220075E-2</v>
      </c>
      <c r="V281" s="18">
        <f t="shared" si="123"/>
        <v>74512.238425925927</v>
      </c>
      <c r="W281" s="18">
        <f t="shared" si="101"/>
        <v>74.512238425925929</v>
      </c>
      <c r="X281" s="18">
        <f t="shared" si="124"/>
        <v>495.6403773148146</v>
      </c>
      <c r="Y281" s="18">
        <f t="shared" si="116"/>
        <v>137.67799272975455</v>
      </c>
      <c r="Z281" s="18">
        <f t="shared" si="117"/>
        <v>0.13767799272975456</v>
      </c>
      <c r="AA281" s="18">
        <f t="shared" si="118"/>
        <v>0.32379760054630835</v>
      </c>
      <c r="AB281" s="64"/>
      <c r="AC281" s="18">
        <f t="shared" si="104"/>
        <v>0</v>
      </c>
      <c r="AD281" s="18">
        <f t="shared" si="105"/>
        <v>36.1</v>
      </c>
      <c r="AE281" s="18">
        <f t="shared" si="106"/>
        <v>10.027777777777779</v>
      </c>
      <c r="AF281" s="31"/>
      <c r="AG281" s="31"/>
      <c r="AH281" s="31"/>
      <c r="AI281" s="31"/>
      <c r="AJ281" s="31"/>
      <c r="AK281" s="31"/>
      <c r="AL281" s="7"/>
      <c r="AM281" s="7"/>
    </row>
    <row r="282" spans="2:39" x14ac:dyDescent="0.4">
      <c r="B282" s="15" t="s">
        <v>1</v>
      </c>
      <c r="C282" s="15">
        <v>266</v>
      </c>
      <c r="D282" s="15">
        <v>266</v>
      </c>
      <c r="E282" s="16">
        <v>39</v>
      </c>
      <c r="F282" s="66">
        <f t="shared" si="107"/>
        <v>10.833333333333334</v>
      </c>
      <c r="G282" s="33">
        <f t="shared" si="108"/>
        <v>0.65277777777777712</v>
      </c>
      <c r="H282" s="17">
        <f t="shared" si="109"/>
        <v>2.3499999999999979</v>
      </c>
      <c r="I282" s="31"/>
      <c r="J282" s="18">
        <f t="shared" si="110"/>
        <v>967.41666666666572</v>
      </c>
      <c r="K282" s="38">
        <f t="shared" si="102"/>
        <v>50.4661348953125</v>
      </c>
      <c r="L282" s="18">
        <f t="shared" si="111"/>
        <v>218.00182949999999</v>
      </c>
      <c r="M282" s="61">
        <f t="shared" si="112"/>
        <v>1235.8846310619783</v>
      </c>
      <c r="N282" s="18">
        <f t="shared" si="113"/>
        <v>1.2358846310619784</v>
      </c>
      <c r="O282" s="18">
        <f t="shared" si="103"/>
        <v>13388.750169838098</v>
      </c>
      <c r="P282" s="18">
        <f t="shared" si="114"/>
        <v>13.388750169838099</v>
      </c>
      <c r="Q282" s="18">
        <f t="shared" si="119"/>
        <v>852.59814496700426</v>
      </c>
      <c r="R282" s="61">
        <f t="shared" si="120"/>
        <v>0.23683283699301552</v>
      </c>
      <c r="S282" s="18">
        <f t="shared" si="121"/>
        <v>-326.46187391584238</v>
      </c>
      <c r="T282" s="18">
        <f t="shared" si="115"/>
        <v>326.46187391584238</v>
      </c>
      <c r="U282" s="61">
        <f t="shared" si="122"/>
        <v>9.0683861120220075E-2</v>
      </c>
      <c r="V282" s="18">
        <f t="shared" si="123"/>
        <v>86964.583333333343</v>
      </c>
      <c r="W282" s="18">
        <f t="shared" si="101"/>
        <v>86.964583333333351</v>
      </c>
      <c r="X282" s="18">
        <f t="shared" si="124"/>
        <v>495.6403773148146</v>
      </c>
      <c r="Y282" s="18">
        <f t="shared" si="116"/>
        <v>137.67799272975455</v>
      </c>
      <c r="Z282" s="18">
        <f t="shared" si="117"/>
        <v>0.13767799272975456</v>
      </c>
      <c r="AA282" s="18">
        <f t="shared" si="118"/>
        <v>0.32751669811323558</v>
      </c>
      <c r="AB282" s="64"/>
      <c r="AC282" s="18">
        <f t="shared" si="104"/>
        <v>0</v>
      </c>
      <c r="AD282" s="18">
        <f t="shared" si="105"/>
        <v>39</v>
      </c>
      <c r="AE282" s="18">
        <f t="shared" si="106"/>
        <v>10.833333333333334</v>
      </c>
      <c r="AF282" s="31"/>
      <c r="AG282" s="31"/>
      <c r="AH282" s="31"/>
      <c r="AI282" s="31"/>
      <c r="AJ282" s="31"/>
      <c r="AK282" s="31"/>
      <c r="AL282" s="7"/>
      <c r="AM282" s="7"/>
    </row>
    <row r="283" spans="2:39" x14ac:dyDescent="0.4">
      <c r="B283" s="15" t="s">
        <v>1</v>
      </c>
      <c r="C283" s="15">
        <v>267</v>
      </c>
      <c r="D283" s="15">
        <v>267</v>
      </c>
      <c r="E283" s="16">
        <v>40.799999999999997</v>
      </c>
      <c r="F283" s="66">
        <f t="shared" si="107"/>
        <v>11.333333333333332</v>
      </c>
      <c r="G283" s="33">
        <f t="shared" si="108"/>
        <v>0.54166666666666641</v>
      </c>
      <c r="H283" s="17">
        <f t="shared" si="109"/>
        <v>1.9499999999999993</v>
      </c>
      <c r="I283" s="31"/>
      <c r="J283" s="18">
        <f t="shared" si="110"/>
        <v>802.74999999999966</v>
      </c>
      <c r="K283" s="38">
        <f t="shared" si="102"/>
        <v>55.232049172999993</v>
      </c>
      <c r="L283" s="18">
        <f t="shared" si="111"/>
        <v>218.00182949999999</v>
      </c>
      <c r="M283" s="61">
        <f t="shared" si="112"/>
        <v>1075.9838786729997</v>
      </c>
      <c r="N283" s="18">
        <f t="shared" si="113"/>
        <v>1.0759838786729996</v>
      </c>
      <c r="O283" s="18">
        <f t="shared" si="103"/>
        <v>12194.483958293995</v>
      </c>
      <c r="P283" s="18">
        <f t="shared" si="114"/>
        <v>12.194483958293995</v>
      </c>
      <c r="Q283" s="18">
        <f t="shared" si="119"/>
        <v>864.79262892529823</v>
      </c>
      <c r="R283" s="61">
        <f t="shared" si="120"/>
        <v>0.24022019391908569</v>
      </c>
      <c r="S283" s="18">
        <f t="shared" si="121"/>
        <v>-326.46187391584238</v>
      </c>
      <c r="T283" s="18">
        <f t="shared" si="115"/>
        <v>326.46187391584238</v>
      </c>
      <c r="U283" s="61">
        <f t="shared" si="122"/>
        <v>9.0683861120220075E-2</v>
      </c>
      <c r="V283" s="18">
        <f t="shared" si="123"/>
        <v>95177.333333333328</v>
      </c>
      <c r="W283" s="18">
        <f t="shared" si="101"/>
        <v>95.177333333333337</v>
      </c>
      <c r="X283" s="18">
        <f t="shared" si="124"/>
        <v>495.6403773148146</v>
      </c>
      <c r="Y283" s="18">
        <f t="shared" si="116"/>
        <v>137.67799272975455</v>
      </c>
      <c r="Z283" s="18">
        <f t="shared" si="117"/>
        <v>0.13767799272975456</v>
      </c>
      <c r="AA283" s="18">
        <f t="shared" si="118"/>
        <v>0.33090405503930576</v>
      </c>
      <c r="AB283" s="64"/>
      <c r="AC283" s="18">
        <f t="shared" si="104"/>
        <v>0</v>
      </c>
      <c r="AD283" s="18">
        <f t="shared" si="105"/>
        <v>40.799999999999997</v>
      </c>
      <c r="AE283" s="18">
        <f t="shared" si="106"/>
        <v>11.333333333333332</v>
      </c>
      <c r="AF283" s="31"/>
      <c r="AG283" s="31"/>
      <c r="AH283" s="31"/>
      <c r="AI283" s="31"/>
      <c r="AJ283" s="31"/>
      <c r="AK283" s="31"/>
      <c r="AL283" s="7"/>
      <c r="AM283" s="7"/>
    </row>
    <row r="284" spans="2:39" x14ac:dyDescent="0.4">
      <c r="B284" s="15" t="s">
        <v>1</v>
      </c>
      <c r="C284" s="15">
        <v>268</v>
      </c>
      <c r="D284" s="15">
        <v>268</v>
      </c>
      <c r="E284" s="16">
        <v>42.9</v>
      </c>
      <c r="F284" s="66">
        <f t="shared" si="107"/>
        <v>11.916666666666666</v>
      </c>
      <c r="G284" s="33">
        <f t="shared" si="108"/>
        <v>0.50000000000000022</v>
      </c>
      <c r="H284" s="17">
        <f t="shared" si="109"/>
        <v>1.8000000000000007</v>
      </c>
      <c r="I284" s="31"/>
      <c r="J284" s="18">
        <f t="shared" si="110"/>
        <v>741.00000000000034</v>
      </c>
      <c r="K284" s="38">
        <f t="shared" si="102"/>
        <v>61.064023223328121</v>
      </c>
      <c r="L284" s="18">
        <f t="shared" si="111"/>
        <v>218.00182949999999</v>
      </c>
      <c r="M284" s="61">
        <f t="shared" si="112"/>
        <v>1020.0658527233285</v>
      </c>
      <c r="N284" s="18">
        <f t="shared" si="113"/>
        <v>1.0200658527233284</v>
      </c>
      <c r="O284" s="18">
        <f t="shared" si="103"/>
        <v>12155.784744952996</v>
      </c>
      <c r="P284" s="18">
        <f t="shared" si="114"/>
        <v>12.155784744952996</v>
      </c>
      <c r="Q284" s="18">
        <f t="shared" si="119"/>
        <v>876.94841367025128</v>
      </c>
      <c r="R284" s="61">
        <f t="shared" si="120"/>
        <v>0.24359680106281231</v>
      </c>
      <c r="S284" s="18">
        <f t="shared" si="121"/>
        <v>-326.46187391584238</v>
      </c>
      <c r="T284" s="18">
        <f t="shared" si="115"/>
        <v>326.46187391584238</v>
      </c>
      <c r="U284" s="61">
        <f t="shared" si="122"/>
        <v>9.0683861120220075E-2</v>
      </c>
      <c r="V284" s="18">
        <f t="shared" si="123"/>
        <v>105227.14583333333</v>
      </c>
      <c r="W284" s="18">
        <f t="shared" si="101"/>
        <v>105.22714583333332</v>
      </c>
      <c r="X284" s="18">
        <f t="shared" si="124"/>
        <v>495.6403773148146</v>
      </c>
      <c r="Y284" s="18">
        <f t="shared" si="116"/>
        <v>137.67799272975455</v>
      </c>
      <c r="Z284" s="18">
        <f t="shared" si="117"/>
        <v>0.13767799272975456</v>
      </c>
      <c r="AA284" s="18">
        <f t="shared" si="118"/>
        <v>0.33428066218303237</v>
      </c>
      <c r="AB284" s="64"/>
      <c r="AC284" s="18">
        <f t="shared" si="104"/>
        <v>0</v>
      </c>
      <c r="AD284" s="18">
        <f t="shared" si="105"/>
        <v>42.9</v>
      </c>
      <c r="AE284" s="18">
        <f t="shared" si="106"/>
        <v>11.916666666666666</v>
      </c>
      <c r="AF284" s="31"/>
      <c r="AG284" s="31"/>
      <c r="AH284" s="31"/>
      <c r="AI284" s="31"/>
      <c r="AJ284" s="31"/>
      <c r="AK284" s="31"/>
      <c r="AL284" s="7"/>
      <c r="AM284" s="7"/>
    </row>
    <row r="285" spans="2:39" x14ac:dyDescent="0.4">
      <c r="B285" s="15" t="s">
        <v>1</v>
      </c>
      <c r="C285" s="15">
        <v>269</v>
      </c>
      <c r="D285" s="15">
        <v>269</v>
      </c>
      <c r="E285" s="16">
        <v>44.4</v>
      </c>
      <c r="F285" s="66">
        <f t="shared" si="107"/>
        <v>12.333333333333332</v>
      </c>
      <c r="G285" s="33">
        <f t="shared" si="108"/>
        <v>0.41666666666666663</v>
      </c>
      <c r="H285" s="17">
        <f t="shared" si="109"/>
        <v>1.5</v>
      </c>
      <c r="I285" s="31"/>
      <c r="J285" s="18">
        <f t="shared" si="110"/>
        <v>617.5</v>
      </c>
      <c r="K285" s="38">
        <f t="shared" si="102"/>
        <v>65.408888683249984</v>
      </c>
      <c r="L285" s="18">
        <f t="shared" si="111"/>
        <v>218.00182949999999</v>
      </c>
      <c r="M285" s="61">
        <f t="shared" si="112"/>
        <v>900.91071818324997</v>
      </c>
      <c r="N285" s="18">
        <f t="shared" si="113"/>
        <v>0.90091071818324997</v>
      </c>
      <c r="O285" s="18">
        <f t="shared" si="103"/>
        <v>11111.232190926748</v>
      </c>
      <c r="P285" s="18">
        <f t="shared" si="114"/>
        <v>11.111232190926749</v>
      </c>
      <c r="Q285" s="18">
        <f t="shared" si="119"/>
        <v>888.05964586117807</v>
      </c>
      <c r="R285" s="61">
        <f t="shared" si="120"/>
        <v>0.24668325469609714</v>
      </c>
      <c r="S285" s="18">
        <f t="shared" si="121"/>
        <v>-326.46187391584238</v>
      </c>
      <c r="T285" s="18">
        <f t="shared" si="115"/>
        <v>326.46187391584238</v>
      </c>
      <c r="U285" s="61">
        <f t="shared" si="122"/>
        <v>9.0683861120220075E-2</v>
      </c>
      <c r="V285" s="18">
        <f t="shared" si="123"/>
        <v>112714.33333333331</v>
      </c>
      <c r="W285" s="18">
        <f t="shared" si="101"/>
        <v>112.71433333333331</v>
      </c>
      <c r="X285" s="18">
        <f t="shared" si="124"/>
        <v>495.6403773148146</v>
      </c>
      <c r="Y285" s="18">
        <f t="shared" si="116"/>
        <v>137.67799272975455</v>
      </c>
      <c r="Z285" s="18">
        <f t="shared" si="117"/>
        <v>0.13767799272975456</v>
      </c>
      <c r="AA285" s="18">
        <f t="shared" si="118"/>
        <v>0.33736711581631723</v>
      </c>
      <c r="AB285" s="64"/>
      <c r="AC285" s="18">
        <f t="shared" si="104"/>
        <v>0</v>
      </c>
      <c r="AD285" s="18">
        <f t="shared" si="105"/>
        <v>44.4</v>
      </c>
      <c r="AE285" s="18">
        <f t="shared" si="106"/>
        <v>12.333333333333332</v>
      </c>
      <c r="AF285" s="31"/>
      <c r="AG285" s="31"/>
      <c r="AH285" s="31"/>
      <c r="AI285" s="31"/>
      <c r="AJ285" s="31"/>
      <c r="AK285" s="31"/>
      <c r="AL285" s="7"/>
      <c r="AM285" s="7"/>
    </row>
    <row r="286" spans="2:39" x14ac:dyDescent="0.4">
      <c r="B286" s="15" t="s">
        <v>1</v>
      </c>
      <c r="C286" s="15">
        <v>270</v>
      </c>
      <c r="D286" s="15">
        <v>270</v>
      </c>
      <c r="E286" s="16">
        <v>45.9</v>
      </c>
      <c r="F286" s="66">
        <f t="shared" si="107"/>
        <v>12.75</v>
      </c>
      <c r="G286" s="33">
        <f t="shared" si="108"/>
        <v>0.2222222222222224</v>
      </c>
      <c r="H286" s="17">
        <f t="shared" si="109"/>
        <v>0.80000000000000071</v>
      </c>
      <c r="I286" s="31"/>
      <c r="J286" s="18">
        <f t="shared" si="110"/>
        <v>329.3333333333336</v>
      </c>
      <c r="K286" s="38">
        <f t="shared" si="102"/>
        <v>69.903062234578115</v>
      </c>
      <c r="L286" s="18">
        <f t="shared" si="111"/>
        <v>218.00182949999999</v>
      </c>
      <c r="M286" s="61">
        <f t="shared" si="112"/>
        <v>617.23822506791169</v>
      </c>
      <c r="N286" s="18">
        <f t="shared" si="113"/>
        <v>0.61723822506791171</v>
      </c>
      <c r="O286" s="18">
        <f t="shared" si="103"/>
        <v>7869.787369615874</v>
      </c>
      <c r="P286" s="18">
        <f t="shared" si="114"/>
        <v>7.8697873696158744</v>
      </c>
      <c r="Q286" s="18">
        <f t="shared" si="119"/>
        <v>895.92943323079396</v>
      </c>
      <c r="R286" s="61">
        <f t="shared" si="120"/>
        <v>0.24886930691809683</v>
      </c>
      <c r="S286" s="18">
        <f t="shared" si="121"/>
        <v>-326.46187391584238</v>
      </c>
      <c r="T286" s="18">
        <f t="shared" si="115"/>
        <v>326.46187391584238</v>
      </c>
      <c r="U286" s="61">
        <f t="shared" si="122"/>
        <v>9.0683861120220075E-2</v>
      </c>
      <c r="V286" s="18">
        <f t="shared" si="123"/>
        <v>120458.8125</v>
      </c>
      <c r="W286" s="18">
        <f t="shared" ref="W286:W349" si="125">V286*0.001</f>
        <v>120.45881250000001</v>
      </c>
      <c r="X286" s="18">
        <f t="shared" si="124"/>
        <v>495.6403773148146</v>
      </c>
      <c r="Y286" s="18">
        <f t="shared" si="116"/>
        <v>137.67799272975455</v>
      </c>
      <c r="Z286" s="18">
        <f t="shared" si="117"/>
        <v>0.13767799272975456</v>
      </c>
      <c r="AA286" s="18">
        <f t="shared" si="118"/>
        <v>0.33955316803831692</v>
      </c>
      <c r="AB286" s="64"/>
      <c r="AC286" s="18">
        <f t="shared" si="104"/>
        <v>0</v>
      </c>
      <c r="AD286" s="18">
        <f t="shared" si="105"/>
        <v>45.9</v>
      </c>
      <c r="AE286" s="18">
        <f t="shared" si="106"/>
        <v>12.75</v>
      </c>
      <c r="AF286" s="31"/>
      <c r="AG286" s="31"/>
      <c r="AH286" s="31"/>
      <c r="AI286" s="31"/>
      <c r="AJ286" s="31"/>
      <c r="AK286" s="31"/>
      <c r="AL286" s="7"/>
      <c r="AM286" s="7"/>
    </row>
    <row r="287" spans="2:39" x14ac:dyDescent="0.4">
      <c r="B287" s="15" t="s">
        <v>1</v>
      </c>
      <c r="C287" s="15">
        <v>271</v>
      </c>
      <c r="D287" s="15">
        <v>271</v>
      </c>
      <c r="E287" s="16">
        <v>46</v>
      </c>
      <c r="F287" s="66">
        <f t="shared" si="107"/>
        <v>12.777777777777777</v>
      </c>
      <c r="G287" s="33">
        <f t="shared" si="108"/>
        <v>-4.1666666666666269E-2</v>
      </c>
      <c r="H287" s="17">
        <f t="shared" si="109"/>
        <v>-0.14999999999999858</v>
      </c>
      <c r="I287" s="31"/>
      <c r="J287" s="18">
        <f t="shared" si="110"/>
        <v>-61.74999999999941</v>
      </c>
      <c r="K287" s="38">
        <f t="shared" si="102"/>
        <v>70.207982536805545</v>
      </c>
      <c r="L287" s="18">
        <f t="shared" si="111"/>
        <v>218.00182949999999</v>
      </c>
      <c r="M287" s="61">
        <f t="shared" si="112"/>
        <v>226.45981203680611</v>
      </c>
      <c r="N287" s="18">
        <f t="shared" si="113"/>
        <v>0.22645981203680612</v>
      </c>
      <c r="O287" s="18">
        <f t="shared" si="103"/>
        <v>2893.6531538036334</v>
      </c>
      <c r="P287" s="18">
        <f t="shared" si="114"/>
        <v>2.8936531538036334</v>
      </c>
      <c r="Q287" s="18">
        <f t="shared" si="119"/>
        <v>898.82308638459756</v>
      </c>
      <c r="R287" s="61">
        <f t="shared" si="120"/>
        <v>0.24967309952512345</v>
      </c>
      <c r="S287" s="18">
        <f t="shared" si="121"/>
        <v>-326.46187391584238</v>
      </c>
      <c r="T287" s="18">
        <f t="shared" si="115"/>
        <v>326.46187391584238</v>
      </c>
      <c r="U287" s="61">
        <f t="shared" si="122"/>
        <v>9.0683861120220075E-2</v>
      </c>
      <c r="V287" s="18">
        <f t="shared" si="123"/>
        <v>120984.25925925926</v>
      </c>
      <c r="W287" s="18">
        <f t="shared" si="125"/>
        <v>120.98425925925926</v>
      </c>
      <c r="X287" s="18">
        <f t="shared" si="124"/>
        <v>495.6403773148146</v>
      </c>
      <c r="Y287" s="18">
        <f t="shared" si="116"/>
        <v>137.67799272975455</v>
      </c>
      <c r="Z287" s="18">
        <f t="shared" si="117"/>
        <v>0.13767799272975456</v>
      </c>
      <c r="AA287" s="18">
        <f t="shared" si="118"/>
        <v>0.34035696064534354</v>
      </c>
      <c r="AB287" s="64"/>
      <c r="AC287" s="18">
        <f t="shared" si="104"/>
        <v>0</v>
      </c>
      <c r="AD287" s="18">
        <f t="shared" si="105"/>
        <v>46</v>
      </c>
      <c r="AE287" s="18">
        <f t="shared" si="106"/>
        <v>12.777777777777777</v>
      </c>
      <c r="AF287" s="31"/>
      <c r="AG287" s="31"/>
      <c r="AH287" s="31"/>
      <c r="AI287" s="31"/>
      <c r="AJ287" s="31"/>
      <c r="AK287" s="31"/>
      <c r="AL287" s="7"/>
      <c r="AM287" s="7"/>
    </row>
    <row r="288" spans="2:39" x14ac:dyDescent="0.4">
      <c r="B288" s="15" t="s">
        <v>1</v>
      </c>
      <c r="C288" s="15">
        <v>272</v>
      </c>
      <c r="D288" s="15">
        <v>272</v>
      </c>
      <c r="E288" s="16">
        <v>45.6</v>
      </c>
      <c r="F288" s="66">
        <f t="shared" si="107"/>
        <v>12.666666666666666</v>
      </c>
      <c r="G288" s="33">
        <f t="shared" si="108"/>
        <v>-9.7222222222222612E-2</v>
      </c>
      <c r="H288" s="17">
        <f t="shared" si="109"/>
        <v>-0.35000000000000142</v>
      </c>
      <c r="I288" s="31"/>
      <c r="J288" s="18">
        <f t="shared" si="110"/>
        <v>-144.08333333333391</v>
      </c>
      <c r="K288" s="38">
        <f t="shared" si="102"/>
        <v>68.99228287699998</v>
      </c>
      <c r="L288" s="18">
        <f t="shared" si="111"/>
        <v>218.00182949999999</v>
      </c>
      <c r="M288" s="61">
        <f t="shared" si="112"/>
        <v>142.91077904366605</v>
      </c>
      <c r="N288" s="18">
        <f t="shared" si="113"/>
        <v>0.14291077904366606</v>
      </c>
      <c r="O288" s="18">
        <f t="shared" si="103"/>
        <v>1810.2032012197699</v>
      </c>
      <c r="P288" s="18">
        <f t="shared" si="114"/>
        <v>1.81020320121977</v>
      </c>
      <c r="Q288" s="18">
        <f t="shared" si="119"/>
        <v>900.63328958581735</v>
      </c>
      <c r="R288" s="61">
        <f t="shared" si="120"/>
        <v>0.25017593378791125</v>
      </c>
      <c r="S288" s="18">
        <f t="shared" si="121"/>
        <v>-326.46187391584238</v>
      </c>
      <c r="T288" s="18">
        <f t="shared" si="115"/>
        <v>326.46187391584238</v>
      </c>
      <c r="U288" s="61">
        <f t="shared" si="122"/>
        <v>9.0683861120220075E-2</v>
      </c>
      <c r="V288" s="18">
        <f t="shared" si="123"/>
        <v>118889.33333333333</v>
      </c>
      <c r="W288" s="18">
        <f t="shared" si="125"/>
        <v>118.88933333333333</v>
      </c>
      <c r="X288" s="18">
        <f t="shared" si="124"/>
        <v>497.73530324074056</v>
      </c>
      <c r="Y288" s="18">
        <f t="shared" si="116"/>
        <v>138.25991706360642</v>
      </c>
      <c r="Z288" s="18">
        <f t="shared" si="117"/>
        <v>0.13825991706360644</v>
      </c>
      <c r="AA288" s="18">
        <f t="shared" si="118"/>
        <v>0.34085979490813134</v>
      </c>
      <c r="AB288" s="64"/>
      <c r="AC288" s="18">
        <f t="shared" si="104"/>
        <v>0</v>
      </c>
      <c r="AD288" s="18">
        <f t="shared" si="105"/>
        <v>45.6</v>
      </c>
      <c r="AE288" s="18">
        <f t="shared" si="106"/>
        <v>12.666666666666666</v>
      </c>
      <c r="AF288" s="31"/>
      <c r="AG288" s="31"/>
      <c r="AH288" s="31"/>
      <c r="AI288" s="31"/>
      <c r="AJ288" s="31"/>
      <c r="AK288" s="31"/>
      <c r="AL288" s="7"/>
      <c r="AM288" s="7"/>
    </row>
    <row r="289" spans="2:39" x14ac:dyDescent="0.4">
      <c r="B289" s="15" t="s">
        <v>1</v>
      </c>
      <c r="C289" s="15">
        <v>273</v>
      </c>
      <c r="D289" s="15">
        <v>273</v>
      </c>
      <c r="E289" s="16">
        <v>45.3</v>
      </c>
      <c r="F289" s="66">
        <f t="shared" si="107"/>
        <v>12.583333333333332</v>
      </c>
      <c r="G289" s="33">
        <f t="shared" si="108"/>
        <v>-0.26388888888888867</v>
      </c>
      <c r="H289" s="17">
        <f t="shared" si="109"/>
        <v>-0.94999999999999929</v>
      </c>
      <c r="I289" s="31"/>
      <c r="J289" s="18">
        <f t="shared" si="110"/>
        <v>-391.08333333333303</v>
      </c>
      <c r="K289" s="38">
        <f t="shared" si="102"/>
        <v>68.08747584307811</v>
      </c>
      <c r="L289" s="18">
        <f t="shared" si="111"/>
        <v>218.00182949999999</v>
      </c>
      <c r="M289" s="61">
        <f t="shared" si="112"/>
        <v>-104.99402799025495</v>
      </c>
      <c r="N289" s="18">
        <f t="shared" si="113"/>
        <v>-0.10499402799025495</v>
      </c>
      <c r="O289" s="18">
        <f t="shared" si="103"/>
        <v>-1321.174852210708</v>
      </c>
      <c r="P289" s="18">
        <f t="shared" si="114"/>
        <v>-1.3211748522107081</v>
      </c>
      <c r="Q289" s="18">
        <f t="shared" si="119"/>
        <v>900.63328958581735</v>
      </c>
      <c r="R289" s="61">
        <f t="shared" si="120"/>
        <v>0.25017593378791125</v>
      </c>
      <c r="S289" s="18">
        <f t="shared" si="121"/>
        <v>-327.78304876805311</v>
      </c>
      <c r="T289" s="18">
        <f t="shared" si="115"/>
        <v>327.78304876805311</v>
      </c>
      <c r="U289" s="61">
        <f t="shared" si="122"/>
        <v>9.1050854164082498E-2</v>
      </c>
      <c r="V289" s="18">
        <f t="shared" si="123"/>
        <v>117330.14583333331</v>
      </c>
      <c r="W289" s="18">
        <f t="shared" si="125"/>
        <v>117.33014583333332</v>
      </c>
      <c r="X289" s="18">
        <f t="shared" si="124"/>
        <v>499.29449074074057</v>
      </c>
      <c r="Y289" s="18">
        <f t="shared" si="116"/>
        <v>138.69302504898144</v>
      </c>
      <c r="Z289" s="18">
        <f t="shared" si="117"/>
        <v>0.13869302504898143</v>
      </c>
      <c r="AA289" s="18">
        <f t="shared" si="118"/>
        <v>0.34122678795199374</v>
      </c>
      <c r="AB289" s="64"/>
      <c r="AC289" s="18">
        <f t="shared" si="104"/>
        <v>0</v>
      </c>
      <c r="AD289" s="18">
        <f t="shared" si="105"/>
        <v>45.3</v>
      </c>
      <c r="AE289" s="18">
        <f t="shared" si="106"/>
        <v>12.583333333333332</v>
      </c>
      <c r="AF289" s="31"/>
      <c r="AG289" s="31"/>
      <c r="AH289" s="31"/>
      <c r="AI289" s="31"/>
      <c r="AJ289" s="31"/>
      <c r="AK289" s="31"/>
      <c r="AL289" s="7"/>
      <c r="AM289" s="7"/>
    </row>
    <row r="290" spans="2:39" x14ac:dyDescent="0.4">
      <c r="B290" s="15" t="s">
        <v>1</v>
      </c>
      <c r="C290" s="15">
        <v>274</v>
      </c>
      <c r="D290" s="15">
        <v>274</v>
      </c>
      <c r="E290" s="16">
        <v>43.7</v>
      </c>
      <c r="F290" s="66">
        <f t="shared" si="107"/>
        <v>12.138888888888889</v>
      </c>
      <c r="G290" s="33">
        <f t="shared" si="108"/>
        <v>-0.625</v>
      </c>
      <c r="H290" s="17">
        <f t="shared" si="109"/>
        <v>-2.25</v>
      </c>
      <c r="I290" s="31"/>
      <c r="J290" s="18">
        <f t="shared" si="110"/>
        <v>-926.25</v>
      </c>
      <c r="K290" s="38">
        <f t="shared" si="102"/>
        <v>63.362704239467014</v>
      </c>
      <c r="L290" s="18">
        <f t="shared" si="111"/>
        <v>218.00182949999999</v>
      </c>
      <c r="M290" s="61">
        <f t="shared" si="112"/>
        <v>-644.88546626053301</v>
      </c>
      <c r="N290" s="18">
        <f t="shared" si="113"/>
        <v>-0.644885466260533</v>
      </c>
      <c r="O290" s="18">
        <f t="shared" si="103"/>
        <v>-7828.1930209959146</v>
      </c>
      <c r="P290" s="18">
        <f t="shared" si="114"/>
        <v>-7.828193020995915</v>
      </c>
      <c r="Q290" s="18">
        <f t="shared" si="119"/>
        <v>900.63328958581735</v>
      </c>
      <c r="R290" s="61">
        <f t="shared" si="120"/>
        <v>0.25017593378791125</v>
      </c>
      <c r="S290" s="18">
        <f t="shared" si="121"/>
        <v>-335.61124178904902</v>
      </c>
      <c r="T290" s="18">
        <f t="shared" si="115"/>
        <v>335.61124178904902</v>
      </c>
      <c r="U290" s="61">
        <f t="shared" si="122"/>
        <v>9.3225352399430098E-2</v>
      </c>
      <c r="V290" s="18">
        <f t="shared" si="123"/>
        <v>109188.29398148149</v>
      </c>
      <c r="W290" s="18">
        <f t="shared" si="125"/>
        <v>109.18829398148149</v>
      </c>
      <c r="X290" s="18">
        <f t="shared" si="124"/>
        <v>507.43634259259238</v>
      </c>
      <c r="Y290" s="18">
        <f t="shared" si="116"/>
        <v>140.95465237268513</v>
      </c>
      <c r="Z290" s="18">
        <f t="shared" si="117"/>
        <v>0.14095465237268512</v>
      </c>
      <c r="AA290" s="18">
        <f t="shared" si="118"/>
        <v>0.34340128618734134</v>
      </c>
      <c r="AB290" s="64"/>
      <c r="AC290" s="18">
        <f t="shared" si="104"/>
        <v>0</v>
      </c>
      <c r="AD290" s="18">
        <f t="shared" si="105"/>
        <v>43.7</v>
      </c>
      <c r="AE290" s="18">
        <f t="shared" si="106"/>
        <v>12.138888888888889</v>
      </c>
      <c r="AF290" s="31"/>
      <c r="AG290" s="31"/>
      <c r="AH290" s="31"/>
      <c r="AI290" s="31"/>
      <c r="AJ290" s="31"/>
      <c r="AK290" s="31"/>
      <c r="AL290" s="7"/>
      <c r="AM290" s="7"/>
    </row>
    <row r="291" spans="2:39" x14ac:dyDescent="0.4">
      <c r="B291" s="15" t="s">
        <v>1</v>
      </c>
      <c r="C291" s="15">
        <v>275</v>
      </c>
      <c r="D291" s="15">
        <v>275</v>
      </c>
      <c r="E291" s="16">
        <v>40.799999999999997</v>
      </c>
      <c r="F291" s="66">
        <f t="shared" si="107"/>
        <v>11.333333333333332</v>
      </c>
      <c r="G291" s="33">
        <f t="shared" si="108"/>
        <v>-0.79166666666666707</v>
      </c>
      <c r="H291" s="17">
        <f t="shared" si="109"/>
        <v>-2.8500000000000014</v>
      </c>
      <c r="I291" s="31"/>
      <c r="J291" s="18">
        <f t="shared" si="110"/>
        <v>-1173.2500000000007</v>
      </c>
      <c r="K291" s="38">
        <f t="shared" si="102"/>
        <v>55.232049172999993</v>
      </c>
      <c r="L291" s="18">
        <f t="shared" si="111"/>
        <v>218.00182949999999</v>
      </c>
      <c r="M291" s="61">
        <f t="shared" si="112"/>
        <v>-900.01612132700075</v>
      </c>
      <c r="N291" s="18">
        <f t="shared" si="113"/>
        <v>-0.90001612132700071</v>
      </c>
      <c r="O291" s="18">
        <f t="shared" si="103"/>
        <v>-10200.182708372675</v>
      </c>
      <c r="P291" s="18">
        <f t="shared" si="114"/>
        <v>-10.200182708372674</v>
      </c>
      <c r="Q291" s="18">
        <f t="shared" si="119"/>
        <v>900.63328958581735</v>
      </c>
      <c r="R291" s="61">
        <f t="shared" si="120"/>
        <v>0.25017593378791125</v>
      </c>
      <c r="S291" s="18">
        <f t="shared" si="121"/>
        <v>-345.81142449742168</v>
      </c>
      <c r="T291" s="18">
        <f t="shared" si="115"/>
        <v>345.81142449742168</v>
      </c>
      <c r="U291" s="61">
        <f t="shared" si="122"/>
        <v>9.6058736711759893E-2</v>
      </c>
      <c r="V291" s="18">
        <f t="shared" si="123"/>
        <v>95177.333333333328</v>
      </c>
      <c r="W291" s="18">
        <f t="shared" si="125"/>
        <v>95.177333333333337</v>
      </c>
      <c r="X291" s="18">
        <f t="shared" si="124"/>
        <v>521.44730324074055</v>
      </c>
      <c r="Y291" s="18">
        <f t="shared" si="116"/>
        <v>144.84658899960641</v>
      </c>
      <c r="Z291" s="18">
        <f t="shared" si="117"/>
        <v>0.14484658899960642</v>
      </c>
      <c r="AA291" s="18">
        <f t="shared" si="118"/>
        <v>0.34623467049967116</v>
      </c>
      <c r="AB291" s="64"/>
      <c r="AC291" s="18">
        <f t="shared" si="104"/>
        <v>0</v>
      </c>
      <c r="AD291" s="18">
        <f t="shared" si="105"/>
        <v>40.799999999999997</v>
      </c>
      <c r="AE291" s="18">
        <f t="shared" si="106"/>
        <v>11.333333333333332</v>
      </c>
      <c r="AF291" s="31"/>
      <c r="AG291" s="31"/>
      <c r="AH291" s="31"/>
      <c r="AI291" s="31"/>
      <c r="AJ291" s="31"/>
      <c r="AK291" s="31"/>
      <c r="AL291" s="7"/>
      <c r="AM291" s="7"/>
    </row>
    <row r="292" spans="2:39" x14ac:dyDescent="0.4">
      <c r="B292" s="15" t="s">
        <v>1</v>
      </c>
      <c r="C292" s="15">
        <v>276</v>
      </c>
      <c r="D292" s="15">
        <v>276</v>
      </c>
      <c r="E292" s="16">
        <v>38</v>
      </c>
      <c r="F292" s="66">
        <f t="shared" si="107"/>
        <v>10.555555555555555</v>
      </c>
      <c r="G292" s="33">
        <f t="shared" si="108"/>
        <v>-0.88888888888888862</v>
      </c>
      <c r="H292" s="17">
        <f t="shared" si="109"/>
        <v>-3.1999999999999993</v>
      </c>
      <c r="I292" s="31"/>
      <c r="J292" s="18">
        <f t="shared" si="110"/>
        <v>-1317.333333333333</v>
      </c>
      <c r="K292" s="38">
        <f t="shared" si="102"/>
        <v>47.911307553472213</v>
      </c>
      <c r="L292" s="18">
        <f t="shared" si="111"/>
        <v>218.00182949999999</v>
      </c>
      <c r="M292" s="61">
        <f t="shared" si="112"/>
        <v>-1051.4201962798609</v>
      </c>
      <c r="N292" s="18">
        <f t="shared" si="113"/>
        <v>-1.0514201962798608</v>
      </c>
      <c r="O292" s="18">
        <f t="shared" si="103"/>
        <v>-11098.324294065198</v>
      </c>
      <c r="P292" s="18">
        <f t="shared" si="114"/>
        <v>-11.098324294065199</v>
      </c>
      <c r="Q292" s="18">
        <f t="shared" si="119"/>
        <v>900.63328958581735</v>
      </c>
      <c r="R292" s="61">
        <f t="shared" si="120"/>
        <v>0.25017593378791125</v>
      </c>
      <c r="S292" s="18">
        <f t="shared" si="121"/>
        <v>-356.90974879148689</v>
      </c>
      <c r="T292" s="18">
        <f t="shared" si="115"/>
        <v>356.90974879148689</v>
      </c>
      <c r="U292" s="61">
        <f t="shared" si="122"/>
        <v>9.9141604817851892E-2</v>
      </c>
      <c r="V292" s="18">
        <f t="shared" si="123"/>
        <v>82562.037037037036</v>
      </c>
      <c r="W292" s="18">
        <f t="shared" si="125"/>
        <v>82.562037037037044</v>
      </c>
      <c r="X292" s="18">
        <f t="shared" si="124"/>
        <v>534.06259953703682</v>
      </c>
      <c r="Y292" s="18">
        <f t="shared" si="116"/>
        <v>148.35084077419901</v>
      </c>
      <c r="Z292" s="18">
        <f t="shared" si="117"/>
        <v>0.14835084077419902</v>
      </c>
      <c r="AA292" s="18">
        <f t="shared" si="118"/>
        <v>0.34931753860576314</v>
      </c>
      <c r="AB292" s="64"/>
      <c r="AC292" s="18">
        <f t="shared" si="104"/>
        <v>0</v>
      </c>
      <c r="AD292" s="18">
        <f t="shared" si="105"/>
        <v>38</v>
      </c>
      <c r="AE292" s="18">
        <f t="shared" si="106"/>
        <v>10.555555555555555</v>
      </c>
      <c r="AF292" s="31"/>
      <c r="AG292" s="31"/>
      <c r="AH292" s="31"/>
      <c r="AI292" s="31"/>
      <c r="AJ292" s="31"/>
      <c r="AK292" s="31"/>
      <c r="AL292" s="7"/>
      <c r="AM292" s="7"/>
    </row>
    <row r="293" spans="2:39" x14ac:dyDescent="0.4">
      <c r="B293" s="15" t="s">
        <v>1</v>
      </c>
      <c r="C293" s="15">
        <v>277</v>
      </c>
      <c r="D293" s="15">
        <v>277</v>
      </c>
      <c r="E293" s="16">
        <v>34.4</v>
      </c>
      <c r="F293" s="66">
        <f t="shared" si="107"/>
        <v>9.5555555555555554</v>
      </c>
      <c r="G293" s="33">
        <f t="shared" si="108"/>
        <v>-0.98611111111111127</v>
      </c>
      <c r="H293" s="17">
        <f t="shared" si="109"/>
        <v>-3.5500000000000007</v>
      </c>
      <c r="I293" s="31"/>
      <c r="J293" s="18">
        <f t="shared" si="110"/>
        <v>-1461.416666666667</v>
      </c>
      <c r="K293" s="38">
        <f t="shared" si="102"/>
        <v>39.263382899222215</v>
      </c>
      <c r="L293" s="18">
        <f t="shared" si="111"/>
        <v>218.00182949999999</v>
      </c>
      <c r="M293" s="61">
        <f t="shared" si="112"/>
        <v>-1204.1514542674447</v>
      </c>
      <c r="N293" s="18">
        <f t="shared" si="113"/>
        <v>-1.2041514542674447</v>
      </c>
      <c r="O293" s="18">
        <f t="shared" si="103"/>
        <v>-11506.336118555582</v>
      </c>
      <c r="P293" s="18">
        <f t="shared" si="114"/>
        <v>-11.506336118555582</v>
      </c>
      <c r="Q293" s="18">
        <f t="shared" si="119"/>
        <v>900.63328958581735</v>
      </c>
      <c r="R293" s="61">
        <f t="shared" si="120"/>
        <v>0.25017593378791125</v>
      </c>
      <c r="S293" s="18">
        <f t="shared" si="121"/>
        <v>-368.41608491004246</v>
      </c>
      <c r="T293" s="18">
        <f t="shared" si="115"/>
        <v>368.41608491004246</v>
      </c>
      <c r="U293" s="61">
        <f t="shared" si="122"/>
        <v>0.10233780955092479</v>
      </c>
      <c r="V293" s="18">
        <f t="shared" si="123"/>
        <v>67659.703703703693</v>
      </c>
      <c r="W293" s="18">
        <f t="shared" si="125"/>
        <v>67.659703703703698</v>
      </c>
      <c r="X293" s="18">
        <f t="shared" si="124"/>
        <v>548.96493287037015</v>
      </c>
      <c r="Y293" s="18">
        <f t="shared" si="116"/>
        <v>152.4903811228657</v>
      </c>
      <c r="Z293" s="18">
        <f t="shared" si="117"/>
        <v>0.1524903811228657</v>
      </c>
      <c r="AA293" s="18">
        <f t="shared" si="118"/>
        <v>0.35251374333883606</v>
      </c>
      <c r="AB293" s="64"/>
      <c r="AC293" s="18">
        <f t="shared" si="104"/>
        <v>0</v>
      </c>
      <c r="AD293" s="18">
        <f t="shared" si="105"/>
        <v>34.4</v>
      </c>
      <c r="AE293" s="18">
        <f t="shared" si="106"/>
        <v>9.5555555555555554</v>
      </c>
      <c r="AF293" s="31"/>
      <c r="AG293" s="31"/>
      <c r="AH293" s="31"/>
      <c r="AI293" s="31"/>
      <c r="AJ293" s="31"/>
      <c r="AK293" s="31"/>
      <c r="AL293" s="7"/>
      <c r="AM293" s="7"/>
    </row>
    <row r="294" spans="2:39" x14ac:dyDescent="0.4">
      <c r="B294" s="15" t="s">
        <v>1</v>
      </c>
      <c r="C294" s="15">
        <v>278</v>
      </c>
      <c r="D294" s="15">
        <v>278</v>
      </c>
      <c r="E294" s="16">
        <v>30.9</v>
      </c>
      <c r="F294" s="66">
        <f t="shared" si="107"/>
        <v>8.5833333333333321</v>
      </c>
      <c r="G294" s="33">
        <f t="shared" si="108"/>
        <v>-1.2361111111111109</v>
      </c>
      <c r="H294" s="17">
        <f t="shared" si="109"/>
        <v>-4.4499999999999993</v>
      </c>
      <c r="I294" s="31"/>
      <c r="J294" s="18">
        <f t="shared" si="110"/>
        <v>-1831.9166666666665</v>
      </c>
      <c r="K294" s="38">
        <f t="shared" si="102"/>
        <v>31.680190834578109</v>
      </c>
      <c r="L294" s="18">
        <f t="shared" si="111"/>
        <v>218.00182949999999</v>
      </c>
      <c r="M294" s="61">
        <f t="shared" si="112"/>
        <v>-1582.2346463320885</v>
      </c>
      <c r="N294" s="18">
        <f t="shared" si="113"/>
        <v>-1.5822346463320884</v>
      </c>
      <c r="O294" s="18">
        <f t="shared" si="103"/>
        <v>-13580.847381017091</v>
      </c>
      <c r="P294" s="18">
        <f t="shared" si="114"/>
        <v>-13.58084738101709</v>
      </c>
      <c r="Q294" s="18">
        <f t="shared" si="119"/>
        <v>900.63328958581735</v>
      </c>
      <c r="R294" s="61">
        <f t="shared" si="120"/>
        <v>0.25017593378791125</v>
      </c>
      <c r="S294" s="18">
        <f t="shared" si="121"/>
        <v>-381.99693229105952</v>
      </c>
      <c r="T294" s="18">
        <f t="shared" si="115"/>
        <v>381.99693229105952</v>
      </c>
      <c r="U294" s="61">
        <f t="shared" si="122"/>
        <v>0.10611026745855948</v>
      </c>
      <c r="V294" s="18">
        <f t="shared" si="123"/>
        <v>54592.145833333314</v>
      </c>
      <c r="W294" s="18">
        <f t="shared" si="125"/>
        <v>54.592145833333312</v>
      </c>
      <c r="X294" s="18">
        <f t="shared" si="124"/>
        <v>562.03249074074051</v>
      </c>
      <c r="Y294" s="18">
        <f t="shared" si="116"/>
        <v>156.12026121298143</v>
      </c>
      <c r="Z294" s="18">
        <f t="shared" si="117"/>
        <v>0.15612026121298142</v>
      </c>
      <c r="AA294" s="18">
        <f t="shared" si="118"/>
        <v>0.3562862012464707</v>
      </c>
      <c r="AB294" s="64"/>
      <c r="AC294" s="18">
        <f t="shared" si="104"/>
        <v>0</v>
      </c>
      <c r="AD294" s="18">
        <f t="shared" si="105"/>
        <v>30.9</v>
      </c>
      <c r="AE294" s="18">
        <f t="shared" si="106"/>
        <v>8.5833333333333321</v>
      </c>
      <c r="AF294" s="31"/>
      <c r="AG294" s="31"/>
      <c r="AH294" s="31"/>
      <c r="AI294" s="31"/>
      <c r="AJ294" s="31"/>
      <c r="AK294" s="31"/>
      <c r="AL294" s="7"/>
      <c r="AM294" s="7"/>
    </row>
    <row r="295" spans="2:39" x14ac:dyDescent="0.4">
      <c r="B295" s="15" t="s">
        <v>1</v>
      </c>
      <c r="C295" s="15">
        <v>279</v>
      </c>
      <c r="D295" s="15">
        <v>279</v>
      </c>
      <c r="E295" s="16">
        <v>25.5</v>
      </c>
      <c r="F295" s="66">
        <f t="shared" si="107"/>
        <v>7.083333333333333</v>
      </c>
      <c r="G295" s="33">
        <f t="shared" si="108"/>
        <v>-1.3194444444444444</v>
      </c>
      <c r="H295" s="17">
        <f t="shared" si="109"/>
        <v>-4.75</v>
      </c>
      <c r="I295" s="31"/>
      <c r="J295" s="18">
        <f t="shared" si="110"/>
        <v>-1955.4166666666667</v>
      </c>
      <c r="K295" s="38">
        <f t="shared" si="102"/>
        <v>21.575019208203123</v>
      </c>
      <c r="L295" s="18">
        <f t="shared" si="111"/>
        <v>218.00182949999999</v>
      </c>
      <c r="M295" s="61">
        <f t="shared" si="112"/>
        <v>-1715.8398179584635</v>
      </c>
      <c r="N295" s="18">
        <f t="shared" si="113"/>
        <v>-1.7158398179584635</v>
      </c>
      <c r="O295" s="18">
        <f t="shared" si="103"/>
        <v>-12153.865377205782</v>
      </c>
      <c r="P295" s="18">
        <f t="shared" si="114"/>
        <v>-12.153865377205783</v>
      </c>
      <c r="Q295" s="18">
        <f t="shared" si="119"/>
        <v>900.63328958581735</v>
      </c>
      <c r="R295" s="61">
        <f t="shared" si="120"/>
        <v>0.25017593378791125</v>
      </c>
      <c r="S295" s="18">
        <f t="shared" si="121"/>
        <v>-394.15079766826528</v>
      </c>
      <c r="T295" s="18">
        <f t="shared" si="115"/>
        <v>394.15079766826528</v>
      </c>
      <c r="U295" s="61">
        <f t="shared" si="122"/>
        <v>0.10948634144453585</v>
      </c>
      <c r="V295" s="18">
        <f t="shared" si="123"/>
        <v>37178.645833333328</v>
      </c>
      <c r="W295" s="18">
        <f t="shared" si="125"/>
        <v>37.178645833333327</v>
      </c>
      <c r="X295" s="18">
        <f t="shared" si="124"/>
        <v>579.44599074074051</v>
      </c>
      <c r="Y295" s="18">
        <f t="shared" si="116"/>
        <v>160.95734841598141</v>
      </c>
      <c r="Z295" s="18">
        <f t="shared" si="117"/>
        <v>0.16095734841598142</v>
      </c>
      <c r="AA295" s="18">
        <f t="shared" si="118"/>
        <v>0.35966227523244709</v>
      </c>
      <c r="AB295" s="64"/>
      <c r="AC295" s="18">
        <f t="shared" si="104"/>
        <v>0</v>
      </c>
      <c r="AD295" s="18">
        <f t="shared" si="105"/>
        <v>25.5</v>
      </c>
      <c r="AE295" s="18">
        <f t="shared" si="106"/>
        <v>7.083333333333333</v>
      </c>
      <c r="AF295" s="31"/>
      <c r="AG295" s="31"/>
      <c r="AH295" s="31"/>
      <c r="AI295" s="31"/>
      <c r="AJ295" s="31"/>
      <c r="AK295" s="31"/>
      <c r="AL295" s="7"/>
      <c r="AM295" s="7"/>
    </row>
    <row r="296" spans="2:39" x14ac:dyDescent="0.4">
      <c r="B296" s="15" t="s">
        <v>1</v>
      </c>
      <c r="C296" s="15">
        <v>280</v>
      </c>
      <c r="D296" s="15">
        <v>280</v>
      </c>
      <c r="E296" s="16">
        <v>21.4</v>
      </c>
      <c r="F296" s="66">
        <f t="shared" si="107"/>
        <v>5.9444444444444438</v>
      </c>
      <c r="G296" s="33">
        <f t="shared" si="108"/>
        <v>-0.73611111111111116</v>
      </c>
      <c r="H296" s="17">
        <f t="shared" si="109"/>
        <v>-2.6500000000000004</v>
      </c>
      <c r="I296" s="31"/>
      <c r="J296" s="18">
        <f t="shared" si="110"/>
        <v>-1090.9166666666667</v>
      </c>
      <c r="K296" s="38">
        <f t="shared" si="102"/>
        <v>15.194918564534717</v>
      </c>
      <c r="L296" s="18">
        <f t="shared" si="111"/>
        <v>218.00182949999999</v>
      </c>
      <c r="M296" s="61">
        <f t="shared" si="112"/>
        <v>-857.71991860213211</v>
      </c>
      <c r="N296" s="18">
        <f t="shared" si="113"/>
        <v>-0.85771991860213215</v>
      </c>
      <c r="O296" s="18">
        <f t="shared" si="103"/>
        <v>-5098.6684050237845</v>
      </c>
      <c r="P296" s="18">
        <f t="shared" si="114"/>
        <v>-5.0986684050237843</v>
      </c>
      <c r="Q296" s="18">
        <f t="shared" si="119"/>
        <v>900.63328958581735</v>
      </c>
      <c r="R296" s="61">
        <f t="shared" si="120"/>
        <v>0.25017593378791125</v>
      </c>
      <c r="S296" s="18">
        <f t="shared" si="121"/>
        <v>-399.24946607328906</v>
      </c>
      <c r="T296" s="18">
        <f t="shared" si="115"/>
        <v>399.24946607328906</v>
      </c>
      <c r="U296" s="61">
        <f t="shared" si="122"/>
        <v>0.11090263833701287</v>
      </c>
      <c r="V296" s="18">
        <f t="shared" si="123"/>
        <v>26184.287037037029</v>
      </c>
      <c r="W296" s="18">
        <f t="shared" si="125"/>
        <v>26.184287037037031</v>
      </c>
      <c r="X296" s="18">
        <f t="shared" si="124"/>
        <v>590.44034953703681</v>
      </c>
      <c r="Y296" s="18">
        <f t="shared" si="116"/>
        <v>164.01133941369903</v>
      </c>
      <c r="Z296" s="18">
        <f t="shared" si="117"/>
        <v>0.16401133941369903</v>
      </c>
      <c r="AA296" s="18">
        <f t="shared" si="118"/>
        <v>0.36107857212492411</v>
      </c>
      <c r="AB296" s="64"/>
      <c r="AC296" s="18">
        <f t="shared" si="104"/>
        <v>0</v>
      </c>
      <c r="AD296" s="18">
        <f t="shared" si="105"/>
        <v>21.4</v>
      </c>
      <c r="AE296" s="18">
        <f t="shared" si="106"/>
        <v>5.9444444444444438</v>
      </c>
      <c r="AF296" s="31"/>
      <c r="AG296" s="31"/>
      <c r="AH296" s="31"/>
      <c r="AI296" s="31"/>
      <c r="AJ296" s="31"/>
      <c r="AK296" s="31"/>
      <c r="AL296" s="7"/>
      <c r="AM296" s="7"/>
    </row>
    <row r="297" spans="2:39" x14ac:dyDescent="0.4">
      <c r="B297" s="15" t="s">
        <v>1</v>
      </c>
      <c r="C297" s="15">
        <v>281</v>
      </c>
      <c r="D297" s="15">
        <v>281</v>
      </c>
      <c r="E297" s="16">
        <v>20.2</v>
      </c>
      <c r="F297" s="66">
        <f t="shared" si="107"/>
        <v>5.6111111111111107</v>
      </c>
      <c r="G297" s="33">
        <f t="shared" si="108"/>
        <v>0.20833333333333331</v>
      </c>
      <c r="H297" s="17">
        <f t="shared" si="109"/>
        <v>0.75</v>
      </c>
      <c r="I297" s="31"/>
      <c r="J297" s="18">
        <f t="shared" si="110"/>
        <v>308.75</v>
      </c>
      <c r="K297" s="38">
        <f t="shared" si="102"/>
        <v>13.538594137201384</v>
      </c>
      <c r="L297" s="18">
        <f t="shared" si="111"/>
        <v>218.00182949999999</v>
      </c>
      <c r="M297" s="61">
        <f t="shared" si="112"/>
        <v>540.29042363720134</v>
      </c>
      <c r="N297" s="18">
        <f t="shared" si="113"/>
        <v>0.54029042363720137</v>
      </c>
      <c r="O297" s="18">
        <f t="shared" si="103"/>
        <v>3031.6295992976297</v>
      </c>
      <c r="P297" s="18">
        <f t="shared" si="114"/>
        <v>3.0316295992976299</v>
      </c>
      <c r="Q297" s="18">
        <f t="shared" si="119"/>
        <v>903.66491918511497</v>
      </c>
      <c r="R297" s="61">
        <f t="shared" si="120"/>
        <v>0.25101805318841902</v>
      </c>
      <c r="S297" s="18">
        <f t="shared" si="121"/>
        <v>-399.24946607328906</v>
      </c>
      <c r="T297" s="18">
        <f t="shared" si="115"/>
        <v>399.24946607328906</v>
      </c>
      <c r="U297" s="61">
        <f t="shared" si="122"/>
        <v>0.11090263833701287</v>
      </c>
      <c r="V297" s="18">
        <f t="shared" si="123"/>
        <v>23330.06481481481</v>
      </c>
      <c r="W297" s="18">
        <f t="shared" si="125"/>
        <v>23.330064814814811</v>
      </c>
      <c r="X297" s="18">
        <f t="shared" si="124"/>
        <v>593.29457175925904</v>
      </c>
      <c r="Y297" s="18">
        <f t="shared" si="116"/>
        <v>164.80417955414347</v>
      </c>
      <c r="Z297" s="18">
        <f t="shared" si="117"/>
        <v>0.16480417955414348</v>
      </c>
      <c r="AA297" s="18">
        <f t="shared" si="118"/>
        <v>0.36192069152543188</v>
      </c>
      <c r="AB297" s="64"/>
      <c r="AC297" s="18">
        <f t="shared" si="104"/>
        <v>0</v>
      </c>
      <c r="AD297" s="18">
        <f t="shared" si="105"/>
        <v>20.2</v>
      </c>
      <c r="AE297" s="18">
        <f t="shared" si="106"/>
        <v>5.6111111111111107</v>
      </c>
      <c r="AF297" s="31"/>
      <c r="AG297" s="31"/>
      <c r="AH297" s="31"/>
      <c r="AI297" s="31"/>
      <c r="AJ297" s="31"/>
      <c r="AK297" s="31"/>
      <c r="AL297" s="7"/>
      <c r="AM297" s="7"/>
    </row>
    <row r="298" spans="2:39" x14ac:dyDescent="0.4">
      <c r="B298" s="15" t="s">
        <v>1</v>
      </c>
      <c r="C298" s="15">
        <v>282</v>
      </c>
      <c r="D298" s="15">
        <v>282</v>
      </c>
      <c r="E298" s="16">
        <v>22.9</v>
      </c>
      <c r="F298" s="66">
        <f t="shared" si="107"/>
        <v>6.3611111111111107</v>
      </c>
      <c r="G298" s="33">
        <f t="shared" si="108"/>
        <v>0.88888888888888917</v>
      </c>
      <c r="H298" s="17">
        <f t="shared" si="109"/>
        <v>3.2000000000000011</v>
      </c>
      <c r="I298" s="31"/>
      <c r="J298" s="18">
        <f t="shared" si="110"/>
        <v>1317.3333333333337</v>
      </c>
      <c r="K298" s="38">
        <f t="shared" si="102"/>
        <v>17.399701380967009</v>
      </c>
      <c r="L298" s="18">
        <f t="shared" si="111"/>
        <v>218.00182949999999</v>
      </c>
      <c r="M298" s="61">
        <f t="shared" si="112"/>
        <v>1552.7348642143006</v>
      </c>
      <c r="N298" s="18">
        <f t="shared" si="113"/>
        <v>1.5527348642143006</v>
      </c>
      <c r="O298" s="18">
        <f t="shared" si="103"/>
        <v>9877.1189973631899</v>
      </c>
      <c r="P298" s="18">
        <f t="shared" si="114"/>
        <v>9.8771189973631905</v>
      </c>
      <c r="Q298" s="18">
        <f t="shared" si="119"/>
        <v>913.54203818247811</v>
      </c>
      <c r="R298" s="61">
        <f t="shared" si="120"/>
        <v>0.25376169757384476</v>
      </c>
      <c r="S298" s="18">
        <f t="shared" si="121"/>
        <v>-399.24946607328906</v>
      </c>
      <c r="T298" s="18">
        <f t="shared" si="115"/>
        <v>399.24946607328906</v>
      </c>
      <c r="U298" s="61">
        <f t="shared" si="122"/>
        <v>0.11090263833701287</v>
      </c>
      <c r="V298" s="18">
        <f t="shared" si="123"/>
        <v>29983.62731481481</v>
      </c>
      <c r="W298" s="18">
        <f t="shared" si="125"/>
        <v>29.983627314814811</v>
      </c>
      <c r="X298" s="18">
        <f t="shared" si="124"/>
        <v>593.29457175925904</v>
      </c>
      <c r="Y298" s="18">
        <f t="shared" si="116"/>
        <v>164.80417955414347</v>
      </c>
      <c r="Z298" s="18">
        <f t="shared" si="117"/>
        <v>0.16480417955414348</v>
      </c>
      <c r="AA298" s="18">
        <f t="shared" si="118"/>
        <v>0.36466433591085762</v>
      </c>
      <c r="AB298" s="64"/>
      <c r="AC298" s="18">
        <f t="shared" si="104"/>
        <v>0</v>
      </c>
      <c r="AD298" s="18">
        <f t="shared" si="105"/>
        <v>22.9</v>
      </c>
      <c r="AE298" s="18">
        <f t="shared" si="106"/>
        <v>6.3611111111111107</v>
      </c>
      <c r="AF298" s="31"/>
      <c r="AG298" s="31"/>
      <c r="AH298" s="31"/>
      <c r="AI298" s="31"/>
      <c r="AJ298" s="31"/>
      <c r="AK298" s="31"/>
      <c r="AL298" s="7"/>
      <c r="AM298" s="7"/>
    </row>
    <row r="299" spans="2:39" x14ac:dyDescent="0.4">
      <c r="B299" s="15" t="s">
        <v>1</v>
      </c>
      <c r="C299" s="15">
        <v>283</v>
      </c>
      <c r="D299" s="15">
        <v>283</v>
      </c>
      <c r="E299" s="16">
        <v>26.6</v>
      </c>
      <c r="F299" s="66">
        <f t="shared" si="107"/>
        <v>7.3888888888888893</v>
      </c>
      <c r="G299" s="33">
        <f t="shared" si="108"/>
        <v>1.0138888888888891</v>
      </c>
      <c r="H299" s="17">
        <f t="shared" si="109"/>
        <v>3.6500000000000004</v>
      </c>
      <c r="I299" s="31"/>
      <c r="J299" s="18">
        <f t="shared" si="110"/>
        <v>1502.5833333333335</v>
      </c>
      <c r="K299" s="38">
        <f t="shared" si="102"/>
        <v>23.47654070120139</v>
      </c>
      <c r="L299" s="18">
        <f t="shared" si="111"/>
        <v>218.00182949999999</v>
      </c>
      <c r="M299" s="61">
        <f t="shared" si="112"/>
        <v>1744.0617035345349</v>
      </c>
      <c r="N299" s="18">
        <f t="shared" si="113"/>
        <v>1.7440617035345349</v>
      </c>
      <c r="O299" s="18">
        <f t="shared" si="103"/>
        <v>12886.678142782954</v>
      </c>
      <c r="P299" s="18">
        <f t="shared" si="114"/>
        <v>12.886678142782953</v>
      </c>
      <c r="Q299" s="18">
        <f t="shared" si="119"/>
        <v>926.42871632526101</v>
      </c>
      <c r="R299" s="61">
        <f t="shared" si="120"/>
        <v>0.25734133067765508</v>
      </c>
      <c r="S299" s="18">
        <f t="shared" si="121"/>
        <v>-399.24946607328906</v>
      </c>
      <c r="T299" s="18">
        <f t="shared" si="115"/>
        <v>399.24946607328906</v>
      </c>
      <c r="U299" s="61">
        <f t="shared" si="122"/>
        <v>0.11090263833701287</v>
      </c>
      <c r="V299" s="18">
        <f t="shared" si="123"/>
        <v>40455.398148148153</v>
      </c>
      <c r="W299" s="18">
        <f t="shared" si="125"/>
        <v>40.455398148148156</v>
      </c>
      <c r="X299" s="18">
        <f t="shared" si="124"/>
        <v>593.29457175925904</v>
      </c>
      <c r="Y299" s="18">
        <f t="shared" si="116"/>
        <v>164.80417955414347</v>
      </c>
      <c r="Z299" s="18">
        <f t="shared" si="117"/>
        <v>0.16480417955414348</v>
      </c>
      <c r="AA299" s="18">
        <f t="shared" si="118"/>
        <v>0.36824396901466794</v>
      </c>
      <c r="AB299" s="64"/>
      <c r="AC299" s="18">
        <f t="shared" si="104"/>
        <v>0</v>
      </c>
      <c r="AD299" s="18">
        <f t="shared" si="105"/>
        <v>26.6</v>
      </c>
      <c r="AE299" s="18">
        <f t="shared" si="106"/>
        <v>7.3888888888888893</v>
      </c>
      <c r="AF299" s="31"/>
      <c r="AG299" s="31"/>
      <c r="AH299" s="31"/>
      <c r="AI299" s="31"/>
      <c r="AJ299" s="31"/>
      <c r="AK299" s="31"/>
      <c r="AL299" s="7"/>
      <c r="AM299" s="7"/>
    </row>
    <row r="300" spans="2:39" x14ac:dyDescent="0.4">
      <c r="B300" s="15" t="s">
        <v>1</v>
      </c>
      <c r="C300" s="15">
        <v>284</v>
      </c>
      <c r="D300" s="15">
        <v>284</v>
      </c>
      <c r="E300" s="16">
        <v>30.2</v>
      </c>
      <c r="F300" s="66">
        <f t="shared" si="107"/>
        <v>8.3888888888888893</v>
      </c>
      <c r="G300" s="33">
        <f t="shared" si="108"/>
        <v>1.0416666666666667</v>
      </c>
      <c r="H300" s="17">
        <f t="shared" si="109"/>
        <v>3.75</v>
      </c>
      <c r="I300" s="31"/>
      <c r="J300" s="18">
        <f t="shared" si="110"/>
        <v>1543.75</v>
      </c>
      <c r="K300" s="38">
        <f t="shared" si="102"/>
        <v>30.261100374701392</v>
      </c>
      <c r="L300" s="18">
        <f t="shared" si="111"/>
        <v>218.00182949999999</v>
      </c>
      <c r="M300" s="61">
        <f t="shared" si="112"/>
        <v>1792.0129298747013</v>
      </c>
      <c r="N300" s="18">
        <f t="shared" si="113"/>
        <v>1.7920129298747012</v>
      </c>
      <c r="O300" s="18">
        <f t="shared" si="103"/>
        <v>15032.997356171107</v>
      </c>
      <c r="P300" s="18">
        <f t="shared" si="114"/>
        <v>15.032997356171107</v>
      </c>
      <c r="Q300" s="18">
        <f t="shared" si="119"/>
        <v>941.46171368143212</v>
      </c>
      <c r="R300" s="61">
        <f t="shared" si="120"/>
        <v>0.26151716361065813</v>
      </c>
      <c r="S300" s="18">
        <f t="shared" si="121"/>
        <v>-399.24946607328906</v>
      </c>
      <c r="T300" s="18">
        <f t="shared" si="115"/>
        <v>399.24946607328906</v>
      </c>
      <c r="U300" s="61">
        <f t="shared" si="122"/>
        <v>0.11090263833701287</v>
      </c>
      <c r="V300" s="18">
        <f t="shared" si="123"/>
        <v>52146.731481481489</v>
      </c>
      <c r="W300" s="18">
        <f t="shared" si="125"/>
        <v>52.146731481481488</v>
      </c>
      <c r="X300" s="18">
        <f t="shared" si="124"/>
        <v>593.29457175925904</v>
      </c>
      <c r="Y300" s="18">
        <f t="shared" si="116"/>
        <v>164.80417955414347</v>
      </c>
      <c r="Z300" s="18">
        <f t="shared" si="117"/>
        <v>0.16480417955414348</v>
      </c>
      <c r="AA300" s="18">
        <f t="shared" si="118"/>
        <v>0.37241980194767099</v>
      </c>
      <c r="AB300" s="64"/>
      <c r="AC300" s="18">
        <f t="shared" si="104"/>
        <v>0</v>
      </c>
      <c r="AD300" s="18">
        <f t="shared" si="105"/>
        <v>30.2</v>
      </c>
      <c r="AE300" s="18">
        <f t="shared" si="106"/>
        <v>8.3888888888888893</v>
      </c>
      <c r="AF300" s="31"/>
      <c r="AG300" s="31"/>
      <c r="AH300" s="31"/>
      <c r="AI300" s="31"/>
      <c r="AJ300" s="31"/>
      <c r="AK300" s="31"/>
      <c r="AL300" s="7"/>
      <c r="AM300" s="7"/>
    </row>
    <row r="301" spans="2:39" x14ac:dyDescent="0.4">
      <c r="B301" s="15" t="s">
        <v>1</v>
      </c>
      <c r="C301" s="15">
        <v>285</v>
      </c>
      <c r="D301" s="15">
        <v>285</v>
      </c>
      <c r="E301" s="16">
        <v>34.1</v>
      </c>
      <c r="F301" s="66">
        <f t="shared" si="107"/>
        <v>9.4722222222222232</v>
      </c>
      <c r="G301" s="33">
        <f t="shared" si="108"/>
        <v>0.99999999999999989</v>
      </c>
      <c r="H301" s="17">
        <f t="shared" si="109"/>
        <v>3.5999999999999996</v>
      </c>
      <c r="I301" s="31"/>
      <c r="J301" s="18">
        <f t="shared" si="110"/>
        <v>1481.9999999999998</v>
      </c>
      <c r="K301" s="38">
        <f t="shared" si="102"/>
        <v>38.581542615133685</v>
      </c>
      <c r="L301" s="18">
        <f t="shared" si="111"/>
        <v>218.00182949999999</v>
      </c>
      <c r="M301" s="61">
        <f t="shared" si="112"/>
        <v>1738.5833721151334</v>
      </c>
      <c r="N301" s="18">
        <f t="shared" si="113"/>
        <v>1.7385833721151334</v>
      </c>
      <c r="O301" s="18">
        <f t="shared" si="103"/>
        <v>16468.248052535015</v>
      </c>
      <c r="P301" s="18">
        <f t="shared" si="114"/>
        <v>16.468248052535014</v>
      </c>
      <c r="Q301" s="18">
        <f t="shared" si="119"/>
        <v>957.92996173396716</v>
      </c>
      <c r="R301" s="61">
        <f t="shared" si="120"/>
        <v>0.26609167732454558</v>
      </c>
      <c r="S301" s="18">
        <f t="shared" si="121"/>
        <v>-399.24946607328906</v>
      </c>
      <c r="T301" s="18">
        <f t="shared" si="115"/>
        <v>399.24946607328906</v>
      </c>
      <c r="U301" s="61">
        <f t="shared" si="122"/>
        <v>0.11090263833701287</v>
      </c>
      <c r="V301" s="18">
        <f t="shared" si="123"/>
        <v>66484.738425925942</v>
      </c>
      <c r="W301" s="18">
        <f t="shared" si="125"/>
        <v>66.48473842592594</v>
      </c>
      <c r="X301" s="18">
        <f t="shared" si="124"/>
        <v>593.29457175925904</v>
      </c>
      <c r="Y301" s="18">
        <f t="shared" si="116"/>
        <v>164.80417955414347</v>
      </c>
      <c r="Z301" s="18">
        <f t="shared" si="117"/>
        <v>0.16480417955414348</v>
      </c>
      <c r="AA301" s="18">
        <f t="shared" si="118"/>
        <v>0.37699431566155844</v>
      </c>
      <c r="AB301" s="64"/>
      <c r="AC301" s="18">
        <f t="shared" si="104"/>
        <v>0</v>
      </c>
      <c r="AD301" s="18">
        <f t="shared" si="105"/>
        <v>34.1</v>
      </c>
      <c r="AE301" s="18">
        <f t="shared" si="106"/>
        <v>9.4722222222222232</v>
      </c>
      <c r="AF301" s="31"/>
      <c r="AG301" s="31"/>
      <c r="AH301" s="31"/>
      <c r="AI301" s="31"/>
      <c r="AJ301" s="31"/>
      <c r="AK301" s="31"/>
      <c r="AL301" s="7"/>
      <c r="AM301" s="7"/>
    </row>
    <row r="302" spans="2:39" x14ac:dyDescent="0.4">
      <c r="B302" s="15" t="s">
        <v>1</v>
      </c>
      <c r="C302" s="15">
        <v>286</v>
      </c>
      <c r="D302" s="15">
        <v>286</v>
      </c>
      <c r="E302" s="16">
        <v>37.4</v>
      </c>
      <c r="F302" s="66">
        <f t="shared" si="107"/>
        <v>10.388888888888888</v>
      </c>
      <c r="G302" s="33">
        <f t="shared" si="108"/>
        <v>0.91666666666666685</v>
      </c>
      <c r="H302" s="17">
        <f t="shared" si="109"/>
        <v>3.3000000000000007</v>
      </c>
      <c r="I302" s="31"/>
      <c r="J302" s="18">
        <f t="shared" si="110"/>
        <v>1358.5000000000002</v>
      </c>
      <c r="K302" s="38">
        <f t="shared" si="102"/>
        <v>46.410263541201381</v>
      </c>
      <c r="L302" s="18">
        <f t="shared" si="111"/>
        <v>218.00182949999999</v>
      </c>
      <c r="M302" s="61">
        <f t="shared" si="112"/>
        <v>1622.9120930412016</v>
      </c>
      <c r="N302" s="18">
        <f t="shared" si="113"/>
        <v>1.6229120930412015</v>
      </c>
      <c r="O302" s="18">
        <f t="shared" si="103"/>
        <v>16860.253411039146</v>
      </c>
      <c r="P302" s="18">
        <f t="shared" si="114"/>
        <v>16.860253411039146</v>
      </c>
      <c r="Q302" s="18">
        <f t="shared" si="119"/>
        <v>974.7902151450063</v>
      </c>
      <c r="R302" s="61">
        <f t="shared" si="120"/>
        <v>0.27077508142450651</v>
      </c>
      <c r="S302" s="18">
        <f t="shared" si="121"/>
        <v>-399.24946607328906</v>
      </c>
      <c r="T302" s="18">
        <f t="shared" si="115"/>
        <v>399.24946607328906</v>
      </c>
      <c r="U302" s="61">
        <f t="shared" si="122"/>
        <v>0.11090263833701287</v>
      </c>
      <c r="V302" s="18">
        <f t="shared" si="123"/>
        <v>79975.398148148131</v>
      </c>
      <c r="W302" s="18">
        <f t="shared" si="125"/>
        <v>79.97539814814813</v>
      </c>
      <c r="X302" s="18">
        <f t="shared" si="124"/>
        <v>593.29457175925904</v>
      </c>
      <c r="Y302" s="18">
        <f t="shared" si="116"/>
        <v>164.80417955414347</v>
      </c>
      <c r="Z302" s="18">
        <f t="shared" si="117"/>
        <v>0.16480417955414348</v>
      </c>
      <c r="AA302" s="18">
        <f t="shared" si="118"/>
        <v>0.38167771976151937</v>
      </c>
      <c r="AB302" s="64"/>
      <c r="AC302" s="18">
        <f t="shared" si="104"/>
        <v>0</v>
      </c>
      <c r="AD302" s="18">
        <f t="shared" si="105"/>
        <v>37.4</v>
      </c>
      <c r="AE302" s="18">
        <f t="shared" si="106"/>
        <v>10.388888888888888</v>
      </c>
      <c r="AF302" s="31"/>
      <c r="AG302" s="31"/>
      <c r="AH302" s="31"/>
      <c r="AI302" s="31"/>
      <c r="AJ302" s="31"/>
      <c r="AK302" s="31"/>
      <c r="AL302" s="7"/>
      <c r="AM302" s="7"/>
    </row>
    <row r="303" spans="2:39" x14ac:dyDescent="0.4">
      <c r="B303" s="15" t="s">
        <v>1</v>
      </c>
      <c r="C303" s="15">
        <v>287</v>
      </c>
      <c r="D303" s="15">
        <v>287</v>
      </c>
      <c r="E303" s="16">
        <v>40.700000000000003</v>
      </c>
      <c r="F303" s="66">
        <f t="shared" si="107"/>
        <v>11.305555555555555</v>
      </c>
      <c r="G303" s="33">
        <f t="shared" si="108"/>
        <v>0.91666666666666685</v>
      </c>
      <c r="H303" s="17">
        <f t="shared" si="109"/>
        <v>3.3000000000000007</v>
      </c>
      <c r="I303" s="31"/>
      <c r="J303" s="18">
        <f t="shared" si="110"/>
        <v>1358.5000000000002</v>
      </c>
      <c r="K303" s="38">
        <f t="shared" si="102"/>
        <v>54.961635629675349</v>
      </c>
      <c r="L303" s="18">
        <f t="shared" si="111"/>
        <v>218.00182949999999</v>
      </c>
      <c r="M303" s="61">
        <f t="shared" si="112"/>
        <v>1631.4634651296756</v>
      </c>
      <c r="N303" s="18">
        <f t="shared" si="113"/>
        <v>1.6314634651296755</v>
      </c>
      <c r="O303" s="18">
        <f t="shared" si="103"/>
        <v>18444.600841882722</v>
      </c>
      <c r="P303" s="18">
        <f t="shared" si="114"/>
        <v>18.444600841882721</v>
      </c>
      <c r="Q303" s="18">
        <f t="shared" si="119"/>
        <v>993.23481598688898</v>
      </c>
      <c r="R303" s="61">
        <f t="shared" si="120"/>
        <v>0.27589858206824286</v>
      </c>
      <c r="S303" s="18">
        <f t="shared" si="121"/>
        <v>-399.24946607328906</v>
      </c>
      <c r="T303" s="18">
        <f t="shared" si="115"/>
        <v>399.24946607328906</v>
      </c>
      <c r="U303" s="61">
        <f t="shared" si="122"/>
        <v>0.11090263833701287</v>
      </c>
      <c r="V303" s="18">
        <f t="shared" si="123"/>
        <v>94711.349537037036</v>
      </c>
      <c r="W303" s="18">
        <f t="shared" si="125"/>
        <v>94.711349537037037</v>
      </c>
      <c r="X303" s="18">
        <f t="shared" si="124"/>
        <v>593.29457175925904</v>
      </c>
      <c r="Y303" s="18">
        <f t="shared" si="116"/>
        <v>164.80417955414347</v>
      </c>
      <c r="Z303" s="18">
        <f t="shared" si="117"/>
        <v>0.16480417955414348</v>
      </c>
      <c r="AA303" s="18">
        <f t="shared" si="118"/>
        <v>0.38680122040525572</v>
      </c>
      <c r="AB303" s="64"/>
      <c r="AC303" s="18">
        <f t="shared" si="104"/>
        <v>0</v>
      </c>
      <c r="AD303" s="18">
        <f t="shared" si="105"/>
        <v>40.700000000000003</v>
      </c>
      <c r="AE303" s="18">
        <f t="shared" si="106"/>
        <v>11.305555555555555</v>
      </c>
      <c r="AF303" s="31"/>
      <c r="AG303" s="31"/>
      <c r="AH303" s="31"/>
      <c r="AI303" s="31"/>
      <c r="AJ303" s="31"/>
      <c r="AK303" s="31"/>
      <c r="AL303" s="7"/>
      <c r="AM303" s="7"/>
    </row>
    <row r="304" spans="2:39" x14ac:dyDescent="0.4">
      <c r="B304" s="15" t="s">
        <v>1</v>
      </c>
      <c r="C304" s="15">
        <v>288</v>
      </c>
      <c r="D304" s="15">
        <v>288</v>
      </c>
      <c r="E304" s="16">
        <v>44</v>
      </c>
      <c r="F304" s="66">
        <f t="shared" si="107"/>
        <v>12.222222222222221</v>
      </c>
      <c r="G304" s="33">
        <f t="shared" si="108"/>
        <v>0.91666666666666585</v>
      </c>
      <c r="H304" s="17">
        <f t="shared" si="109"/>
        <v>3.2999999999999972</v>
      </c>
      <c r="I304" s="31"/>
      <c r="J304" s="18">
        <f t="shared" si="110"/>
        <v>1358.4999999999989</v>
      </c>
      <c r="K304" s="38">
        <f t="shared" si="102"/>
        <v>64.235658880555548</v>
      </c>
      <c r="L304" s="18">
        <f t="shared" si="111"/>
        <v>218.00182949999999</v>
      </c>
      <c r="M304" s="61">
        <f t="shared" si="112"/>
        <v>1640.7374883805544</v>
      </c>
      <c r="N304" s="18">
        <f t="shared" si="113"/>
        <v>1.6407374883805543</v>
      </c>
      <c r="O304" s="18">
        <f t="shared" si="103"/>
        <v>20053.458191317884</v>
      </c>
      <c r="P304" s="18">
        <f t="shared" si="114"/>
        <v>20.053458191317883</v>
      </c>
      <c r="Q304" s="18">
        <f t="shared" si="119"/>
        <v>1013.2882741782068</v>
      </c>
      <c r="R304" s="61">
        <f t="shared" si="120"/>
        <v>0.2814689875670191</v>
      </c>
      <c r="S304" s="18">
        <f t="shared" si="121"/>
        <v>-399.24946607328906</v>
      </c>
      <c r="T304" s="18">
        <f t="shared" si="115"/>
        <v>399.24946607328906</v>
      </c>
      <c r="U304" s="61">
        <f t="shared" si="122"/>
        <v>0.11090263833701287</v>
      </c>
      <c r="V304" s="18">
        <f t="shared" si="123"/>
        <v>110692.59259259258</v>
      </c>
      <c r="W304" s="18">
        <f t="shared" si="125"/>
        <v>110.69259259259259</v>
      </c>
      <c r="X304" s="18">
        <f t="shared" si="124"/>
        <v>593.29457175925904</v>
      </c>
      <c r="Y304" s="18">
        <f t="shared" si="116"/>
        <v>164.80417955414347</v>
      </c>
      <c r="Z304" s="18">
        <f t="shared" si="117"/>
        <v>0.16480417955414348</v>
      </c>
      <c r="AA304" s="18">
        <f t="shared" si="118"/>
        <v>0.39237162590403196</v>
      </c>
      <c r="AB304" s="64"/>
      <c r="AC304" s="18">
        <f t="shared" si="104"/>
        <v>0</v>
      </c>
      <c r="AD304" s="18">
        <f t="shared" si="105"/>
        <v>44</v>
      </c>
      <c r="AE304" s="18">
        <f t="shared" si="106"/>
        <v>12.222222222222221</v>
      </c>
      <c r="AF304" s="31"/>
      <c r="AG304" s="31"/>
      <c r="AH304" s="31"/>
      <c r="AI304" s="31"/>
      <c r="AJ304" s="31"/>
      <c r="AK304" s="31"/>
      <c r="AL304" s="7"/>
      <c r="AM304" s="7"/>
    </row>
    <row r="305" spans="2:39" x14ac:dyDescent="0.4">
      <c r="B305" s="15" t="s">
        <v>1</v>
      </c>
      <c r="C305" s="15">
        <v>289</v>
      </c>
      <c r="D305" s="15">
        <v>289</v>
      </c>
      <c r="E305" s="16">
        <v>47.3</v>
      </c>
      <c r="F305" s="66">
        <f t="shared" si="107"/>
        <v>13.138888888888888</v>
      </c>
      <c r="G305" s="33">
        <f t="shared" si="108"/>
        <v>0.72222222222222265</v>
      </c>
      <c r="H305" s="17">
        <f t="shared" si="109"/>
        <v>2.6000000000000014</v>
      </c>
      <c r="I305" s="31"/>
      <c r="J305" s="18">
        <f t="shared" si="110"/>
        <v>1070.3333333333339</v>
      </c>
      <c r="K305" s="38">
        <f t="shared" si="102"/>
        <v>74.23233329384199</v>
      </c>
      <c r="L305" s="18">
        <f t="shared" si="111"/>
        <v>218.00182949999999</v>
      </c>
      <c r="M305" s="61">
        <f t="shared" si="112"/>
        <v>1362.5674961271759</v>
      </c>
      <c r="N305" s="18">
        <f t="shared" si="113"/>
        <v>1.3625674961271759</v>
      </c>
      <c r="O305" s="18">
        <f t="shared" si="103"/>
        <v>17902.622935226504</v>
      </c>
      <c r="P305" s="18">
        <f t="shared" si="114"/>
        <v>17.902622935226503</v>
      </c>
      <c r="Q305" s="18">
        <f t="shared" si="119"/>
        <v>1031.1908971134333</v>
      </c>
      <c r="R305" s="61">
        <f t="shared" si="120"/>
        <v>0.28644193878019586</v>
      </c>
      <c r="S305" s="18">
        <f t="shared" si="121"/>
        <v>-399.24946607328906</v>
      </c>
      <c r="T305" s="18">
        <f t="shared" si="115"/>
        <v>399.24946607328906</v>
      </c>
      <c r="U305" s="61">
        <f t="shared" si="122"/>
        <v>0.11090263833701287</v>
      </c>
      <c r="V305" s="18">
        <f t="shared" si="123"/>
        <v>127919.12731481479</v>
      </c>
      <c r="W305" s="18">
        <f t="shared" si="125"/>
        <v>127.91912731481479</v>
      </c>
      <c r="X305" s="18">
        <f t="shared" si="124"/>
        <v>593.29457175925904</v>
      </c>
      <c r="Y305" s="18">
        <f t="shared" si="116"/>
        <v>164.80417955414347</v>
      </c>
      <c r="Z305" s="18">
        <f t="shared" si="117"/>
        <v>0.16480417955414348</v>
      </c>
      <c r="AA305" s="18">
        <f t="shared" si="118"/>
        <v>0.39734457711720872</v>
      </c>
      <c r="AB305" s="64"/>
      <c r="AC305" s="18">
        <f t="shared" si="104"/>
        <v>0</v>
      </c>
      <c r="AD305" s="18">
        <f t="shared" si="105"/>
        <v>47.3</v>
      </c>
      <c r="AE305" s="18">
        <f t="shared" si="106"/>
        <v>13.138888888888888</v>
      </c>
      <c r="AF305" s="31"/>
      <c r="AG305" s="31"/>
      <c r="AH305" s="31"/>
      <c r="AI305" s="31"/>
      <c r="AJ305" s="31"/>
      <c r="AK305" s="31"/>
      <c r="AL305" s="7"/>
      <c r="AM305" s="7"/>
    </row>
    <row r="306" spans="2:39" x14ac:dyDescent="0.4">
      <c r="B306" s="15" t="s">
        <v>1</v>
      </c>
      <c r="C306" s="15">
        <v>290</v>
      </c>
      <c r="D306" s="15">
        <v>290</v>
      </c>
      <c r="E306" s="16">
        <v>49.2</v>
      </c>
      <c r="F306" s="66">
        <f t="shared" si="107"/>
        <v>13.666666666666668</v>
      </c>
      <c r="G306" s="33">
        <f t="shared" si="108"/>
        <v>0.34722222222222221</v>
      </c>
      <c r="H306" s="17">
        <f t="shared" si="109"/>
        <v>1.25</v>
      </c>
      <c r="I306" s="31"/>
      <c r="J306" s="18">
        <f t="shared" si="110"/>
        <v>514.58333333333337</v>
      </c>
      <c r="K306" s="38">
        <f t="shared" si="102"/>
        <v>80.315808529249992</v>
      </c>
      <c r="L306" s="18">
        <f t="shared" si="111"/>
        <v>218.00182949999999</v>
      </c>
      <c r="M306" s="61">
        <f t="shared" si="112"/>
        <v>812.90097136258339</v>
      </c>
      <c r="N306" s="18">
        <f t="shared" si="113"/>
        <v>0.81290097136258344</v>
      </c>
      <c r="O306" s="18">
        <f t="shared" si="103"/>
        <v>11109.646608621973</v>
      </c>
      <c r="P306" s="18">
        <f t="shared" si="114"/>
        <v>11.109646608621974</v>
      </c>
      <c r="Q306" s="18">
        <f t="shared" si="119"/>
        <v>1042.3005437220552</v>
      </c>
      <c r="R306" s="61">
        <f t="shared" si="120"/>
        <v>0.28952795197391629</v>
      </c>
      <c r="S306" s="18">
        <f t="shared" si="121"/>
        <v>-399.24946607328906</v>
      </c>
      <c r="T306" s="18">
        <f t="shared" si="115"/>
        <v>399.24946607328906</v>
      </c>
      <c r="U306" s="61">
        <f t="shared" si="122"/>
        <v>0.11090263833701287</v>
      </c>
      <c r="V306" s="18">
        <f t="shared" si="123"/>
        <v>138402.33333333334</v>
      </c>
      <c r="W306" s="18">
        <f t="shared" si="125"/>
        <v>138.40233333333336</v>
      </c>
      <c r="X306" s="18">
        <f t="shared" si="124"/>
        <v>593.29457175925904</v>
      </c>
      <c r="Y306" s="18">
        <f t="shared" si="116"/>
        <v>164.80417955414347</v>
      </c>
      <c r="Z306" s="18">
        <f t="shared" si="117"/>
        <v>0.16480417955414348</v>
      </c>
      <c r="AA306" s="18">
        <f t="shared" si="118"/>
        <v>0.40043059031092915</v>
      </c>
      <c r="AB306" s="64"/>
      <c r="AC306" s="18">
        <f t="shared" si="104"/>
        <v>0</v>
      </c>
      <c r="AD306" s="18">
        <f t="shared" si="105"/>
        <v>49.2</v>
      </c>
      <c r="AE306" s="18">
        <f t="shared" si="106"/>
        <v>13.666666666666668</v>
      </c>
      <c r="AF306" s="31"/>
      <c r="AG306" s="31"/>
      <c r="AH306" s="31"/>
      <c r="AI306" s="31"/>
      <c r="AJ306" s="31"/>
      <c r="AK306" s="31"/>
      <c r="AL306" s="7"/>
      <c r="AM306" s="7"/>
    </row>
    <row r="307" spans="2:39" x14ac:dyDescent="0.4">
      <c r="B307" s="15" t="s">
        <v>1</v>
      </c>
      <c r="C307" s="15">
        <v>291</v>
      </c>
      <c r="D307" s="15">
        <v>291</v>
      </c>
      <c r="E307" s="16">
        <v>49.8</v>
      </c>
      <c r="F307" s="66">
        <f t="shared" si="107"/>
        <v>13.833333333333332</v>
      </c>
      <c r="G307" s="33">
        <f t="shared" si="108"/>
        <v>0</v>
      </c>
      <c r="H307" s="17">
        <f t="shared" si="109"/>
        <v>0</v>
      </c>
      <c r="I307" s="31"/>
      <c r="J307" s="18">
        <f t="shared" si="110"/>
        <v>0</v>
      </c>
      <c r="K307" s="38">
        <f t="shared" si="102"/>
        <v>82.28667533581249</v>
      </c>
      <c r="L307" s="18">
        <f t="shared" si="111"/>
        <v>218.00182949999999</v>
      </c>
      <c r="M307" s="61">
        <f t="shared" si="112"/>
        <v>300.28850483581249</v>
      </c>
      <c r="N307" s="18">
        <f t="shared" si="113"/>
        <v>0.30028850483581249</v>
      </c>
      <c r="O307" s="18">
        <f t="shared" si="103"/>
        <v>4153.990983562072</v>
      </c>
      <c r="P307" s="18">
        <f t="shared" si="114"/>
        <v>4.1539909835620721</v>
      </c>
      <c r="Q307" s="18">
        <f t="shared" si="119"/>
        <v>1046.4545347056173</v>
      </c>
      <c r="R307" s="61">
        <f t="shared" si="120"/>
        <v>0.29068183845055001</v>
      </c>
      <c r="S307" s="18">
        <f t="shared" si="121"/>
        <v>-399.24946607328906</v>
      </c>
      <c r="T307" s="18">
        <f t="shared" si="115"/>
        <v>399.24946607328906</v>
      </c>
      <c r="U307" s="61">
        <f t="shared" si="122"/>
        <v>0.11090263833701287</v>
      </c>
      <c r="V307" s="18">
        <f t="shared" si="123"/>
        <v>141798.58333333331</v>
      </c>
      <c r="W307" s="18">
        <f t="shared" si="125"/>
        <v>141.79858333333331</v>
      </c>
      <c r="X307" s="18">
        <f t="shared" si="124"/>
        <v>593.29457175925904</v>
      </c>
      <c r="Y307" s="18">
        <f t="shared" si="116"/>
        <v>164.80417955414347</v>
      </c>
      <c r="Z307" s="18">
        <f t="shared" si="117"/>
        <v>0.16480417955414348</v>
      </c>
      <c r="AA307" s="18">
        <f t="shared" si="118"/>
        <v>0.40158447678756287</v>
      </c>
      <c r="AB307" s="64"/>
      <c r="AC307" s="18">
        <f t="shared" si="104"/>
        <v>0</v>
      </c>
      <c r="AD307" s="18">
        <f t="shared" si="105"/>
        <v>49.8</v>
      </c>
      <c r="AE307" s="18">
        <f t="shared" si="106"/>
        <v>13.833333333333332</v>
      </c>
      <c r="AF307" s="31"/>
      <c r="AG307" s="31"/>
      <c r="AH307" s="31"/>
      <c r="AI307" s="31"/>
      <c r="AJ307" s="31"/>
      <c r="AK307" s="31"/>
      <c r="AL307" s="7"/>
      <c r="AM307" s="7"/>
    </row>
    <row r="308" spans="2:39" x14ac:dyDescent="0.4">
      <c r="B308" s="15" t="s">
        <v>1</v>
      </c>
      <c r="C308" s="15">
        <v>292</v>
      </c>
      <c r="D308" s="15">
        <v>292</v>
      </c>
      <c r="E308" s="16">
        <v>49.2</v>
      </c>
      <c r="F308" s="66">
        <f t="shared" si="107"/>
        <v>13.666666666666668</v>
      </c>
      <c r="G308" s="33">
        <f t="shared" si="108"/>
        <v>-0.23611111111111052</v>
      </c>
      <c r="H308" s="17">
        <f t="shared" si="109"/>
        <v>-0.84999999999999787</v>
      </c>
      <c r="I308" s="31"/>
      <c r="J308" s="18">
        <f t="shared" si="110"/>
        <v>-349.91666666666578</v>
      </c>
      <c r="K308" s="38">
        <f t="shared" si="102"/>
        <v>80.315808529249992</v>
      </c>
      <c r="L308" s="18">
        <f t="shared" si="111"/>
        <v>218.00182949999999</v>
      </c>
      <c r="M308" s="61">
        <f t="shared" si="112"/>
        <v>-51.599028637415813</v>
      </c>
      <c r="N308" s="18">
        <f t="shared" si="113"/>
        <v>-5.1599028637415813E-2</v>
      </c>
      <c r="O308" s="18">
        <f t="shared" si="103"/>
        <v>-705.18672471134948</v>
      </c>
      <c r="P308" s="18">
        <f t="shared" si="114"/>
        <v>-0.70518672471134947</v>
      </c>
      <c r="Q308" s="18">
        <f t="shared" si="119"/>
        <v>1046.4545347056173</v>
      </c>
      <c r="R308" s="61">
        <f t="shared" si="120"/>
        <v>0.29068183845055001</v>
      </c>
      <c r="S308" s="18">
        <f t="shared" si="121"/>
        <v>-399.95465279800038</v>
      </c>
      <c r="T308" s="18">
        <f t="shared" si="115"/>
        <v>399.95465279800038</v>
      </c>
      <c r="U308" s="61">
        <f t="shared" si="122"/>
        <v>0.11109852355399238</v>
      </c>
      <c r="V308" s="18">
        <f t="shared" si="123"/>
        <v>138402.33333333334</v>
      </c>
      <c r="W308" s="18">
        <f t="shared" si="125"/>
        <v>138.40233333333336</v>
      </c>
      <c r="X308" s="18">
        <f t="shared" si="124"/>
        <v>596.69082175925905</v>
      </c>
      <c r="Y308" s="18">
        <f t="shared" si="116"/>
        <v>165.74758308664349</v>
      </c>
      <c r="Z308" s="18">
        <f t="shared" si="117"/>
        <v>0.16574758308664347</v>
      </c>
      <c r="AA308" s="18">
        <f t="shared" si="118"/>
        <v>0.40178036200454237</v>
      </c>
      <c r="AB308" s="64"/>
      <c r="AC308" s="18">
        <f t="shared" si="104"/>
        <v>0</v>
      </c>
      <c r="AD308" s="18">
        <f t="shared" si="105"/>
        <v>49.2</v>
      </c>
      <c r="AE308" s="18">
        <f t="shared" si="106"/>
        <v>13.666666666666668</v>
      </c>
      <c r="AF308" s="31"/>
      <c r="AG308" s="31"/>
      <c r="AH308" s="31"/>
      <c r="AI308" s="31"/>
      <c r="AJ308" s="31"/>
      <c r="AK308" s="31"/>
      <c r="AL308" s="7"/>
      <c r="AM308" s="7"/>
    </row>
    <row r="309" spans="2:39" x14ac:dyDescent="0.4">
      <c r="B309" s="15" t="s">
        <v>1</v>
      </c>
      <c r="C309" s="15">
        <v>293</v>
      </c>
      <c r="D309" s="15">
        <v>293</v>
      </c>
      <c r="E309" s="16">
        <v>48.1</v>
      </c>
      <c r="F309" s="66">
        <f t="shared" si="107"/>
        <v>13.361111111111111</v>
      </c>
      <c r="G309" s="33">
        <f t="shared" si="108"/>
        <v>-0.26388888888888967</v>
      </c>
      <c r="H309" s="17">
        <f t="shared" si="109"/>
        <v>-0.95000000000000284</v>
      </c>
      <c r="I309" s="31"/>
      <c r="J309" s="18">
        <f t="shared" si="110"/>
        <v>-391.08333333333451</v>
      </c>
      <c r="K309" s="38">
        <f t="shared" si="102"/>
        <v>76.764598524092008</v>
      </c>
      <c r="L309" s="18">
        <f t="shared" si="111"/>
        <v>218.00182949999999</v>
      </c>
      <c r="M309" s="61">
        <f t="shared" si="112"/>
        <v>-96.316905309242543</v>
      </c>
      <c r="N309" s="18">
        <f t="shared" si="113"/>
        <v>-9.6316905309242543E-2</v>
      </c>
      <c r="O309" s="18">
        <f t="shared" si="103"/>
        <v>-1286.9008737151573</v>
      </c>
      <c r="P309" s="18">
        <f t="shared" si="114"/>
        <v>-1.2869008737151573</v>
      </c>
      <c r="Q309" s="18">
        <f t="shared" si="119"/>
        <v>1046.4545347056173</v>
      </c>
      <c r="R309" s="61">
        <f t="shared" si="120"/>
        <v>0.29068183845055001</v>
      </c>
      <c r="S309" s="18">
        <f t="shared" si="121"/>
        <v>-401.24155367171556</v>
      </c>
      <c r="T309" s="18">
        <f t="shared" si="115"/>
        <v>401.24155367171556</v>
      </c>
      <c r="U309" s="61">
        <f t="shared" si="122"/>
        <v>0.11145599604751107</v>
      </c>
      <c r="V309" s="18">
        <f t="shared" si="123"/>
        <v>132282.79398148149</v>
      </c>
      <c r="W309" s="18">
        <f t="shared" si="125"/>
        <v>132.28279398148149</v>
      </c>
      <c r="X309" s="18">
        <f t="shared" si="124"/>
        <v>602.81036111111098</v>
      </c>
      <c r="Y309" s="18">
        <f t="shared" si="116"/>
        <v>167.4474564887222</v>
      </c>
      <c r="Z309" s="18">
        <f t="shared" si="117"/>
        <v>0.1674474564887222</v>
      </c>
      <c r="AA309" s="18">
        <f t="shared" si="118"/>
        <v>0.40213783449806106</v>
      </c>
      <c r="AB309" s="64"/>
      <c r="AC309" s="18">
        <f t="shared" si="104"/>
        <v>0</v>
      </c>
      <c r="AD309" s="18">
        <f t="shared" si="105"/>
        <v>48.1</v>
      </c>
      <c r="AE309" s="18">
        <f t="shared" si="106"/>
        <v>13.361111111111111</v>
      </c>
      <c r="AF309" s="31"/>
      <c r="AG309" s="31"/>
      <c r="AH309" s="31"/>
      <c r="AI309" s="31"/>
      <c r="AJ309" s="31"/>
      <c r="AK309" s="31"/>
      <c r="AL309" s="7"/>
      <c r="AM309" s="7"/>
    </row>
    <row r="310" spans="2:39" x14ac:dyDescent="0.4">
      <c r="B310" s="15" t="s">
        <v>1</v>
      </c>
      <c r="C310" s="15">
        <v>294</v>
      </c>
      <c r="D310" s="15">
        <v>294</v>
      </c>
      <c r="E310" s="16">
        <v>47.3</v>
      </c>
      <c r="F310" s="66">
        <f t="shared" si="107"/>
        <v>13.138888888888888</v>
      </c>
      <c r="G310" s="33">
        <f t="shared" si="108"/>
        <v>-0.18055555555555614</v>
      </c>
      <c r="H310" s="17">
        <f t="shared" si="109"/>
        <v>-0.65000000000000213</v>
      </c>
      <c r="I310" s="31"/>
      <c r="J310" s="18">
        <f t="shared" si="110"/>
        <v>-267.58333333333417</v>
      </c>
      <c r="K310" s="38">
        <f t="shared" si="102"/>
        <v>74.23233329384199</v>
      </c>
      <c r="L310" s="18">
        <f t="shared" si="111"/>
        <v>218.00182949999999</v>
      </c>
      <c r="M310" s="61">
        <f t="shared" si="112"/>
        <v>24.650829460507794</v>
      </c>
      <c r="N310" s="18">
        <f t="shared" si="113"/>
        <v>2.4650829460507794E-2</v>
      </c>
      <c r="O310" s="18">
        <f t="shared" si="103"/>
        <v>323.88450930056069</v>
      </c>
      <c r="P310" s="18">
        <f t="shared" si="114"/>
        <v>0.32388450930056067</v>
      </c>
      <c r="Q310" s="18">
        <f t="shared" si="119"/>
        <v>1046.7784192149179</v>
      </c>
      <c r="R310" s="61">
        <f t="shared" si="120"/>
        <v>0.29077180637699762</v>
      </c>
      <c r="S310" s="18">
        <f t="shared" si="121"/>
        <v>-401.24155367171556</v>
      </c>
      <c r="T310" s="18">
        <f t="shared" si="115"/>
        <v>401.24155367171556</v>
      </c>
      <c r="U310" s="61">
        <f t="shared" si="122"/>
        <v>0.11145599604751107</v>
      </c>
      <c r="V310" s="18">
        <f t="shared" si="123"/>
        <v>127919.12731481479</v>
      </c>
      <c r="W310" s="18">
        <f t="shared" si="125"/>
        <v>127.91912731481479</v>
      </c>
      <c r="X310" s="18">
        <f t="shared" si="124"/>
        <v>607.17402777777772</v>
      </c>
      <c r="Y310" s="18">
        <f t="shared" si="116"/>
        <v>168.65958708805553</v>
      </c>
      <c r="Z310" s="18">
        <f t="shared" si="117"/>
        <v>0.16865958708805553</v>
      </c>
      <c r="AA310" s="18">
        <f t="shared" si="118"/>
        <v>0.40222780242450867</v>
      </c>
      <c r="AB310" s="64"/>
      <c r="AC310" s="18">
        <f t="shared" si="104"/>
        <v>0</v>
      </c>
      <c r="AD310" s="18">
        <f t="shared" si="105"/>
        <v>47.3</v>
      </c>
      <c r="AE310" s="18">
        <f t="shared" si="106"/>
        <v>13.138888888888888</v>
      </c>
      <c r="AF310" s="31"/>
      <c r="AG310" s="31"/>
      <c r="AH310" s="31"/>
      <c r="AI310" s="31"/>
      <c r="AJ310" s="31"/>
      <c r="AK310" s="31"/>
      <c r="AL310" s="7"/>
      <c r="AM310" s="7"/>
    </row>
    <row r="311" spans="2:39" x14ac:dyDescent="0.4">
      <c r="B311" s="15" t="s">
        <v>1</v>
      </c>
      <c r="C311" s="15">
        <v>295</v>
      </c>
      <c r="D311" s="15">
        <v>295</v>
      </c>
      <c r="E311" s="16">
        <v>46.8</v>
      </c>
      <c r="F311" s="66">
        <f t="shared" si="107"/>
        <v>12.999999999999998</v>
      </c>
      <c r="G311" s="33">
        <f t="shared" si="108"/>
        <v>-8.3333333333332538E-2</v>
      </c>
      <c r="H311" s="17">
        <f t="shared" si="109"/>
        <v>-0.29999999999999716</v>
      </c>
      <c r="I311" s="31"/>
      <c r="J311" s="18">
        <f t="shared" si="110"/>
        <v>-123.49999999999882</v>
      </c>
      <c r="K311" s="38">
        <f t="shared" si="102"/>
        <v>72.671234249249977</v>
      </c>
      <c r="L311" s="18">
        <f t="shared" si="111"/>
        <v>218.00182949999999</v>
      </c>
      <c r="M311" s="61">
        <f t="shared" si="112"/>
        <v>167.17306374925113</v>
      </c>
      <c r="N311" s="18">
        <f t="shared" si="113"/>
        <v>0.16717306374925112</v>
      </c>
      <c r="O311" s="18">
        <f t="shared" si="103"/>
        <v>2173.2498287402645</v>
      </c>
      <c r="P311" s="18">
        <f t="shared" si="114"/>
        <v>2.1732498287402646</v>
      </c>
      <c r="Q311" s="18">
        <f t="shared" si="119"/>
        <v>1048.9516690436581</v>
      </c>
      <c r="R311" s="61">
        <f t="shared" si="120"/>
        <v>0.29137548693327542</v>
      </c>
      <c r="S311" s="18">
        <f t="shared" si="121"/>
        <v>-401.24155367171556</v>
      </c>
      <c r="T311" s="18">
        <f t="shared" si="115"/>
        <v>401.24155367171556</v>
      </c>
      <c r="U311" s="61">
        <f t="shared" si="122"/>
        <v>0.11145599604751107</v>
      </c>
      <c r="V311" s="18">
        <f t="shared" si="123"/>
        <v>125228.99999999996</v>
      </c>
      <c r="W311" s="18">
        <f t="shared" si="125"/>
        <v>125.22899999999996</v>
      </c>
      <c r="X311" s="18">
        <f t="shared" si="124"/>
        <v>609.86415509259257</v>
      </c>
      <c r="Y311" s="18">
        <f t="shared" si="116"/>
        <v>169.40684527331018</v>
      </c>
      <c r="Z311" s="18">
        <f t="shared" si="117"/>
        <v>0.16940684527331018</v>
      </c>
      <c r="AA311" s="18">
        <f t="shared" si="118"/>
        <v>0.40283148298078647</v>
      </c>
      <c r="AB311" s="64"/>
      <c r="AC311" s="18">
        <f t="shared" si="104"/>
        <v>0</v>
      </c>
      <c r="AD311" s="18">
        <f t="shared" si="105"/>
        <v>46.8</v>
      </c>
      <c r="AE311" s="18">
        <f t="shared" si="106"/>
        <v>12.999999999999998</v>
      </c>
      <c r="AF311" s="31"/>
      <c r="AG311" s="31"/>
      <c r="AH311" s="31"/>
      <c r="AI311" s="31"/>
      <c r="AJ311" s="31"/>
      <c r="AK311" s="31"/>
      <c r="AL311" s="7"/>
      <c r="AM311" s="7"/>
    </row>
    <row r="312" spans="2:39" x14ac:dyDescent="0.4">
      <c r="B312" s="15" t="s">
        <v>1</v>
      </c>
      <c r="C312" s="15">
        <v>296</v>
      </c>
      <c r="D312" s="15">
        <v>296</v>
      </c>
      <c r="E312" s="16">
        <v>46.7</v>
      </c>
      <c r="F312" s="66">
        <f t="shared" si="107"/>
        <v>12.972222222222223</v>
      </c>
      <c r="G312" s="33">
        <f t="shared" si="108"/>
        <v>0</v>
      </c>
      <c r="H312" s="17">
        <f t="shared" si="109"/>
        <v>0</v>
      </c>
      <c r="I312" s="31"/>
      <c r="J312" s="18">
        <f t="shared" si="110"/>
        <v>0</v>
      </c>
      <c r="K312" s="38">
        <f t="shared" si="102"/>
        <v>72.36100521488369</v>
      </c>
      <c r="L312" s="18">
        <f t="shared" si="111"/>
        <v>218.00182949999999</v>
      </c>
      <c r="M312" s="61">
        <f t="shared" si="112"/>
        <v>290.36283471488366</v>
      </c>
      <c r="N312" s="18">
        <f t="shared" si="113"/>
        <v>0.29036283471488367</v>
      </c>
      <c r="O312" s="18">
        <f t="shared" si="103"/>
        <v>3766.6512169958523</v>
      </c>
      <c r="P312" s="18">
        <f t="shared" si="114"/>
        <v>3.7666512169958524</v>
      </c>
      <c r="Q312" s="18">
        <f t="shared" si="119"/>
        <v>1052.7183202606539</v>
      </c>
      <c r="R312" s="61">
        <f t="shared" si="120"/>
        <v>0.29242177902169986</v>
      </c>
      <c r="S312" s="18">
        <f t="shared" si="121"/>
        <v>-401.24155367171556</v>
      </c>
      <c r="T312" s="18">
        <f t="shared" si="115"/>
        <v>401.24155367171556</v>
      </c>
      <c r="U312" s="61">
        <f t="shared" si="122"/>
        <v>0.11145599604751107</v>
      </c>
      <c r="V312" s="18">
        <f t="shared" si="123"/>
        <v>124694.40509259261</v>
      </c>
      <c r="W312" s="18">
        <f t="shared" si="125"/>
        <v>124.69440509259262</v>
      </c>
      <c r="X312" s="18">
        <f t="shared" si="124"/>
        <v>610.39874999999995</v>
      </c>
      <c r="Y312" s="18">
        <f t="shared" si="116"/>
        <v>169.5553439775</v>
      </c>
      <c r="Z312" s="18">
        <f t="shared" si="117"/>
        <v>0.16955534397749999</v>
      </c>
      <c r="AA312" s="18">
        <f t="shared" si="118"/>
        <v>0.40387777506921091</v>
      </c>
      <c r="AB312" s="64"/>
      <c r="AC312" s="18">
        <f t="shared" si="104"/>
        <v>0</v>
      </c>
      <c r="AD312" s="18">
        <f t="shared" si="105"/>
        <v>46.7</v>
      </c>
      <c r="AE312" s="18">
        <f t="shared" si="106"/>
        <v>12.972222222222223</v>
      </c>
      <c r="AF312" s="31"/>
      <c r="AG312" s="31"/>
      <c r="AH312" s="31"/>
      <c r="AI312" s="31"/>
      <c r="AJ312" s="31"/>
      <c r="AK312" s="31"/>
      <c r="AL312" s="7"/>
      <c r="AM312" s="7"/>
    </row>
    <row r="313" spans="2:39" x14ac:dyDescent="0.4">
      <c r="B313" s="15" t="s">
        <v>1</v>
      </c>
      <c r="C313" s="15">
        <v>297</v>
      </c>
      <c r="D313" s="15">
        <v>297</v>
      </c>
      <c r="E313" s="16">
        <v>46.8</v>
      </c>
      <c r="F313" s="66">
        <f t="shared" si="107"/>
        <v>12.999999999999998</v>
      </c>
      <c r="G313" s="33">
        <f t="shared" si="108"/>
        <v>5.5555555555555358E-2</v>
      </c>
      <c r="H313" s="17">
        <f t="shared" si="109"/>
        <v>0.19999999999999929</v>
      </c>
      <c r="I313" s="31"/>
      <c r="J313" s="18">
        <f t="shared" si="110"/>
        <v>82.333333333333044</v>
      </c>
      <c r="K313" s="38">
        <f t="shared" si="102"/>
        <v>72.671234249249977</v>
      </c>
      <c r="L313" s="18">
        <f t="shared" si="111"/>
        <v>218.00182949999999</v>
      </c>
      <c r="M313" s="61">
        <f t="shared" si="112"/>
        <v>373.00639708258302</v>
      </c>
      <c r="N313" s="18">
        <f t="shared" si="113"/>
        <v>0.37300639708258304</v>
      </c>
      <c r="O313" s="18">
        <f t="shared" si="103"/>
        <v>4849.0831620735789</v>
      </c>
      <c r="P313" s="18">
        <f t="shared" si="114"/>
        <v>4.8490831620735788</v>
      </c>
      <c r="Q313" s="18">
        <f t="shared" si="119"/>
        <v>1057.5674034227275</v>
      </c>
      <c r="R313" s="61">
        <f t="shared" si="120"/>
        <v>0.29376874667447772</v>
      </c>
      <c r="S313" s="18">
        <f t="shared" si="121"/>
        <v>-401.24155367171556</v>
      </c>
      <c r="T313" s="18">
        <f t="shared" si="115"/>
        <v>401.24155367171556</v>
      </c>
      <c r="U313" s="61">
        <f t="shared" si="122"/>
        <v>0.11145599604751107</v>
      </c>
      <c r="V313" s="18">
        <f t="shared" si="123"/>
        <v>125228.99999999996</v>
      </c>
      <c r="W313" s="18">
        <f t="shared" si="125"/>
        <v>125.22899999999996</v>
      </c>
      <c r="X313" s="18">
        <f t="shared" si="124"/>
        <v>610.39874999999995</v>
      </c>
      <c r="Y313" s="18">
        <f t="shared" si="116"/>
        <v>169.5553439775</v>
      </c>
      <c r="Z313" s="18">
        <f t="shared" si="117"/>
        <v>0.16955534397749999</v>
      </c>
      <c r="AA313" s="18">
        <f t="shared" si="118"/>
        <v>0.40522474272198877</v>
      </c>
      <c r="AB313" s="64"/>
      <c r="AC313" s="18">
        <f t="shared" si="104"/>
        <v>0</v>
      </c>
      <c r="AD313" s="18">
        <f t="shared" si="105"/>
        <v>46.8</v>
      </c>
      <c r="AE313" s="18">
        <f t="shared" si="106"/>
        <v>12.999999999999998</v>
      </c>
      <c r="AF313" s="31"/>
      <c r="AG313" s="31"/>
      <c r="AH313" s="31"/>
      <c r="AI313" s="31"/>
      <c r="AJ313" s="31"/>
      <c r="AK313" s="31"/>
      <c r="AL313" s="7"/>
      <c r="AM313" s="7"/>
    </row>
    <row r="314" spans="2:39" x14ac:dyDescent="0.4">
      <c r="B314" s="15" t="s">
        <v>1</v>
      </c>
      <c r="C314" s="15">
        <v>298</v>
      </c>
      <c r="D314" s="15">
        <v>298</v>
      </c>
      <c r="E314" s="16">
        <v>47.1</v>
      </c>
      <c r="F314" s="66">
        <f t="shared" si="107"/>
        <v>13.083333333333334</v>
      </c>
      <c r="G314" s="33">
        <f t="shared" si="108"/>
        <v>6.9444444444444448E-2</v>
      </c>
      <c r="H314" s="17">
        <f t="shared" si="109"/>
        <v>0.25</v>
      </c>
      <c r="I314" s="31"/>
      <c r="J314" s="18">
        <f t="shared" si="110"/>
        <v>102.91666666666667</v>
      </c>
      <c r="K314" s="38">
        <f t="shared" si="102"/>
        <v>73.605902901453121</v>
      </c>
      <c r="L314" s="18">
        <f t="shared" si="111"/>
        <v>218.00182949999999</v>
      </c>
      <c r="M314" s="61">
        <f t="shared" si="112"/>
        <v>394.52439906811981</v>
      </c>
      <c r="N314" s="18">
        <f t="shared" si="113"/>
        <v>0.39452439906811981</v>
      </c>
      <c r="O314" s="18">
        <f t="shared" si="103"/>
        <v>5161.6942211412343</v>
      </c>
      <c r="P314" s="18">
        <f t="shared" si="114"/>
        <v>5.161694221141234</v>
      </c>
      <c r="Q314" s="18">
        <f t="shared" si="119"/>
        <v>1062.7290976438687</v>
      </c>
      <c r="R314" s="61">
        <f t="shared" si="120"/>
        <v>0.29520255073949903</v>
      </c>
      <c r="S314" s="18">
        <f t="shared" si="121"/>
        <v>-401.24155367171556</v>
      </c>
      <c r="T314" s="18">
        <f t="shared" si="115"/>
        <v>401.24155367171556</v>
      </c>
      <c r="U314" s="61">
        <f t="shared" si="122"/>
        <v>0.11145599604751107</v>
      </c>
      <c r="V314" s="18">
        <f t="shared" si="123"/>
        <v>126839.64583333333</v>
      </c>
      <c r="W314" s="18">
        <f t="shared" si="125"/>
        <v>126.83964583333334</v>
      </c>
      <c r="X314" s="18">
        <f t="shared" si="124"/>
        <v>610.39874999999995</v>
      </c>
      <c r="Y314" s="18">
        <f t="shared" si="116"/>
        <v>169.5553439775</v>
      </c>
      <c r="Z314" s="18">
        <f t="shared" si="117"/>
        <v>0.16955534397749999</v>
      </c>
      <c r="AA314" s="18">
        <f t="shared" si="118"/>
        <v>0.40665854678701008</v>
      </c>
      <c r="AB314" s="64"/>
      <c r="AC314" s="18">
        <f t="shared" si="104"/>
        <v>0</v>
      </c>
      <c r="AD314" s="18">
        <f t="shared" si="105"/>
        <v>47.1</v>
      </c>
      <c r="AE314" s="18">
        <f t="shared" si="106"/>
        <v>13.083333333333334</v>
      </c>
      <c r="AF314" s="31"/>
      <c r="AG314" s="31"/>
      <c r="AH314" s="31"/>
      <c r="AI314" s="31"/>
      <c r="AJ314" s="31"/>
      <c r="AK314" s="31"/>
      <c r="AL314" s="7"/>
      <c r="AM314" s="7"/>
    </row>
    <row r="315" spans="2:39" x14ac:dyDescent="0.4">
      <c r="B315" s="15" t="s">
        <v>1</v>
      </c>
      <c r="C315" s="15">
        <v>299</v>
      </c>
      <c r="D315" s="15">
        <v>299</v>
      </c>
      <c r="E315" s="16">
        <v>47.3</v>
      </c>
      <c r="F315" s="66">
        <f t="shared" si="107"/>
        <v>13.138888888888888</v>
      </c>
      <c r="G315" s="33">
        <f t="shared" si="108"/>
        <v>2.7777777777777186E-2</v>
      </c>
      <c r="H315" s="17">
        <f t="shared" si="109"/>
        <v>9.9999999999997868E-2</v>
      </c>
      <c r="I315" s="31"/>
      <c r="J315" s="18">
        <f t="shared" si="110"/>
        <v>41.16666666666579</v>
      </c>
      <c r="K315" s="38">
        <f t="shared" si="102"/>
        <v>74.23233329384199</v>
      </c>
      <c r="L315" s="18">
        <f t="shared" si="111"/>
        <v>218.00182949999999</v>
      </c>
      <c r="M315" s="61">
        <f t="shared" si="112"/>
        <v>333.40082946050779</v>
      </c>
      <c r="N315" s="18">
        <f t="shared" si="113"/>
        <v>0.33340082946050781</v>
      </c>
      <c r="O315" s="18">
        <f t="shared" si="103"/>
        <v>4380.5164537450046</v>
      </c>
      <c r="P315" s="18">
        <f t="shared" si="114"/>
        <v>4.3805164537450043</v>
      </c>
      <c r="Q315" s="18">
        <f t="shared" si="119"/>
        <v>1067.1096140976138</v>
      </c>
      <c r="R315" s="61">
        <f t="shared" si="120"/>
        <v>0.29641936096288413</v>
      </c>
      <c r="S315" s="18">
        <f t="shared" si="121"/>
        <v>-401.24155367171556</v>
      </c>
      <c r="T315" s="18">
        <f t="shared" si="115"/>
        <v>401.24155367171556</v>
      </c>
      <c r="U315" s="61">
        <f t="shared" si="122"/>
        <v>0.11145599604751107</v>
      </c>
      <c r="V315" s="18">
        <f t="shared" si="123"/>
        <v>127919.12731481479</v>
      </c>
      <c r="W315" s="18">
        <f t="shared" si="125"/>
        <v>127.91912731481479</v>
      </c>
      <c r="X315" s="18">
        <f t="shared" si="124"/>
        <v>610.39874999999995</v>
      </c>
      <c r="Y315" s="18">
        <f t="shared" si="116"/>
        <v>169.5553439775</v>
      </c>
      <c r="Z315" s="18">
        <f t="shared" si="117"/>
        <v>0.16955534397749999</v>
      </c>
      <c r="AA315" s="18">
        <f t="shared" si="118"/>
        <v>0.40787535701039518</v>
      </c>
      <c r="AB315" s="64"/>
      <c r="AC315" s="18">
        <f t="shared" si="104"/>
        <v>0</v>
      </c>
      <c r="AD315" s="18">
        <f t="shared" si="105"/>
        <v>47.3</v>
      </c>
      <c r="AE315" s="18">
        <f t="shared" si="106"/>
        <v>13.138888888888888</v>
      </c>
      <c r="AF315" s="31"/>
      <c r="AG315" s="31"/>
      <c r="AH315" s="31"/>
      <c r="AI315" s="31"/>
      <c r="AJ315" s="31"/>
      <c r="AK315" s="31"/>
      <c r="AL315" s="7"/>
      <c r="AM315" s="7"/>
    </row>
    <row r="316" spans="2:39" x14ac:dyDescent="0.4">
      <c r="B316" s="15" t="s">
        <v>1</v>
      </c>
      <c r="C316" s="15">
        <v>300</v>
      </c>
      <c r="D316" s="15">
        <v>300</v>
      </c>
      <c r="E316" s="16">
        <v>47.3</v>
      </c>
      <c r="F316" s="66">
        <f t="shared" si="107"/>
        <v>13.138888888888888</v>
      </c>
      <c r="G316" s="33">
        <f t="shared" si="108"/>
        <v>-2.7777777777777186E-2</v>
      </c>
      <c r="H316" s="17">
        <f t="shared" si="109"/>
        <v>-9.9999999999997868E-2</v>
      </c>
      <c r="I316" s="31"/>
      <c r="J316" s="18">
        <f t="shared" si="110"/>
        <v>-41.16666666666579</v>
      </c>
      <c r="K316" s="38">
        <f t="shared" si="102"/>
        <v>74.23233329384199</v>
      </c>
      <c r="L316" s="18">
        <f t="shared" si="111"/>
        <v>218.00182949999999</v>
      </c>
      <c r="M316" s="61">
        <f t="shared" si="112"/>
        <v>251.06749612717618</v>
      </c>
      <c r="N316" s="18">
        <f t="shared" si="113"/>
        <v>0.25106749612717616</v>
      </c>
      <c r="O316" s="18">
        <f t="shared" si="103"/>
        <v>3298.7479352265091</v>
      </c>
      <c r="P316" s="18">
        <f t="shared" si="114"/>
        <v>3.2987479352265092</v>
      </c>
      <c r="Q316" s="18">
        <f t="shared" si="119"/>
        <v>1070.4083620328402</v>
      </c>
      <c r="R316" s="61">
        <f t="shared" si="120"/>
        <v>0.29733567990708587</v>
      </c>
      <c r="S316" s="18">
        <f t="shared" si="121"/>
        <v>-401.24155367171556</v>
      </c>
      <c r="T316" s="18">
        <f t="shared" si="115"/>
        <v>401.24155367171556</v>
      </c>
      <c r="U316" s="61">
        <f t="shared" si="122"/>
        <v>0.11145599604751107</v>
      </c>
      <c r="V316" s="18">
        <f t="shared" si="123"/>
        <v>127919.12731481479</v>
      </c>
      <c r="W316" s="18">
        <f t="shared" si="125"/>
        <v>127.91912731481479</v>
      </c>
      <c r="X316" s="18">
        <f t="shared" si="124"/>
        <v>610.39874999999995</v>
      </c>
      <c r="Y316" s="18">
        <f t="shared" si="116"/>
        <v>169.5553439775</v>
      </c>
      <c r="Z316" s="18">
        <f t="shared" si="117"/>
        <v>0.16955534397749999</v>
      </c>
      <c r="AA316" s="18">
        <f t="shared" si="118"/>
        <v>0.40879167595459692</v>
      </c>
      <c r="AB316" s="64"/>
      <c r="AC316" s="18">
        <f t="shared" si="104"/>
        <v>0</v>
      </c>
      <c r="AD316" s="18">
        <f t="shared" si="105"/>
        <v>47.3</v>
      </c>
      <c r="AE316" s="18">
        <f t="shared" si="106"/>
        <v>13.138888888888888</v>
      </c>
      <c r="AF316" s="31"/>
      <c r="AG316" s="31"/>
      <c r="AH316" s="31"/>
      <c r="AI316" s="31"/>
      <c r="AJ316" s="31"/>
      <c r="AK316" s="31"/>
      <c r="AL316" s="7"/>
      <c r="AM316" s="7"/>
    </row>
    <row r="317" spans="2:39" x14ac:dyDescent="0.4">
      <c r="B317" s="15" t="s">
        <v>1</v>
      </c>
      <c r="C317" s="15">
        <v>301</v>
      </c>
      <c r="D317" s="15">
        <v>301</v>
      </c>
      <c r="E317" s="16">
        <v>47.1</v>
      </c>
      <c r="F317" s="66">
        <f t="shared" si="107"/>
        <v>13.083333333333334</v>
      </c>
      <c r="G317" s="33">
        <f t="shared" si="108"/>
        <v>-9.7222222222221627E-2</v>
      </c>
      <c r="H317" s="17">
        <f t="shared" si="109"/>
        <v>-0.34999999999999787</v>
      </c>
      <c r="I317" s="31"/>
      <c r="J317" s="18">
        <f t="shared" si="110"/>
        <v>-144.08333333333246</v>
      </c>
      <c r="K317" s="38">
        <f t="shared" si="102"/>
        <v>73.605902901453121</v>
      </c>
      <c r="L317" s="18">
        <f t="shared" si="111"/>
        <v>218.00182949999999</v>
      </c>
      <c r="M317" s="61">
        <f t="shared" si="112"/>
        <v>147.52439906812066</v>
      </c>
      <c r="N317" s="18">
        <f t="shared" si="113"/>
        <v>0.14752439906812065</v>
      </c>
      <c r="O317" s="18">
        <f t="shared" si="103"/>
        <v>1930.1108878079119</v>
      </c>
      <c r="P317" s="18">
        <f t="shared" si="114"/>
        <v>1.9301108878079118</v>
      </c>
      <c r="Q317" s="18">
        <f t="shared" si="119"/>
        <v>1072.338472920648</v>
      </c>
      <c r="R317" s="61">
        <f t="shared" si="120"/>
        <v>0.29787182186325717</v>
      </c>
      <c r="S317" s="18">
        <f t="shared" si="121"/>
        <v>-401.24155367171556</v>
      </c>
      <c r="T317" s="18">
        <f t="shared" si="115"/>
        <v>401.24155367171556</v>
      </c>
      <c r="U317" s="61">
        <f t="shared" si="122"/>
        <v>0.11145599604751107</v>
      </c>
      <c r="V317" s="18">
        <f t="shared" si="123"/>
        <v>126839.64583333333</v>
      </c>
      <c r="W317" s="18">
        <f t="shared" si="125"/>
        <v>126.83964583333334</v>
      </c>
      <c r="X317" s="18">
        <f t="shared" si="124"/>
        <v>611.47823148148143</v>
      </c>
      <c r="Y317" s="18">
        <f t="shared" si="116"/>
        <v>169.85520018446294</v>
      </c>
      <c r="Z317" s="18">
        <f t="shared" si="117"/>
        <v>0.16985520018446296</v>
      </c>
      <c r="AA317" s="18">
        <f t="shared" si="118"/>
        <v>0.40932781791076822</v>
      </c>
      <c r="AB317" s="64"/>
      <c r="AC317" s="18">
        <f t="shared" si="104"/>
        <v>0</v>
      </c>
      <c r="AD317" s="18">
        <f t="shared" si="105"/>
        <v>47.1</v>
      </c>
      <c r="AE317" s="18">
        <f t="shared" si="106"/>
        <v>13.083333333333334</v>
      </c>
      <c r="AF317" s="31"/>
      <c r="AG317" s="31"/>
      <c r="AH317" s="31"/>
      <c r="AI317" s="31"/>
      <c r="AJ317" s="31"/>
      <c r="AK317" s="31"/>
      <c r="AL317" s="7"/>
      <c r="AM317" s="7"/>
    </row>
    <row r="318" spans="2:39" x14ac:dyDescent="0.4">
      <c r="B318" s="15" t="s">
        <v>1</v>
      </c>
      <c r="C318" s="15">
        <v>302</v>
      </c>
      <c r="D318" s="15">
        <v>302</v>
      </c>
      <c r="E318" s="16">
        <v>46.6</v>
      </c>
      <c r="F318" s="66">
        <f t="shared" si="107"/>
        <v>12.944444444444445</v>
      </c>
      <c r="G318" s="33">
        <f t="shared" si="108"/>
        <v>-0.18055555555555614</v>
      </c>
      <c r="H318" s="17">
        <f t="shared" si="109"/>
        <v>-0.65000000000000213</v>
      </c>
      <c r="I318" s="31"/>
      <c r="J318" s="18">
        <f t="shared" si="110"/>
        <v>-267.58333333333417</v>
      </c>
      <c r="K318" s="38">
        <f t="shared" si="102"/>
        <v>72.051439772034726</v>
      </c>
      <c r="L318" s="18">
        <f t="shared" si="111"/>
        <v>218.00182949999999</v>
      </c>
      <c r="M318" s="61">
        <f t="shared" si="112"/>
        <v>22.46993593870053</v>
      </c>
      <c r="N318" s="18">
        <f t="shared" si="113"/>
        <v>2.246993593870053E-2</v>
      </c>
      <c r="O318" s="18">
        <f t="shared" si="103"/>
        <v>290.86083742873467</v>
      </c>
      <c r="P318" s="18">
        <f t="shared" si="114"/>
        <v>0.29086083742873464</v>
      </c>
      <c r="Q318" s="18">
        <f t="shared" si="119"/>
        <v>1072.6293337580767</v>
      </c>
      <c r="R318" s="61">
        <f t="shared" si="120"/>
        <v>0.29795261654678429</v>
      </c>
      <c r="S318" s="18">
        <f t="shared" si="121"/>
        <v>-401.24155367171556</v>
      </c>
      <c r="T318" s="18">
        <f t="shared" si="115"/>
        <v>401.24155367171556</v>
      </c>
      <c r="U318" s="61">
        <f t="shared" si="122"/>
        <v>0.11145599604751107</v>
      </c>
      <c r="V318" s="18">
        <f t="shared" si="123"/>
        <v>124160.95370370372</v>
      </c>
      <c r="W318" s="18">
        <f t="shared" si="125"/>
        <v>124.16095370370373</v>
      </c>
      <c r="X318" s="18">
        <f t="shared" si="124"/>
        <v>614.1569236111111</v>
      </c>
      <c r="Y318" s="18">
        <f t="shared" si="116"/>
        <v>170.59928192684723</v>
      </c>
      <c r="Z318" s="18">
        <f t="shared" si="117"/>
        <v>0.17059928192684723</v>
      </c>
      <c r="AA318" s="18">
        <f t="shared" si="118"/>
        <v>0.40940861259429534</v>
      </c>
      <c r="AB318" s="64"/>
      <c r="AC318" s="18">
        <f t="shared" si="104"/>
        <v>0</v>
      </c>
      <c r="AD318" s="18">
        <f t="shared" si="105"/>
        <v>46.6</v>
      </c>
      <c r="AE318" s="18">
        <f t="shared" si="106"/>
        <v>12.944444444444445</v>
      </c>
      <c r="AF318" s="31"/>
      <c r="AG318" s="31"/>
      <c r="AH318" s="31"/>
      <c r="AI318" s="31"/>
      <c r="AJ318" s="31"/>
      <c r="AK318" s="31"/>
      <c r="AL318" s="7"/>
      <c r="AM318" s="7"/>
    </row>
    <row r="319" spans="2:39" x14ac:dyDescent="0.4">
      <c r="B319" s="15" t="s">
        <v>1</v>
      </c>
      <c r="C319" s="15">
        <v>303</v>
      </c>
      <c r="D319" s="15">
        <v>303</v>
      </c>
      <c r="E319" s="16">
        <v>45.8</v>
      </c>
      <c r="F319" s="66">
        <f t="shared" si="107"/>
        <v>12.722222222222221</v>
      </c>
      <c r="G319" s="33">
        <f t="shared" si="108"/>
        <v>-0.25000000000000061</v>
      </c>
      <c r="H319" s="17">
        <f t="shared" si="109"/>
        <v>-0.90000000000000213</v>
      </c>
      <c r="I319" s="31"/>
      <c r="J319" s="18">
        <f t="shared" si="110"/>
        <v>-370.50000000000091</v>
      </c>
      <c r="K319" s="38">
        <f t="shared" si="102"/>
        <v>69.598805523868037</v>
      </c>
      <c r="L319" s="18">
        <f t="shared" si="111"/>
        <v>218.00182949999999</v>
      </c>
      <c r="M319" s="61">
        <f t="shared" si="112"/>
        <v>-82.899364976132915</v>
      </c>
      <c r="N319" s="18">
        <f t="shared" si="113"/>
        <v>-8.2899364976132914E-2</v>
      </c>
      <c r="O319" s="18">
        <f t="shared" si="103"/>
        <v>-1054.6641433074687</v>
      </c>
      <c r="P319" s="18">
        <f t="shared" si="114"/>
        <v>-1.0546641433074688</v>
      </c>
      <c r="Q319" s="18">
        <f t="shared" si="119"/>
        <v>1072.6293337580767</v>
      </c>
      <c r="R319" s="61">
        <f t="shared" si="120"/>
        <v>0.29795261654678429</v>
      </c>
      <c r="S319" s="18">
        <f t="shared" si="121"/>
        <v>-402.29621781502306</v>
      </c>
      <c r="T319" s="18">
        <f t="shared" si="115"/>
        <v>402.29621781502306</v>
      </c>
      <c r="U319" s="61">
        <f t="shared" si="122"/>
        <v>0.1117489583329779</v>
      </c>
      <c r="V319" s="18">
        <f t="shared" si="123"/>
        <v>119934.50925925924</v>
      </c>
      <c r="W319" s="18">
        <f t="shared" si="125"/>
        <v>119.93450925925924</v>
      </c>
      <c r="X319" s="18">
        <f t="shared" si="124"/>
        <v>618.38336805555559</v>
      </c>
      <c r="Y319" s="18">
        <f t="shared" si="116"/>
        <v>171.77329521173613</v>
      </c>
      <c r="Z319" s="18">
        <f t="shared" si="117"/>
        <v>0.17177329521173612</v>
      </c>
      <c r="AA319" s="18">
        <f t="shared" si="118"/>
        <v>0.40970157487976222</v>
      </c>
      <c r="AB319" s="64"/>
      <c r="AC319" s="18">
        <f t="shared" si="104"/>
        <v>0</v>
      </c>
      <c r="AD319" s="18">
        <f t="shared" si="105"/>
        <v>45.8</v>
      </c>
      <c r="AE319" s="18">
        <f t="shared" si="106"/>
        <v>12.722222222222221</v>
      </c>
      <c r="AF319" s="31"/>
      <c r="AG319" s="31"/>
      <c r="AH319" s="31"/>
      <c r="AI319" s="31"/>
      <c r="AJ319" s="31"/>
      <c r="AK319" s="31"/>
      <c r="AL319" s="7"/>
      <c r="AM319" s="7"/>
    </row>
    <row r="320" spans="2:39" x14ac:dyDescent="0.4">
      <c r="B320" s="15" t="s">
        <v>1</v>
      </c>
      <c r="C320" s="15">
        <v>304</v>
      </c>
      <c r="D320" s="15">
        <v>304</v>
      </c>
      <c r="E320" s="16">
        <v>44.8</v>
      </c>
      <c r="F320" s="66">
        <f t="shared" si="107"/>
        <v>12.444444444444443</v>
      </c>
      <c r="G320" s="33">
        <f t="shared" si="108"/>
        <v>-0.34722222222222221</v>
      </c>
      <c r="H320" s="17">
        <f t="shared" si="109"/>
        <v>-1.25</v>
      </c>
      <c r="I320" s="31"/>
      <c r="J320" s="18">
        <f t="shared" si="110"/>
        <v>-514.58333333333337</v>
      </c>
      <c r="K320" s="38">
        <f t="shared" si="102"/>
        <v>66.592735950222192</v>
      </c>
      <c r="L320" s="18">
        <f t="shared" si="111"/>
        <v>218.00182949999999</v>
      </c>
      <c r="M320" s="61">
        <f t="shared" si="112"/>
        <v>-229.98876788311122</v>
      </c>
      <c r="N320" s="18">
        <f t="shared" si="113"/>
        <v>-0.22998876788311123</v>
      </c>
      <c r="O320" s="18">
        <f t="shared" si="103"/>
        <v>-2862.0824447676059</v>
      </c>
      <c r="P320" s="18">
        <f t="shared" si="114"/>
        <v>-2.8620824447676059</v>
      </c>
      <c r="Q320" s="18">
        <f t="shared" si="119"/>
        <v>1072.6293337580767</v>
      </c>
      <c r="R320" s="61">
        <f t="shared" si="120"/>
        <v>0.29795261654678429</v>
      </c>
      <c r="S320" s="18">
        <f t="shared" si="121"/>
        <v>-405.15830025979068</v>
      </c>
      <c r="T320" s="18">
        <f t="shared" si="115"/>
        <v>405.15830025979068</v>
      </c>
      <c r="U320" s="61">
        <f t="shared" si="122"/>
        <v>0.11254398129790408</v>
      </c>
      <c r="V320" s="18">
        <f t="shared" si="123"/>
        <v>114754.37037037034</v>
      </c>
      <c r="W320" s="18">
        <f t="shared" si="125"/>
        <v>114.75437037037034</v>
      </c>
      <c r="X320" s="18">
        <f t="shared" si="124"/>
        <v>623.5635069444445</v>
      </c>
      <c r="Y320" s="18">
        <f t="shared" si="116"/>
        <v>173.2122238320139</v>
      </c>
      <c r="Z320" s="18">
        <f t="shared" si="117"/>
        <v>0.1732122238320139</v>
      </c>
      <c r="AA320" s="18">
        <f t="shared" si="118"/>
        <v>0.41049659784468839</v>
      </c>
      <c r="AB320" s="64"/>
      <c r="AC320" s="18">
        <f t="shared" si="104"/>
        <v>0</v>
      </c>
      <c r="AD320" s="18">
        <f t="shared" si="105"/>
        <v>44.8</v>
      </c>
      <c r="AE320" s="18">
        <f t="shared" si="106"/>
        <v>12.444444444444443</v>
      </c>
      <c r="AF320" s="31"/>
      <c r="AG320" s="31"/>
      <c r="AH320" s="31"/>
      <c r="AI320" s="31"/>
      <c r="AJ320" s="31"/>
      <c r="AK320" s="31"/>
      <c r="AL320" s="7"/>
      <c r="AM320" s="7"/>
    </row>
    <row r="321" spans="2:39" x14ac:dyDescent="0.4">
      <c r="B321" s="15" t="s">
        <v>1</v>
      </c>
      <c r="C321" s="15">
        <v>305</v>
      </c>
      <c r="D321" s="15">
        <v>305</v>
      </c>
      <c r="E321" s="16">
        <v>43.3</v>
      </c>
      <c r="F321" s="66">
        <f t="shared" si="107"/>
        <v>12.027777777777777</v>
      </c>
      <c r="G321" s="33">
        <f t="shared" si="108"/>
        <v>-0.41666666666666663</v>
      </c>
      <c r="H321" s="17">
        <f t="shared" si="109"/>
        <v>-1.5</v>
      </c>
      <c r="I321" s="31"/>
      <c r="J321" s="18">
        <f t="shared" si="110"/>
        <v>-617.5</v>
      </c>
      <c r="K321" s="38">
        <f t="shared" si="102"/>
        <v>62.208054999258664</v>
      </c>
      <c r="L321" s="18">
        <f t="shared" si="111"/>
        <v>218.00182949999999</v>
      </c>
      <c r="M321" s="61">
        <f t="shared" si="112"/>
        <v>-337.29011550074131</v>
      </c>
      <c r="N321" s="18">
        <f t="shared" si="113"/>
        <v>-0.33729011550074128</v>
      </c>
      <c r="O321" s="18">
        <f t="shared" si="103"/>
        <v>-4056.8505558839161</v>
      </c>
      <c r="P321" s="18">
        <f t="shared" si="114"/>
        <v>-4.0568505558839156</v>
      </c>
      <c r="Q321" s="18">
        <f t="shared" si="119"/>
        <v>1072.6293337580767</v>
      </c>
      <c r="R321" s="61">
        <f t="shared" si="120"/>
        <v>0.29795261654678429</v>
      </c>
      <c r="S321" s="18">
        <f t="shared" si="121"/>
        <v>-409.21515081567458</v>
      </c>
      <c r="T321" s="18">
        <f t="shared" si="115"/>
        <v>409.21515081567458</v>
      </c>
      <c r="U321" s="61">
        <f t="shared" si="122"/>
        <v>0.11367088432024629</v>
      </c>
      <c r="V321" s="18">
        <f t="shared" si="123"/>
        <v>107198.57175925924</v>
      </c>
      <c r="W321" s="18">
        <f t="shared" si="125"/>
        <v>107.19857175925924</v>
      </c>
      <c r="X321" s="18">
        <f t="shared" si="124"/>
        <v>631.11930555555557</v>
      </c>
      <c r="Y321" s="18">
        <f t="shared" si="116"/>
        <v>175.31105845861111</v>
      </c>
      <c r="Z321" s="18">
        <f t="shared" si="117"/>
        <v>0.17531105845861111</v>
      </c>
      <c r="AA321" s="18">
        <f t="shared" si="118"/>
        <v>0.41162350086703059</v>
      </c>
      <c r="AB321" s="64"/>
      <c r="AC321" s="18">
        <f t="shared" si="104"/>
        <v>0</v>
      </c>
      <c r="AD321" s="18">
        <f t="shared" si="105"/>
        <v>43.3</v>
      </c>
      <c r="AE321" s="18">
        <f t="shared" si="106"/>
        <v>12.027777777777777</v>
      </c>
      <c r="AF321" s="31"/>
      <c r="AG321" s="31"/>
      <c r="AH321" s="31"/>
      <c r="AI321" s="31"/>
      <c r="AJ321" s="31"/>
      <c r="AK321" s="31"/>
      <c r="AL321" s="7"/>
      <c r="AM321" s="7"/>
    </row>
    <row r="322" spans="2:39" x14ac:dyDescent="0.4">
      <c r="B322" s="15" t="s">
        <v>1</v>
      </c>
      <c r="C322" s="15">
        <v>306</v>
      </c>
      <c r="D322" s="15">
        <v>306</v>
      </c>
      <c r="E322" s="16">
        <v>41.8</v>
      </c>
      <c r="F322" s="66">
        <f t="shared" si="107"/>
        <v>11.611111111111111</v>
      </c>
      <c r="G322" s="33">
        <f t="shared" si="108"/>
        <v>-0.34722222222222221</v>
      </c>
      <c r="H322" s="17">
        <f t="shared" si="109"/>
        <v>-1.25</v>
      </c>
      <c r="I322" s="31"/>
      <c r="J322" s="18">
        <f t="shared" si="110"/>
        <v>-514.58333333333337</v>
      </c>
      <c r="K322" s="38">
        <f t="shared" si="102"/>
        <v>57.972682139701391</v>
      </c>
      <c r="L322" s="18">
        <f t="shared" si="111"/>
        <v>218.00182949999999</v>
      </c>
      <c r="M322" s="61">
        <f t="shared" si="112"/>
        <v>-238.60882169363197</v>
      </c>
      <c r="N322" s="18">
        <f t="shared" si="113"/>
        <v>-0.23860882169363196</v>
      </c>
      <c r="O322" s="18">
        <f t="shared" si="103"/>
        <v>-2770.5135407760599</v>
      </c>
      <c r="P322" s="18">
        <f t="shared" si="114"/>
        <v>-2.7705135407760597</v>
      </c>
      <c r="Q322" s="18">
        <f t="shared" si="119"/>
        <v>1072.6293337580767</v>
      </c>
      <c r="R322" s="61">
        <f t="shared" si="120"/>
        <v>0.29795261654678429</v>
      </c>
      <c r="S322" s="18">
        <f t="shared" si="121"/>
        <v>-411.98566435645063</v>
      </c>
      <c r="T322" s="18">
        <f t="shared" si="115"/>
        <v>411.98566435645063</v>
      </c>
      <c r="U322" s="61">
        <f t="shared" si="122"/>
        <v>0.11444047147647327</v>
      </c>
      <c r="V322" s="18">
        <f t="shared" si="123"/>
        <v>99900.064814814818</v>
      </c>
      <c r="W322" s="18">
        <f t="shared" si="125"/>
        <v>99.900064814814826</v>
      </c>
      <c r="X322" s="18">
        <f t="shared" si="124"/>
        <v>638.41781249999997</v>
      </c>
      <c r="Y322" s="18">
        <f t="shared" si="116"/>
        <v>177.33842312062501</v>
      </c>
      <c r="Z322" s="18">
        <f t="shared" si="117"/>
        <v>0.17733842312062501</v>
      </c>
      <c r="AA322" s="18">
        <f t="shared" si="118"/>
        <v>0.41239308802325758</v>
      </c>
      <c r="AB322" s="64"/>
      <c r="AC322" s="18">
        <f t="shared" si="104"/>
        <v>0</v>
      </c>
      <c r="AD322" s="18">
        <f t="shared" si="105"/>
        <v>41.8</v>
      </c>
      <c r="AE322" s="18">
        <f t="shared" si="106"/>
        <v>11.611111111111111</v>
      </c>
      <c r="AF322" s="31"/>
      <c r="AG322" s="31"/>
      <c r="AH322" s="31"/>
      <c r="AI322" s="31"/>
      <c r="AJ322" s="31"/>
      <c r="AK322" s="31"/>
      <c r="AL322" s="7"/>
      <c r="AM322" s="7"/>
    </row>
    <row r="323" spans="2:39" x14ac:dyDescent="0.4">
      <c r="B323" s="15" t="s">
        <v>1</v>
      </c>
      <c r="C323" s="15">
        <v>307</v>
      </c>
      <c r="D323" s="15">
        <v>307</v>
      </c>
      <c r="E323" s="16">
        <v>40.799999999999997</v>
      </c>
      <c r="F323" s="66">
        <f t="shared" si="107"/>
        <v>11.333333333333332</v>
      </c>
      <c r="G323" s="33">
        <f t="shared" si="108"/>
        <v>-0.20833333333333331</v>
      </c>
      <c r="H323" s="17">
        <f t="shared" si="109"/>
        <v>-0.75</v>
      </c>
      <c r="I323" s="31"/>
      <c r="J323" s="18">
        <f t="shared" si="110"/>
        <v>-308.75</v>
      </c>
      <c r="K323" s="38">
        <f t="shared" si="102"/>
        <v>55.232049172999993</v>
      </c>
      <c r="L323" s="18">
        <f t="shared" si="111"/>
        <v>218.00182949999999</v>
      </c>
      <c r="M323" s="61">
        <f t="shared" si="112"/>
        <v>-35.516121327000008</v>
      </c>
      <c r="N323" s="18">
        <f t="shared" si="113"/>
        <v>-3.5516121327000008E-2</v>
      </c>
      <c r="O323" s="18">
        <f t="shared" si="103"/>
        <v>-402.51604170600007</v>
      </c>
      <c r="P323" s="18">
        <f t="shared" si="114"/>
        <v>-0.40251604170600008</v>
      </c>
      <c r="Q323" s="18">
        <f t="shared" si="119"/>
        <v>1072.6293337580767</v>
      </c>
      <c r="R323" s="61">
        <f t="shared" si="120"/>
        <v>0.29795261654678429</v>
      </c>
      <c r="S323" s="18">
        <f t="shared" si="121"/>
        <v>-412.38818039815663</v>
      </c>
      <c r="T323" s="18">
        <f t="shared" si="115"/>
        <v>412.38818039815663</v>
      </c>
      <c r="U323" s="61">
        <f t="shared" si="122"/>
        <v>0.11455228149700307</v>
      </c>
      <c r="V323" s="18">
        <f t="shared" si="123"/>
        <v>95177.333333333328</v>
      </c>
      <c r="W323" s="18">
        <f t="shared" si="125"/>
        <v>95.177333333333337</v>
      </c>
      <c r="X323" s="18">
        <f t="shared" si="124"/>
        <v>643.14054398148141</v>
      </c>
      <c r="Y323" s="18">
        <f t="shared" si="116"/>
        <v>178.65029402608795</v>
      </c>
      <c r="Z323" s="18">
        <f t="shared" si="117"/>
        <v>0.17865029402608795</v>
      </c>
      <c r="AA323" s="18">
        <f t="shared" si="118"/>
        <v>0.41250489804378737</v>
      </c>
      <c r="AB323" s="64"/>
      <c r="AC323" s="18">
        <f t="shared" si="104"/>
        <v>0</v>
      </c>
      <c r="AD323" s="18">
        <f t="shared" si="105"/>
        <v>40.799999999999997</v>
      </c>
      <c r="AE323" s="18">
        <f t="shared" si="106"/>
        <v>11.333333333333332</v>
      </c>
      <c r="AF323" s="31"/>
      <c r="AG323" s="31"/>
      <c r="AH323" s="31"/>
      <c r="AI323" s="31"/>
      <c r="AJ323" s="31"/>
      <c r="AK323" s="31"/>
      <c r="AL323" s="7"/>
      <c r="AM323" s="7"/>
    </row>
    <row r="324" spans="2:39" x14ac:dyDescent="0.4">
      <c r="B324" s="15" t="s">
        <v>1</v>
      </c>
      <c r="C324" s="15">
        <v>308</v>
      </c>
      <c r="D324" s="15">
        <v>308</v>
      </c>
      <c r="E324" s="16">
        <v>40.299999999999997</v>
      </c>
      <c r="F324" s="66">
        <f t="shared" si="107"/>
        <v>11.194444444444443</v>
      </c>
      <c r="G324" s="33">
        <f t="shared" si="108"/>
        <v>-9.7222222222221627E-2</v>
      </c>
      <c r="H324" s="17">
        <f t="shared" si="109"/>
        <v>-0.34999999999999787</v>
      </c>
      <c r="I324" s="31"/>
      <c r="J324" s="18">
        <f t="shared" si="110"/>
        <v>-144.08333333333246</v>
      </c>
      <c r="K324" s="38">
        <f t="shared" si="102"/>
        <v>53.886617371550329</v>
      </c>
      <c r="L324" s="18">
        <f t="shared" si="111"/>
        <v>218.00182949999999</v>
      </c>
      <c r="M324" s="61">
        <f t="shared" si="112"/>
        <v>127.80511353821785</v>
      </c>
      <c r="N324" s="18">
        <f t="shared" si="113"/>
        <v>0.12780511353821786</v>
      </c>
      <c r="O324" s="18">
        <f t="shared" si="103"/>
        <v>1430.7072432194941</v>
      </c>
      <c r="P324" s="18">
        <f t="shared" si="114"/>
        <v>1.4307072432194941</v>
      </c>
      <c r="Q324" s="18">
        <f t="shared" si="119"/>
        <v>1074.0600410012962</v>
      </c>
      <c r="R324" s="61">
        <f t="shared" si="120"/>
        <v>0.29835003525724985</v>
      </c>
      <c r="S324" s="18">
        <f t="shared" si="121"/>
        <v>-412.38818039815663</v>
      </c>
      <c r="T324" s="18">
        <f t="shared" si="115"/>
        <v>412.38818039815663</v>
      </c>
      <c r="U324" s="61">
        <f t="shared" si="122"/>
        <v>0.11455228149700307</v>
      </c>
      <c r="V324" s="18">
        <f t="shared" si="123"/>
        <v>92858.849537037007</v>
      </c>
      <c r="W324" s="18">
        <f t="shared" si="125"/>
        <v>92.858849537037003</v>
      </c>
      <c r="X324" s="18">
        <f t="shared" si="124"/>
        <v>645.45902777777769</v>
      </c>
      <c r="Y324" s="18">
        <f t="shared" si="116"/>
        <v>179.29431781805556</v>
      </c>
      <c r="Z324" s="18">
        <f t="shared" si="117"/>
        <v>0.17929431781805555</v>
      </c>
      <c r="AA324" s="18">
        <f t="shared" si="118"/>
        <v>0.41290231675425293</v>
      </c>
      <c r="AB324" s="64"/>
      <c r="AC324" s="18">
        <f t="shared" si="104"/>
        <v>0</v>
      </c>
      <c r="AD324" s="18">
        <f t="shared" si="105"/>
        <v>40.299999999999997</v>
      </c>
      <c r="AE324" s="18">
        <f t="shared" si="106"/>
        <v>11.194444444444443</v>
      </c>
      <c r="AF324" s="31"/>
      <c r="AG324" s="31"/>
      <c r="AH324" s="31"/>
      <c r="AI324" s="31"/>
      <c r="AJ324" s="31"/>
      <c r="AK324" s="31"/>
      <c r="AL324" s="7"/>
      <c r="AM324" s="7"/>
    </row>
    <row r="325" spans="2:39" x14ac:dyDescent="0.4">
      <c r="B325" s="15" t="s">
        <v>1</v>
      </c>
      <c r="C325" s="15">
        <v>309</v>
      </c>
      <c r="D325" s="15">
        <v>309</v>
      </c>
      <c r="E325" s="16">
        <v>40.1</v>
      </c>
      <c r="F325" s="66">
        <f t="shared" si="107"/>
        <v>11.138888888888889</v>
      </c>
      <c r="G325" s="33">
        <f t="shared" si="108"/>
        <v>-8.3333333333332538E-2</v>
      </c>
      <c r="H325" s="17">
        <f t="shared" si="109"/>
        <v>-0.29999999999999716</v>
      </c>
      <c r="I325" s="31"/>
      <c r="J325" s="18">
        <f t="shared" si="110"/>
        <v>-123.49999999999882</v>
      </c>
      <c r="K325" s="38">
        <f t="shared" si="102"/>
        <v>53.353089791592012</v>
      </c>
      <c r="L325" s="18">
        <f t="shared" si="111"/>
        <v>218.00182949999999</v>
      </c>
      <c r="M325" s="61">
        <f t="shared" si="112"/>
        <v>147.85491929159318</v>
      </c>
      <c r="N325" s="18">
        <f t="shared" si="113"/>
        <v>0.14785491929159317</v>
      </c>
      <c r="O325" s="18">
        <f t="shared" si="103"/>
        <v>1646.9395176646908</v>
      </c>
      <c r="P325" s="18">
        <f t="shared" si="114"/>
        <v>1.6469395176646908</v>
      </c>
      <c r="Q325" s="18">
        <f t="shared" si="119"/>
        <v>1075.7069805189608</v>
      </c>
      <c r="R325" s="61">
        <f t="shared" si="120"/>
        <v>0.29880751849319981</v>
      </c>
      <c r="S325" s="18">
        <f t="shared" si="121"/>
        <v>-412.38818039815663</v>
      </c>
      <c r="T325" s="18">
        <f t="shared" si="115"/>
        <v>412.38818039815663</v>
      </c>
      <c r="U325" s="61">
        <f t="shared" si="122"/>
        <v>0.11455228149700307</v>
      </c>
      <c r="V325" s="18">
        <f t="shared" si="123"/>
        <v>91939.460648148161</v>
      </c>
      <c r="W325" s="18">
        <f t="shared" si="125"/>
        <v>91.939460648148156</v>
      </c>
      <c r="X325" s="18">
        <f t="shared" si="124"/>
        <v>646.37841666666657</v>
      </c>
      <c r="Y325" s="18">
        <f t="shared" si="116"/>
        <v>179.54970382483333</v>
      </c>
      <c r="Z325" s="18">
        <f t="shared" si="117"/>
        <v>0.17954970382483332</v>
      </c>
      <c r="AA325" s="18">
        <f t="shared" si="118"/>
        <v>0.41335979999020289</v>
      </c>
      <c r="AB325" s="64"/>
      <c r="AC325" s="18">
        <f t="shared" si="104"/>
        <v>0</v>
      </c>
      <c r="AD325" s="18">
        <f t="shared" si="105"/>
        <v>40.1</v>
      </c>
      <c r="AE325" s="18">
        <f t="shared" si="106"/>
        <v>11.138888888888889</v>
      </c>
      <c r="AF325" s="31"/>
      <c r="AG325" s="31"/>
      <c r="AH325" s="31"/>
      <c r="AI325" s="31"/>
      <c r="AJ325" s="31"/>
      <c r="AK325" s="31"/>
      <c r="AL325" s="7"/>
      <c r="AM325" s="7"/>
    </row>
    <row r="326" spans="2:39" x14ac:dyDescent="0.4">
      <c r="B326" s="15" t="s">
        <v>1</v>
      </c>
      <c r="C326" s="15">
        <v>310</v>
      </c>
      <c r="D326" s="15">
        <v>310</v>
      </c>
      <c r="E326" s="16">
        <v>39.700000000000003</v>
      </c>
      <c r="F326" s="66">
        <f t="shared" si="107"/>
        <v>11.027777777777779</v>
      </c>
      <c r="G326" s="33">
        <f t="shared" si="108"/>
        <v>-0.12499999999999981</v>
      </c>
      <c r="H326" s="17">
        <f t="shared" si="109"/>
        <v>-0.44999999999999929</v>
      </c>
      <c r="I326" s="31"/>
      <c r="J326" s="18">
        <f t="shared" si="110"/>
        <v>-185.24999999999972</v>
      </c>
      <c r="K326" s="38">
        <f t="shared" si="102"/>
        <v>52.293997729883685</v>
      </c>
      <c r="L326" s="18">
        <f t="shared" si="111"/>
        <v>218.00182949999999</v>
      </c>
      <c r="M326" s="61">
        <f t="shared" si="112"/>
        <v>85.045827229883969</v>
      </c>
      <c r="N326" s="18">
        <f t="shared" si="113"/>
        <v>8.5045827229883963E-2</v>
      </c>
      <c r="O326" s="18">
        <f t="shared" si="103"/>
        <v>937.86648361844277</v>
      </c>
      <c r="P326" s="18">
        <f t="shared" si="114"/>
        <v>0.93786648361844283</v>
      </c>
      <c r="Q326" s="18">
        <f t="shared" si="119"/>
        <v>1076.6448470025791</v>
      </c>
      <c r="R326" s="61">
        <f t="shared" si="120"/>
        <v>0.29906803698171303</v>
      </c>
      <c r="S326" s="18">
        <f t="shared" si="121"/>
        <v>-412.38818039815663</v>
      </c>
      <c r="T326" s="18">
        <f t="shared" si="115"/>
        <v>412.38818039815663</v>
      </c>
      <c r="U326" s="61">
        <f t="shared" si="122"/>
        <v>0.11455228149700307</v>
      </c>
      <c r="V326" s="18">
        <f t="shared" si="123"/>
        <v>90114.405092592599</v>
      </c>
      <c r="W326" s="18">
        <f t="shared" si="125"/>
        <v>90.114405092592605</v>
      </c>
      <c r="X326" s="18">
        <f t="shared" si="124"/>
        <v>648.2034722222221</v>
      </c>
      <c r="Y326" s="18">
        <f t="shared" si="116"/>
        <v>180.05666410694442</v>
      </c>
      <c r="Z326" s="18">
        <f t="shared" si="117"/>
        <v>0.18005666410694443</v>
      </c>
      <c r="AA326" s="18">
        <f t="shared" si="118"/>
        <v>0.41362031847871611</v>
      </c>
      <c r="AB326" s="64"/>
      <c r="AC326" s="18">
        <f t="shared" si="104"/>
        <v>0</v>
      </c>
      <c r="AD326" s="18">
        <f t="shared" si="105"/>
        <v>39.700000000000003</v>
      </c>
      <c r="AE326" s="18">
        <f t="shared" si="106"/>
        <v>11.027777777777779</v>
      </c>
      <c r="AF326" s="31"/>
      <c r="AG326" s="31"/>
      <c r="AH326" s="31"/>
      <c r="AI326" s="31"/>
      <c r="AJ326" s="31"/>
      <c r="AK326" s="31"/>
      <c r="AL326" s="7"/>
      <c r="AM326" s="7"/>
    </row>
    <row r="327" spans="2:39" x14ac:dyDescent="0.4">
      <c r="B327" s="15" t="s">
        <v>1</v>
      </c>
      <c r="C327" s="15">
        <v>311</v>
      </c>
      <c r="D327" s="15">
        <v>311</v>
      </c>
      <c r="E327" s="16">
        <v>39.200000000000003</v>
      </c>
      <c r="F327" s="66">
        <f t="shared" si="107"/>
        <v>10.888888888888889</v>
      </c>
      <c r="G327" s="33">
        <f t="shared" si="108"/>
        <v>-0.16666666666666705</v>
      </c>
      <c r="H327" s="17">
        <f t="shared" si="109"/>
        <v>-0.60000000000000142</v>
      </c>
      <c r="I327" s="31"/>
      <c r="J327" s="18">
        <f t="shared" si="110"/>
        <v>-247.00000000000057</v>
      </c>
      <c r="K327" s="38">
        <f t="shared" si="102"/>
        <v>50.985063461888892</v>
      </c>
      <c r="L327" s="18">
        <f t="shared" si="111"/>
        <v>218.00182949999999</v>
      </c>
      <c r="M327" s="61">
        <f t="shared" si="112"/>
        <v>21.986892961888316</v>
      </c>
      <c r="N327" s="18">
        <f t="shared" si="113"/>
        <v>2.1986892961888316E-2</v>
      </c>
      <c r="O327" s="18">
        <f t="shared" si="103"/>
        <v>239.412834473895</v>
      </c>
      <c r="P327" s="18">
        <f t="shared" si="114"/>
        <v>0.239412834473895</v>
      </c>
      <c r="Q327" s="18">
        <f t="shared" si="119"/>
        <v>1076.8842598370529</v>
      </c>
      <c r="R327" s="61">
        <f t="shared" si="120"/>
        <v>0.29913454055216493</v>
      </c>
      <c r="S327" s="18">
        <f t="shared" si="121"/>
        <v>-412.38818039815663</v>
      </c>
      <c r="T327" s="18">
        <f t="shared" si="115"/>
        <v>412.38818039815663</v>
      </c>
      <c r="U327" s="61">
        <f t="shared" si="122"/>
        <v>0.11455228149700307</v>
      </c>
      <c r="V327" s="18">
        <f t="shared" si="123"/>
        <v>87858.814814814818</v>
      </c>
      <c r="W327" s="18">
        <f t="shared" si="125"/>
        <v>87.858814814814821</v>
      </c>
      <c r="X327" s="18">
        <f t="shared" si="124"/>
        <v>650.45906249999985</v>
      </c>
      <c r="Y327" s="18">
        <f t="shared" si="116"/>
        <v>180.68321746312498</v>
      </c>
      <c r="Z327" s="18">
        <f t="shared" si="117"/>
        <v>0.18068321746312496</v>
      </c>
      <c r="AA327" s="18">
        <f t="shared" si="118"/>
        <v>0.41368682204916801</v>
      </c>
      <c r="AB327" s="64"/>
      <c r="AC327" s="18">
        <f t="shared" si="104"/>
        <v>0</v>
      </c>
      <c r="AD327" s="18">
        <f t="shared" si="105"/>
        <v>39.200000000000003</v>
      </c>
      <c r="AE327" s="18">
        <f t="shared" si="106"/>
        <v>10.888888888888889</v>
      </c>
      <c r="AF327" s="31"/>
      <c r="AG327" s="31"/>
      <c r="AH327" s="31"/>
      <c r="AI327" s="31"/>
      <c r="AJ327" s="31"/>
      <c r="AK327" s="31"/>
      <c r="AL327" s="7"/>
      <c r="AM327" s="7"/>
    </row>
    <row r="328" spans="2:39" x14ac:dyDescent="0.4">
      <c r="B328" s="15" t="s">
        <v>1</v>
      </c>
      <c r="C328" s="15">
        <v>312</v>
      </c>
      <c r="D328" s="15">
        <v>312</v>
      </c>
      <c r="E328" s="16">
        <v>38.5</v>
      </c>
      <c r="F328" s="66">
        <f t="shared" si="107"/>
        <v>10.694444444444445</v>
      </c>
      <c r="G328" s="33">
        <f t="shared" si="108"/>
        <v>-0.25000000000000061</v>
      </c>
      <c r="H328" s="17">
        <f t="shared" si="109"/>
        <v>-0.90000000000000213</v>
      </c>
      <c r="I328" s="31"/>
      <c r="J328" s="18">
        <f t="shared" si="110"/>
        <v>-370.50000000000091</v>
      </c>
      <c r="K328" s="38">
        <f t="shared" si="102"/>
        <v>49.180426330425341</v>
      </c>
      <c r="L328" s="18">
        <f t="shared" si="111"/>
        <v>218.00182949999999</v>
      </c>
      <c r="M328" s="61">
        <f t="shared" si="112"/>
        <v>-103.31774416957558</v>
      </c>
      <c r="N328" s="18">
        <f t="shared" si="113"/>
        <v>-0.10331774416957558</v>
      </c>
      <c r="O328" s="18">
        <f t="shared" si="103"/>
        <v>-1104.9258751468499</v>
      </c>
      <c r="P328" s="18">
        <f t="shared" si="114"/>
        <v>-1.1049258751468498</v>
      </c>
      <c r="Q328" s="18">
        <f t="shared" si="119"/>
        <v>1076.8842598370529</v>
      </c>
      <c r="R328" s="61">
        <f t="shared" si="120"/>
        <v>0.29913454055216493</v>
      </c>
      <c r="S328" s="18">
        <f t="shared" si="121"/>
        <v>-413.49310627330351</v>
      </c>
      <c r="T328" s="18">
        <f t="shared" si="115"/>
        <v>413.49310627330351</v>
      </c>
      <c r="U328" s="61">
        <f t="shared" si="122"/>
        <v>0.11485920537576444</v>
      </c>
      <c r="V328" s="18">
        <f t="shared" si="123"/>
        <v>84749.016203703708</v>
      </c>
      <c r="W328" s="18">
        <f t="shared" si="125"/>
        <v>84.749016203703704</v>
      </c>
      <c r="X328" s="18">
        <f t="shared" si="124"/>
        <v>653.568861111111</v>
      </c>
      <c r="Y328" s="18">
        <f t="shared" si="116"/>
        <v>181.54705110172219</v>
      </c>
      <c r="Z328" s="18">
        <f t="shared" si="117"/>
        <v>0.1815470511017222</v>
      </c>
      <c r="AA328" s="18">
        <f t="shared" si="118"/>
        <v>0.41399374592792937</v>
      </c>
      <c r="AB328" s="64"/>
      <c r="AC328" s="18">
        <f t="shared" si="104"/>
        <v>0</v>
      </c>
      <c r="AD328" s="18">
        <f t="shared" si="105"/>
        <v>38.5</v>
      </c>
      <c r="AE328" s="18">
        <f t="shared" si="106"/>
        <v>10.694444444444445</v>
      </c>
      <c r="AF328" s="31"/>
      <c r="AG328" s="31"/>
      <c r="AH328" s="31"/>
      <c r="AI328" s="31"/>
      <c r="AJ328" s="31"/>
      <c r="AK328" s="31"/>
      <c r="AL328" s="7"/>
      <c r="AM328" s="7"/>
    </row>
    <row r="329" spans="2:39" x14ac:dyDescent="0.4">
      <c r="B329" s="15" t="s">
        <v>1</v>
      </c>
      <c r="C329" s="15">
        <v>313</v>
      </c>
      <c r="D329" s="15">
        <v>313</v>
      </c>
      <c r="E329" s="16">
        <v>37.4</v>
      </c>
      <c r="F329" s="66">
        <f t="shared" si="107"/>
        <v>10.388888888888888</v>
      </c>
      <c r="G329" s="33">
        <f t="shared" si="108"/>
        <v>-0.34722222222222221</v>
      </c>
      <c r="H329" s="17">
        <f t="shared" si="109"/>
        <v>-1.25</v>
      </c>
      <c r="I329" s="31"/>
      <c r="J329" s="18">
        <f t="shared" si="110"/>
        <v>-514.58333333333337</v>
      </c>
      <c r="K329" s="38">
        <f t="shared" si="102"/>
        <v>46.410263541201381</v>
      </c>
      <c r="L329" s="18">
        <f t="shared" si="111"/>
        <v>218.00182949999999</v>
      </c>
      <c r="M329" s="61">
        <f t="shared" si="112"/>
        <v>-250.17124029213198</v>
      </c>
      <c r="N329" s="18">
        <f t="shared" si="113"/>
        <v>-0.250171240292132</v>
      </c>
      <c r="O329" s="18">
        <f t="shared" si="103"/>
        <v>-2599.001218590482</v>
      </c>
      <c r="P329" s="18">
        <f t="shared" si="114"/>
        <v>-2.5990012185904821</v>
      </c>
      <c r="Q329" s="18">
        <f t="shared" si="119"/>
        <v>1076.8842598370529</v>
      </c>
      <c r="R329" s="61">
        <f t="shared" si="120"/>
        <v>0.29913454055216493</v>
      </c>
      <c r="S329" s="18">
        <f t="shared" si="121"/>
        <v>-416.09210749189401</v>
      </c>
      <c r="T329" s="18">
        <f t="shared" si="115"/>
        <v>416.09210749189401</v>
      </c>
      <c r="U329" s="61">
        <f t="shared" si="122"/>
        <v>0.11558115021646183</v>
      </c>
      <c r="V329" s="18">
        <f t="shared" si="123"/>
        <v>79975.398148148131</v>
      </c>
      <c r="W329" s="18">
        <f t="shared" si="125"/>
        <v>79.97539814814813</v>
      </c>
      <c r="X329" s="18">
        <f t="shared" si="124"/>
        <v>658.34247916666664</v>
      </c>
      <c r="Y329" s="18">
        <f t="shared" si="116"/>
        <v>182.87305717795832</v>
      </c>
      <c r="Z329" s="18">
        <f t="shared" si="117"/>
        <v>0.18287305717795832</v>
      </c>
      <c r="AA329" s="18">
        <f t="shared" si="118"/>
        <v>0.41471569076862674</v>
      </c>
      <c r="AB329" s="64"/>
      <c r="AC329" s="18">
        <f t="shared" si="104"/>
        <v>0</v>
      </c>
      <c r="AD329" s="18">
        <f t="shared" si="105"/>
        <v>37.4</v>
      </c>
      <c r="AE329" s="18">
        <f t="shared" si="106"/>
        <v>10.388888888888888</v>
      </c>
      <c r="AF329" s="31"/>
      <c r="AG329" s="31"/>
      <c r="AH329" s="31"/>
      <c r="AI329" s="31"/>
      <c r="AJ329" s="31"/>
      <c r="AK329" s="31"/>
      <c r="AL329" s="7"/>
      <c r="AM329" s="7"/>
    </row>
    <row r="330" spans="2:39" x14ac:dyDescent="0.4">
      <c r="B330" s="15" t="s">
        <v>1</v>
      </c>
      <c r="C330" s="15">
        <v>314</v>
      </c>
      <c r="D330" s="15">
        <v>314</v>
      </c>
      <c r="E330" s="16">
        <v>36</v>
      </c>
      <c r="F330" s="66">
        <f t="shared" si="107"/>
        <v>10</v>
      </c>
      <c r="G330" s="33">
        <f t="shared" si="108"/>
        <v>-0.41666666666666663</v>
      </c>
      <c r="H330" s="17">
        <f t="shared" si="109"/>
        <v>-1.5</v>
      </c>
      <c r="I330" s="31"/>
      <c r="J330" s="18">
        <f t="shared" si="110"/>
        <v>-617.5</v>
      </c>
      <c r="K330" s="38">
        <f t="shared" si="102"/>
        <v>43.000730324999999</v>
      </c>
      <c r="L330" s="18">
        <f t="shared" si="111"/>
        <v>218.00182949999999</v>
      </c>
      <c r="M330" s="61">
        <f t="shared" si="112"/>
        <v>-356.49744017500007</v>
      </c>
      <c r="N330" s="18">
        <f t="shared" si="113"/>
        <v>-0.35649744017500007</v>
      </c>
      <c r="O330" s="18">
        <f t="shared" si="103"/>
        <v>-3564.9744017500007</v>
      </c>
      <c r="P330" s="18">
        <f t="shared" si="114"/>
        <v>-3.5649744017500007</v>
      </c>
      <c r="Q330" s="18">
        <f t="shared" si="119"/>
        <v>1076.8842598370529</v>
      </c>
      <c r="R330" s="61">
        <f t="shared" si="120"/>
        <v>0.29913454055216493</v>
      </c>
      <c r="S330" s="18">
        <f t="shared" si="121"/>
        <v>-419.65708189364403</v>
      </c>
      <c r="T330" s="18">
        <f t="shared" si="115"/>
        <v>419.65708189364403</v>
      </c>
      <c r="U330" s="61">
        <f t="shared" si="122"/>
        <v>0.11657142096283628</v>
      </c>
      <c r="V330" s="18">
        <f t="shared" si="123"/>
        <v>74100</v>
      </c>
      <c r="W330" s="18">
        <f t="shared" si="125"/>
        <v>74.100000000000009</v>
      </c>
      <c r="X330" s="18">
        <f t="shared" si="124"/>
        <v>664.21787731481481</v>
      </c>
      <c r="Y330" s="18">
        <f t="shared" si="116"/>
        <v>184.50511352475462</v>
      </c>
      <c r="Z330" s="18">
        <f t="shared" si="117"/>
        <v>0.18450511352475463</v>
      </c>
      <c r="AA330" s="18">
        <f t="shared" si="118"/>
        <v>0.41570596151500122</v>
      </c>
      <c r="AB330" s="64"/>
      <c r="AC330" s="18">
        <f t="shared" si="104"/>
        <v>0</v>
      </c>
      <c r="AD330" s="18">
        <f t="shared" si="105"/>
        <v>36</v>
      </c>
      <c r="AE330" s="18">
        <f t="shared" si="106"/>
        <v>10</v>
      </c>
      <c r="AF330" s="31"/>
      <c r="AG330" s="31"/>
      <c r="AH330" s="31"/>
      <c r="AI330" s="31"/>
      <c r="AJ330" s="31"/>
      <c r="AK330" s="31"/>
      <c r="AL330" s="7"/>
      <c r="AM330" s="7"/>
    </row>
    <row r="331" spans="2:39" x14ac:dyDescent="0.4">
      <c r="B331" s="15" t="s">
        <v>1</v>
      </c>
      <c r="C331" s="15">
        <v>315</v>
      </c>
      <c r="D331" s="15">
        <v>315</v>
      </c>
      <c r="E331" s="16">
        <v>34.4</v>
      </c>
      <c r="F331" s="66">
        <f t="shared" si="107"/>
        <v>9.5555555555555554</v>
      </c>
      <c r="G331" s="33">
        <f t="shared" si="108"/>
        <v>-0.41666666666666663</v>
      </c>
      <c r="H331" s="17">
        <f t="shared" si="109"/>
        <v>-1.5</v>
      </c>
      <c r="I331" s="31"/>
      <c r="J331" s="18">
        <f t="shared" si="110"/>
        <v>-617.5</v>
      </c>
      <c r="K331" s="38">
        <f t="shared" si="102"/>
        <v>39.263382899222215</v>
      </c>
      <c r="L331" s="18">
        <f t="shared" si="111"/>
        <v>218.00182949999999</v>
      </c>
      <c r="M331" s="61">
        <f t="shared" si="112"/>
        <v>-360.23478760077785</v>
      </c>
      <c r="N331" s="18">
        <f t="shared" si="113"/>
        <v>-0.36023478760077787</v>
      </c>
      <c r="O331" s="18">
        <f t="shared" si="103"/>
        <v>-3442.2435259629883</v>
      </c>
      <c r="P331" s="18">
        <f t="shared" si="114"/>
        <v>-3.4422435259629882</v>
      </c>
      <c r="Q331" s="18">
        <f t="shared" si="119"/>
        <v>1076.8842598370529</v>
      </c>
      <c r="R331" s="61">
        <f t="shared" si="120"/>
        <v>0.29913454055216493</v>
      </c>
      <c r="S331" s="18">
        <f t="shared" si="121"/>
        <v>-423.099325419607</v>
      </c>
      <c r="T331" s="18">
        <f t="shared" si="115"/>
        <v>423.099325419607</v>
      </c>
      <c r="U331" s="61">
        <f t="shared" si="122"/>
        <v>0.11752759979654251</v>
      </c>
      <c r="V331" s="18">
        <f t="shared" si="123"/>
        <v>67659.703703703693</v>
      </c>
      <c r="W331" s="18">
        <f t="shared" si="125"/>
        <v>67.659703703703698</v>
      </c>
      <c r="X331" s="18">
        <f t="shared" si="124"/>
        <v>670.65817361111112</v>
      </c>
      <c r="Y331" s="18">
        <f t="shared" si="116"/>
        <v>186.29408614934724</v>
      </c>
      <c r="Z331" s="18">
        <f t="shared" si="117"/>
        <v>0.18629408614934723</v>
      </c>
      <c r="AA331" s="18">
        <f t="shared" si="118"/>
        <v>0.41666214034870741</v>
      </c>
      <c r="AB331" s="64"/>
      <c r="AC331" s="18">
        <f t="shared" si="104"/>
        <v>0</v>
      </c>
      <c r="AD331" s="18">
        <f t="shared" si="105"/>
        <v>34.4</v>
      </c>
      <c r="AE331" s="18">
        <f t="shared" si="106"/>
        <v>9.5555555555555554</v>
      </c>
      <c r="AF331" s="31"/>
      <c r="AG331" s="31"/>
      <c r="AH331" s="31"/>
      <c r="AI331" s="31"/>
      <c r="AJ331" s="31"/>
      <c r="AK331" s="31"/>
      <c r="AL331" s="7"/>
      <c r="AM331" s="7"/>
    </row>
    <row r="332" spans="2:39" x14ac:dyDescent="0.4">
      <c r="B332" s="15" t="s">
        <v>1</v>
      </c>
      <c r="C332" s="15">
        <v>316</v>
      </c>
      <c r="D332" s="15">
        <v>316</v>
      </c>
      <c r="E332" s="16">
        <v>33</v>
      </c>
      <c r="F332" s="66">
        <f t="shared" si="107"/>
        <v>9.1666666666666661</v>
      </c>
      <c r="G332" s="33">
        <f t="shared" si="108"/>
        <v>-0.37499999999999989</v>
      </c>
      <c r="H332" s="17">
        <f t="shared" si="109"/>
        <v>-1.3499999999999996</v>
      </c>
      <c r="I332" s="31"/>
      <c r="J332" s="18">
        <f t="shared" si="110"/>
        <v>-555.74999999999989</v>
      </c>
      <c r="K332" s="38">
        <f t="shared" si="102"/>
        <v>36.132558120312495</v>
      </c>
      <c r="L332" s="18">
        <f t="shared" si="111"/>
        <v>218.00182949999999</v>
      </c>
      <c r="M332" s="61">
        <f t="shared" si="112"/>
        <v>-301.61561237968738</v>
      </c>
      <c r="N332" s="18">
        <f t="shared" si="113"/>
        <v>-0.30161561237968737</v>
      </c>
      <c r="O332" s="18">
        <f t="shared" si="103"/>
        <v>-2764.809780147134</v>
      </c>
      <c r="P332" s="18">
        <f t="shared" si="114"/>
        <v>-2.7648097801471341</v>
      </c>
      <c r="Q332" s="18">
        <f t="shared" si="119"/>
        <v>1076.8842598370529</v>
      </c>
      <c r="R332" s="61">
        <f t="shared" si="120"/>
        <v>0.29913454055216493</v>
      </c>
      <c r="S332" s="18">
        <f t="shared" si="121"/>
        <v>-425.86413519975412</v>
      </c>
      <c r="T332" s="18">
        <f t="shared" si="115"/>
        <v>425.86413519975412</v>
      </c>
      <c r="U332" s="61">
        <f t="shared" si="122"/>
        <v>0.11829560257469025</v>
      </c>
      <c r="V332" s="18">
        <f t="shared" si="123"/>
        <v>62264.583333333328</v>
      </c>
      <c r="W332" s="18">
        <f t="shared" si="125"/>
        <v>62.264583333333327</v>
      </c>
      <c r="X332" s="18">
        <f t="shared" si="124"/>
        <v>676.05329398148149</v>
      </c>
      <c r="Y332" s="18">
        <f t="shared" si="116"/>
        <v>187.79273189558799</v>
      </c>
      <c r="Z332" s="18">
        <f t="shared" si="117"/>
        <v>0.18779273189558798</v>
      </c>
      <c r="AA332" s="18">
        <f t="shared" si="118"/>
        <v>0.41743014312685517</v>
      </c>
      <c r="AB332" s="64"/>
      <c r="AC332" s="18">
        <f t="shared" si="104"/>
        <v>0</v>
      </c>
      <c r="AD332" s="18">
        <f t="shared" si="105"/>
        <v>33</v>
      </c>
      <c r="AE332" s="18">
        <f t="shared" si="106"/>
        <v>9.1666666666666661</v>
      </c>
      <c r="AF332" s="31"/>
      <c r="AG332" s="31"/>
      <c r="AH332" s="31"/>
      <c r="AI332" s="31"/>
      <c r="AJ332" s="31"/>
      <c r="AK332" s="31"/>
      <c r="AL332" s="7"/>
      <c r="AM332" s="7"/>
    </row>
    <row r="333" spans="2:39" x14ac:dyDescent="0.4">
      <c r="B333" s="15" t="s">
        <v>1</v>
      </c>
      <c r="C333" s="15">
        <v>317</v>
      </c>
      <c r="D333" s="15">
        <v>317</v>
      </c>
      <c r="E333" s="16">
        <v>31.7</v>
      </c>
      <c r="F333" s="66">
        <f t="shared" si="107"/>
        <v>8.8055555555555554</v>
      </c>
      <c r="G333" s="33">
        <f t="shared" si="108"/>
        <v>-0.41666666666666663</v>
      </c>
      <c r="H333" s="17">
        <f t="shared" si="109"/>
        <v>-1.5</v>
      </c>
      <c r="I333" s="31"/>
      <c r="J333" s="18">
        <f t="shared" si="110"/>
        <v>-617.5</v>
      </c>
      <c r="K333" s="38">
        <f t="shared" si="102"/>
        <v>33.341823994050344</v>
      </c>
      <c r="L333" s="18">
        <f t="shared" si="111"/>
        <v>218.00182949999999</v>
      </c>
      <c r="M333" s="61">
        <f t="shared" si="112"/>
        <v>-366.15634650594961</v>
      </c>
      <c r="N333" s="18">
        <f t="shared" si="113"/>
        <v>-0.36615634650594964</v>
      </c>
      <c r="O333" s="18">
        <f t="shared" si="103"/>
        <v>-3224.2100511773897</v>
      </c>
      <c r="P333" s="18">
        <f t="shared" si="114"/>
        <v>-3.2242100511773897</v>
      </c>
      <c r="Q333" s="18">
        <f t="shared" si="119"/>
        <v>1076.8842598370529</v>
      </c>
      <c r="R333" s="61">
        <f t="shared" si="120"/>
        <v>0.29913454055216493</v>
      </c>
      <c r="S333" s="18">
        <f t="shared" si="121"/>
        <v>-429.08834525093152</v>
      </c>
      <c r="T333" s="18">
        <f t="shared" si="115"/>
        <v>429.08834525093152</v>
      </c>
      <c r="U333" s="61">
        <f t="shared" si="122"/>
        <v>0.1191912165494442</v>
      </c>
      <c r="V333" s="18">
        <f t="shared" si="123"/>
        <v>57455.516203703701</v>
      </c>
      <c r="W333" s="18">
        <f t="shared" si="125"/>
        <v>57.455516203703702</v>
      </c>
      <c r="X333" s="18">
        <f t="shared" si="124"/>
        <v>680.86236111111111</v>
      </c>
      <c r="Y333" s="18">
        <f t="shared" si="116"/>
        <v>189.12858494472223</v>
      </c>
      <c r="Z333" s="18">
        <f t="shared" si="117"/>
        <v>0.18912858494472223</v>
      </c>
      <c r="AA333" s="18">
        <f t="shared" si="118"/>
        <v>0.41832575710160913</v>
      </c>
      <c r="AB333" s="64"/>
      <c r="AC333" s="18">
        <f t="shared" si="104"/>
        <v>0</v>
      </c>
      <c r="AD333" s="18">
        <f t="shared" si="105"/>
        <v>31.7</v>
      </c>
      <c r="AE333" s="18">
        <f t="shared" si="106"/>
        <v>8.8055555555555554</v>
      </c>
      <c r="AF333" s="31"/>
      <c r="AG333" s="31"/>
      <c r="AH333" s="31"/>
      <c r="AI333" s="31"/>
      <c r="AJ333" s="31"/>
      <c r="AK333" s="31"/>
      <c r="AL333" s="7"/>
      <c r="AM333" s="7"/>
    </row>
    <row r="334" spans="2:39" x14ac:dyDescent="0.4">
      <c r="B334" s="15" t="s">
        <v>1</v>
      </c>
      <c r="C334" s="15">
        <v>318</v>
      </c>
      <c r="D334" s="15">
        <v>318</v>
      </c>
      <c r="E334" s="16">
        <v>30</v>
      </c>
      <c r="F334" s="66">
        <f t="shared" si="107"/>
        <v>8.3333333333333339</v>
      </c>
      <c r="G334" s="33">
        <f t="shared" si="108"/>
        <v>-0.51388888888888873</v>
      </c>
      <c r="H334" s="17">
        <f t="shared" si="109"/>
        <v>-1.8499999999999996</v>
      </c>
      <c r="I334" s="31"/>
      <c r="J334" s="18">
        <f t="shared" si="110"/>
        <v>-761.58333333333314</v>
      </c>
      <c r="K334" s="38">
        <f t="shared" si="102"/>
        <v>29.861618281250006</v>
      </c>
      <c r="L334" s="18">
        <f t="shared" si="111"/>
        <v>218.00182949999999</v>
      </c>
      <c r="M334" s="61">
        <f t="shared" si="112"/>
        <v>-513.71988555208316</v>
      </c>
      <c r="N334" s="18">
        <f t="shared" si="113"/>
        <v>-0.51371988555208314</v>
      </c>
      <c r="O334" s="18">
        <f t="shared" si="103"/>
        <v>-4280.9990462673595</v>
      </c>
      <c r="P334" s="18">
        <f t="shared" si="114"/>
        <v>-4.2809990462673593</v>
      </c>
      <c r="Q334" s="18">
        <f t="shared" si="119"/>
        <v>1076.8842598370529</v>
      </c>
      <c r="R334" s="61">
        <f t="shared" si="120"/>
        <v>0.29913454055216493</v>
      </c>
      <c r="S334" s="18">
        <f t="shared" si="121"/>
        <v>-433.36934429719889</v>
      </c>
      <c r="T334" s="18">
        <f t="shared" si="115"/>
        <v>433.36934429719889</v>
      </c>
      <c r="U334" s="61">
        <f t="shared" si="122"/>
        <v>0.12038038304631846</v>
      </c>
      <c r="V334" s="18">
        <f t="shared" si="123"/>
        <v>51458.333333333343</v>
      </c>
      <c r="W334" s="18">
        <f t="shared" si="125"/>
        <v>51.458333333333343</v>
      </c>
      <c r="X334" s="18">
        <f t="shared" si="124"/>
        <v>686.85954398148147</v>
      </c>
      <c r="Y334" s="18">
        <f t="shared" si="116"/>
        <v>190.79447040808796</v>
      </c>
      <c r="Z334" s="18">
        <f t="shared" si="117"/>
        <v>0.19079447040808797</v>
      </c>
      <c r="AA334" s="18">
        <f t="shared" si="118"/>
        <v>0.41951492359848341</v>
      </c>
      <c r="AB334" s="64"/>
      <c r="AC334" s="18">
        <f t="shared" si="104"/>
        <v>0</v>
      </c>
      <c r="AD334" s="18">
        <f t="shared" si="105"/>
        <v>30</v>
      </c>
      <c r="AE334" s="18">
        <f t="shared" si="106"/>
        <v>8.3333333333333339</v>
      </c>
      <c r="AF334" s="31"/>
      <c r="AG334" s="31"/>
      <c r="AH334" s="31"/>
      <c r="AI334" s="31"/>
      <c r="AJ334" s="31"/>
      <c r="AK334" s="31"/>
      <c r="AL334" s="7"/>
      <c r="AM334" s="7"/>
    </row>
    <row r="335" spans="2:39" x14ac:dyDescent="0.4">
      <c r="B335" s="15" t="s">
        <v>1</v>
      </c>
      <c r="C335" s="15">
        <v>319</v>
      </c>
      <c r="D335" s="15">
        <v>319</v>
      </c>
      <c r="E335" s="16">
        <v>28</v>
      </c>
      <c r="F335" s="66">
        <f t="shared" si="107"/>
        <v>7.7777777777777777</v>
      </c>
      <c r="G335" s="33">
        <f t="shared" si="108"/>
        <v>-0.54166666666666641</v>
      </c>
      <c r="H335" s="17">
        <f t="shared" si="109"/>
        <v>-1.9499999999999993</v>
      </c>
      <c r="I335" s="31"/>
      <c r="J335" s="18">
        <f t="shared" si="110"/>
        <v>-802.74999999999966</v>
      </c>
      <c r="K335" s="38">
        <f t="shared" si="102"/>
        <v>26.012787480555556</v>
      </c>
      <c r="L335" s="18">
        <f t="shared" si="111"/>
        <v>218.00182949999999</v>
      </c>
      <c r="M335" s="61">
        <f t="shared" si="112"/>
        <v>-558.73538301944416</v>
      </c>
      <c r="N335" s="18">
        <f t="shared" si="113"/>
        <v>-0.55873538301944414</v>
      </c>
      <c r="O335" s="18">
        <f t="shared" si="103"/>
        <v>-4345.7196457067876</v>
      </c>
      <c r="P335" s="18">
        <f t="shared" si="114"/>
        <v>-4.3457196457067875</v>
      </c>
      <c r="Q335" s="18">
        <f t="shared" si="119"/>
        <v>1076.8842598370529</v>
      </c>
      <c r="R335" s="61">
        <f t="shared" si="120"/>
        <v>0.29913454055216493</v>
      </c>
      <c r="S335" s="18">
        <f t="shared" si="121"/>
        <v>-437.71506394290566</v>
      </c>
      <c r="T335" s="18">
        <f t="shared" si="115"/>
        <v>437.71506394290566</v>
      </c>
      <c r="U335" s="61">
        <f t="shared" si="122"/>
        <v>0.12158752748891966</v>
      </c>
      <c r="V335" s="18">
        <f t="shared" si="123"/>
        <v>44825.92592592592</v>
      </c>
      <c r="W335" s="18">
        <f t="shared" si="125"/>
        <v>44.825925925925922</v>
      </c>
      <c r="X335" s="18">
        <f t="shared" si="124"/>
        <v>693.49195138888888</v>
      </c>
      <c r="Y335" s="18">
        <f t="shared" si="116"/>
        <v>192.63680727290279</v>
      </c>
      <c r="Z335" s="18">
        <f t="shared" si="117"/>
        <v>0.19263680727290278</v>
      </c>
      <c r="AA335" s="18">
        <f t="shared" si="118"/>
        <v>0.42072206804108458</v>
      </c>
      <c r="AB335" s="64"/>
      <c r="AC335" s="18">
        <f t="shared" si="104"/>
        <v>0</v>
      </c>
      <c r="AD335" s="18">
        <f t="shared" si="105"/>
        <v>28</v>
      </c>
      <c r="AE335" s="18">
        <f t="shared" si="106"/>
        <v>7.7777777777777777</v>
      </c>
      <c r="AF335" s="31"/>
      <c r="AG335" s="31"/>
      <c r="AH335" s="31"/>
      <c r="AI335" s="31"/>
      <c r="AJ335" s="31"/>
      <c r="AK335" s="31"/>
      <c r="AL335" s="7"/>
      <c r="AM335" s="7"/>
    </row>
    <row r="336" spans="2:39" x14ac:dyDescent="0.4">
      <c r="B336" s="15" t="s">
        <v>1</v>
      </c>
      <c r="C336" s="15">
        <v>320</v>
      </c>
      <c r="D336" s="15">
        <v>320</v>
      </c>
      <c r="E336" s="16">
        <v>26.1</v>
      </c>
      <c r="F336" s="66">
        <f t="shared" si="107"/>
        <v>7.25</v>
      </c>
      <c r="G336" s="33">
        <f t="shared" si="108"/>
        <v>-0.33333333333333315</v>
      </c>
      <c r="H336" s="17">
        <f t="shared" si="109"/>
        <v>-1.1999999999999993</v>
      </c>
      <c r="I336" s="31"/>
      <c r="J336" s="18">
        <f t="shared" si="110"/>
        <v>-493.99999999999972</v>
      </c>
      <c r="K336" s="38">
        <f t="shared" ref="K336:K399" si="126">$C$8*0.5*$C$9*(F336^2)*$C$5</f>
        <v>22.602258877078125</v>
      </c>
      <c r="L336" s="18">
        <f t="shared" si="111"/>
        <v>218.00182949999999</v>
      </c>
      <c r="M336" s="61">
        <f t="shared" si="112"/>
        <v>-253.39591162292163</v>
      </c>
      <c r="N336" s="18">
        <f t="shared" si="113"/>
        <v>-0.25339591162292163</v>
      </c>
      <c r="O336" s="18">
        <f t="shared" ref="O336:O399" si="127">M336*F336</f>
        <v>-1837.1203592661818</v>
      </c>
      <c r="P336" s="18">
        <f t="shared" si="114"/>
        <v>-1.8371203592661818</v>
      </c>
      <c r="Q336" s="18">
        <f t="shared" si="119"/>
        <v>1076.8842598370529</v>
      </c>
      <c r="R336" s="61">
        <f t="shared" si="120"/>
        <v>0.29913454055216493</v>
      </c>
      <c r="S336" s="18">
        <f t="shared" si="121"/>
        <v>-439.55218430217184</v>
      </c>
      <c r="T336" s="18">
        <f t="shared" si="115"/>
        <v>439.55218430217184</v>
      </c>
      <c r="U336" s="61">
        <f t="shared" si="122"/>
        <v>0.12209783874065183</v>
      </c>
      <c r="V336" s="18">
        <f t="shared" si="123"/>
        <v>38948.8125</v>
      </c>
      <c r="W336" s="18">
        <f t="shared" si="125"/>
        <v>38.948812500000003</v>
      </c>
      <c r="X336" s="18">
        <f t="shared" si="124"/>
        <v>699.36906481481481</v>
      </c>
      <c r="Y336" s="18">
        <f t="shared" si="116"/>
        <v>194.26934008612963</v>
      </c>
      <c r="Z336" s="18">
        <f t="shared" si="117"/>
        <v>0.19426934008612964</v>
      </c>
      <c r="AA336" s="18">
        <f t="shared" si="118"/>
        <v>0.42123237929281676</v>
      </c>
      <c r="AB336" s="64"/>
      <c r="AC336" s="18">
        <f t="shared" ref="AC336:AC399" si="128">IF(E336&lt;1,1,0)</f>
        <v>0</v>
      </c>
      <c r="AD336" s="18">
        <f t="shared" ref="AD336:AD399" si="129">IF(AC336=1,"",E336)</f>
        <v>26.1</v>
      </c>
      <c r="AE336" s="18">
        <f t="shared" ref="AE336:AE399" si="130">E336/3.6</f>
        <v>7.25</v>
      </c>
      <c r="AF336" s="31"/>
      <c r="AG336" s="31"/>
      <c r="AH336" s="31"/>
      <c r="AI336" s="31"/>
      <c r="AJ336" s="31"/>
      <c r="AK336" s="31"/>
      <c r="AL336" s="7"/>
      <c r="AM336" s="7"/>
    </row>
    <row r="337" spans="2:39" x14ac:dyDescent="0.4">
      <c r="B337" s="15" t="s">
        <v>1</v>
      </c>
      <c r="C337" s="15">
        <v>321</v>
      </c>
      <c r="D337" s="15">
        <v>321</v>
      </c>
      <c r="E337" s="16">
        <v>25.6</v>
      </c>
      <c r="F337" s="66">
        <f t="shared" ref="F337:F400" si="131">E337/3.6</f>
        <v>7.1111111111111116</v>
      </c>
      <c r="G337" s="33">
        <f t="shared" ref="G337:G400" si="132">($E338-$E336)/2/3.6</f>
        <v>-0.16666666666666705</v>
      </c>
      <c r="H337" s="17">
        <f t="shared" ref="H337:H400" si="133">($E338-$E336)/2</f>
        <v>-0.60000000000000142</v>
      </c>
      <c r="I337" s="31"/>
      <c r="J337" s="18">
        <f t="shared" ref="J337:J400" si="134">$C$4*G337</f>
        <v>-247.00000000000057</v>
      </c>
      <c r="K337" s="38">
        <f t="shared" si="126"/>
        <v>21.74456684088889</v>
      </c>
      <c r="L337" s="18">
        <f t="shared" ref="L337:L400" si="135">IF(F337&gt;0,$C$6*$C$4*$C$10,0)</f>
        <v>218.00182949999999</v>
      </c>
      <c r="M337" s="61">
        <f t="shared" ref="M337:M400" si="136">J337+K337+L337</f>
        <v>-7.2536036591116897</v>
      </c>
      <c r="N337" s="18">
        <f t="shared" ref="N337:N400" si="137">M337/1000</f>
        <v>-7.2536036591116897E-3</v>
      </c>
      <c r="O337" s="18">
        <f t="shared" si="127"/>
        <v>-51.581181575905354</v>
      </c>
      <c r="P337" s="18">
        <f t="shared" ref="P337:P400" si="138">O337/1000</f>
        <v>-5.1581181575905355E-2</v>
      </c>
      <c r="Q337" s="18">
        <f t="shared" si="119"/>
        <v>1076.8842598370529</v>
      </c>
      <c r="R337" s="61">
        <f t="shared" si="120"/>
        <v>0.29913454055216493</v>
      </c>
      <c r="S337" s="18">
        <f t="shared" si="121"/>
        <v>-439.60376548374774</v>
      </c>
      <c r="T337" s="18">
        <f t="shared" ref="T337:T400" si="139">S337*-1</f>
        <v>439.60376548374774</v>
      </c>
      <c r="U337" s="61">
        <f t="shared" si="122"/>
        <v>0.12211216684779137</v>
      </c>
      <c r="V337" s="18">
        <f t="shared" si="123"/>
        <v>37470.814814814818</v>
      </c>
      <c r="W337" s="18">
        <f t="shared" si="125"/>
        <v>37.470814814814815</v>
      </c>
      <c r="X337" s="18">
        <f t="shared" si="124"/>
        <v>700.84706249999999</v>
      </c>
      <c r="Y337" s="18">
        <f t="shared" ref="Y337:Y400" si="140">Z337*1000</f>
        <v>194.67989532712502</v>
      </c>
      <c r="Z337" s="18">
        <f t="shared" ref="Z337:Z400" si="141">X337*0.000277778</f>
        <v>0.19467989532712501</v>
      </c>
      <c r="AA337" s="18">
        <f t="shared" ref="AA337:AA400" si="142">R337+U337</f>
        <v>0.42124670739995629</v>
      </c>
      <c r="AB337" s="64"/>
      <c r="AC337" s="18">
        <f t="shared" si="128"/>
        <v>0</v>
      </c>
      <c r="AD337" s="18">
        <f t="shared" si="129"/>
        <v>25.6</v>
      </c>
      <c r="AE337" s="18">
        <f t="shared" si="130"/>
        <v>7.1111111111111116</v>
      </c>
      <c r="AF337" s="31"/>
      <c r="AG337" s="31"/>
      <c r="AH337" s="31"/>
      <c r="AI337" s="31"/>
      <c r="AJ337" s="31"/>
      <c r="AK337" s="31"/>
      <c r="AL337" s="7"/>
      <c r="AM337" s="7"/>
    </row>
    <row r="338" spans="2:39" x14ac:dyDescent="0.4">
      <c r="B338" s="15" t="s">
        <v>1</v>
      </c>
      <c r="C338" s="15">
        <v>322</v>
      </c>
      <c r="D338" s="15">
        <v>322</v>
      </c>
      <c r="E338" s="16">
        <v>24.9</v>
      </c>
      <c r="F338" s="66">
        <f t="shared" si="131"/>
        <v>6.9166666666666661</v>
      </c>
      <c r="G338" s="33">
        <f t="shared" si="132"/>
        <v>-9.7222222222222612E-2</v>
      </c>
      <c r="H338" s="17">
        <f t="shared" si="133"/>
        <v>-0.35000000000000142</v>
      </c>
      <c r="I338" s="31"/>
      <c r="J338" s="18">
        <f t="shared" si="134"/>
        <v>-144.08333333333391</v>
      </c>
      <c r="K338" s="38">
        <f t="shared" si="126"/>
        <v>20.571668833953122</v>
      </c>
      <c r="L338" s="18">
        <f t="shared" si="135"/>
        <v>218.00182949999999</v>
      </c>
      <c r="M338" s="61">
        <f t="shared" si="136"/>
        <v>94.4901650006192</v>
      </c>
      <c r="N338" s="18">
        <f t="shared" si="137"/>
        <v>9.44901650006192E-2</v>
      </c>
      <c r="O338" s="18">
        <f t="shared" si="127"/>
        <v>653.55697458761608</v>
      </c>
      <c r="P338" s="18">
        <f t="shared" si="138"/>
        <v>0.65355697458761608</v>
      </c>
      <c r="Q338" s="18">
        <f t="shared" ref="Q338:Q401" si="143">IF(P338&gt;0,SUM(Q337,P338),Q337)</f>
        <v>1077.5378168116406</v>
      </c>
      <c r="R338" s="61">
        <f t="shared" ref="R338:R401" si="144">Q338*0.0002777778</f>
        <v>0.29931608417074052</v>
      </c>
      <c r="S338" s="18">
        <f t="shared" ref="S338:S401" si="145">IF(P338&lt;0,SUM(S337,P338),S337)</f>
        <v>-439.60376548374774</v>
      </c>
      <c r="T338" s="18">
        <f t="shared" si="139"/>
        <v>439.60376548374774</v>
      </c>
      <c r="U338" s="61">
        <f t="shared" ref="U338:U401" si="146">T338*0.0002777778</f>
        <v>0.12211216684779137</v>
      </c>
      <c r="V338" s="18">
        <f t="shared" ref="V338:V401" si="147">0.5*$C$4*(F338^2)</f>
        <v>35449.645833333328</v>
      </c>
      <c r="W338" s="18">
        <f t="shared" si="125"/>
        <v>35.449645833333328</v>
      </c>
      <c r="X338" s="18">
        <f t="shared" ref="X338:X401" si="148">IF(W338&lt;W337,X337+(W337-W338),X337)</f>
        <v>702.86823148148153</v>
      </c>
      <c r="Y338" s="18">
        <f t="shared" si="140"/>
        <v>195.24133160446297</v>
      </c>
      <c r="Z338" s="18">
        <f t="shared" si="141"/>
        <v>0.19524133160446297</v>
      </c>
      <c r="AA338" s="18">
        <f t="shared" si="142"/>
        <v>0.42142825101853187</v>
      </c>
      <c r="AB338" s="64"/>
      <c r="AC338" s="18">
        <f t="shared" si="128"/>
        <v>0</v>
      </c>
      <c r="AD338" s="18">
        <f t="shared" si="129"/>
        <v>24.9</v>
      </c>
      <c r="AE338" s="18">
        <f t="shared" si="130"/>
        <v>6.9166666666666661</v>
      </c>
      <c r="AF338" s="31"/>
      <c r="AG338" s="31"/>
      <c r="AH338" s="31"/>
      <c r="AI338" s="31"/>
      <c r="AJ338" s="31"/>
      <c r="AK338" s="31"/>
      <c r="AL338" s="7"/>
      <c r="AM338" s="7"/>
    </row>
    <row r="339" spans="2:39" x14ac:dyDescent="0.4">
      <c r="B339" s="15" t="s">
        <v>1</v>
      </c>
      <c r="C339" s="15">
        <v>323</v>
      </c>
      <c r="D339" s="15">
        <v>323</v>
      </c>
      <c r="E339" s="16">
        <v>24.9</v>
      </c>
      <c r="F339" s="66">
        <f t="shared" si="131"/>
        <v>6.9166666666666661</v>
      </c>
      <c r="G339" s="33">
        <f t="shared" si="132"/>
        <v>-8.3333333333333037E-2</v>
      </c>
      <c r="H339" s="17">
        <f t="shared" si="133"/>
        <v>-0.29999999999999893</v>
      </c>
      <c r="I339" s="31"/>
      <c r="J339" s="18">
        <f t="shared" si="134"/>
        <v>-123.49999999999956</v>
      </c>
      <c r="K339" s="38">
        <f t="shared" si="126"/>
        <v>20.571668833953122</v>
      </c>
      <c r="L339" s="18">
        <f t="shared" si="135"/>
        <v>218.00182949999999</v>
      </c>
      <c r="M339" s="61">
        <f t="shared" si="136"/>
        <v>115.07349833395355</v>
      </c>
      <c r="N339" s="18">
        <f t="shared" si="137"/>
        <v>0.11507349833395356</v>
      </c>
      <c r="O339" s="18">
        <f t="shared" si="127"/>
        <v>795.92503014317867</v>
      </c>
      <c r="P339" s="18">
        <f t="shared" si="138"/>
        <v>0.79592503014317872</v>
      </c>
      <c r="Q339" s="18">
        <f t="shared" si="143"/>
        <v>1078.3337418417839</v>
      </c>
      <c r="R339" s="61">
        <f t="shared" si="144"/>
        <v>0.29953717447457867</v>
      </c>
      <c r="S339" s="18">
        <f t="shared" si="145"/>
        <v>-439.60376548374774</v>
      </c>
      <c r="T339" s="18">
        <f t="shared" si="139"/>
        <v>439.60376548374774</v>
      </c>
      <c r="U339" s="61">
        <f t="shared" si="146"/>
        <v>0.12211216684779137</v>
      </c>
      <c r="V339" s="18">
        <f t="shared" si="147"/>
        <v>35449.645833333328</v>
      </c>
      <c r="W339" s="18">
        <f t="shared" si="125"/>
        <v>35.449645833333328</v>
      </c>
      <c r="X339" s="18">
        <f t="shared" si="148"/>
        <v>702.86823148148153</v>
      </c>
      <c r="Y339" s="18">
        <f t="shared" si="140"/>
        <v>195.24133160446297</v>
      </c>
      <c r="Z339" s="18">
        <f t="shared" si="141"/>
        <v>0.19524133160446297</v>
      </c>
      <c r="AA339" s="18">
        <f t="shared" si="142"/>
        <v>0.42164934132237003</v>
      </c>
      <c r="AB339" s="64"/>
      <c r="AC339" s="18">
        <f t="shared" si="128"/>
        <v>0</v>
      </c>
      <c r="AD339" s="18">
        <f t="shared" si="129"/>
        <v>24.9</v>
      </c>
      <c r="AE339" s="18">
        <f t="shared" si="130"/>
        <v>6.9166666666666661</v>
      </c>
      <c r="AF339" s="31"/>
      <c r="AG339" s="31"/>
      <c r="AH339" s="31"/>
      <c r="AI339" s="31"/>
      <c r="AJ339" s="31"/>
      <c r="AK339" s="31"/>
      <c r="AL339" s="7"/>
      <c r="AM339" s="7"/>
    </row>
    <row r="340" spans="2:39" x14ac:dyDescent="0.4">
      <c r="B340" s="15" t="s">
        <v>1</v>
      </c>
      <c r="C340" s="15">
        <v>324</v>
      </c>
      <c r="D340" s="15">
        <v>324</v>
      </c>
      <c r="E340" s="16">
        <v>24.3</v>
      </c>
      <c r="F340" s="66">
        <f t="shared" si="131"/>
        <v>6.75</v>
      </c>
      <c r="G340" s="33">
        <f t="shared" si="132"/>
        <v>-0.1388888888888889</v>
      </c>
      <c r="H340" s="17">
        <f t="shared" si="133"/>
        <v>-0.5</v>
      </c>
      <c r="I340" s="31"/>
      <c r="J340" s="18">
        <f t="shared" si="134"/>
        <v>-205.83333333333334</v>
      </c>
      <c r="K340" s="38">
        <f t="shared" si="126"/>
        <v>19.592207754328122</v>
      </c>
      <c r="L340" s="18">
        <f t="shared" si="135"/>
        <v>218.00182949999999</v>
      </c>
      <c r="M340" s="61">
        <f t="shared" si="136"/>
        <v>31.760703920994757</v>
      </c>
      <c r="N340" s="18">
        <f t="shared" si="137"/>
        <v>3.1760703920994754E-2</v>
      </c>
      <c r="O340" s="18">
        <f t="shared" si="127"/>
        <v>214.38475146671462</v>
      </c>
      <c r="P340" s="18">
        <f t="shared" si="138"/>
        <v>0.21438475146671462</v>
      </c>
      <c r="Q340" s="18">
        <f t="shared" si="143"/>
        <v>1078.5481265932506</v>
      </c>
      <c r="R340" s="61">
        <f t="shared" si="144"/>
        <v>0.29959672579919461</v>
      </c>
      <c r="S340" s="18">
        <f t="shared" si="145"/>
        <v>-439.60376548374774</v>
      </c>
      <c r="T340" s="18">
        <f t="shared" si="139"/>
        <v>439.60376548374774</v>
      </c>
      <c r="U340" s="61">
        <f t="shared" si="146"/>
        <v>0.12211216684779137</v>
      </c>
      <c r="V340" s="18">
        <f t="shared" si="147"/>
        <v>33761.8125</v>
      </c>
      <c r="W340" s="18">
        <f t="shared" si="125"/>
        <v>33.761812499999998</v>
      </c>
      <c r="X340" s="18">
        <f t="shared" si="148"/>
        <v>704.55606481481482</v>
      </c>
      <c r="Y340" s="18">
        <f t="shared" si="140"/>
        <v>195.71017457212963</v>
      </c>
      <c r="Z340" s="18">
        <f t="shared" si="141"/>
        <v>0.19571017457212964</v>
      </c>
      <c r="AA340" s="18">
        <f t="shared" si="142"/>
        <v>0.42170889264698597</v>
      </c>
      <c r="AB340" s="64"/>
      <c r="AC340" s="18">
        <f t="shared" si="128"/>
        <v>0</v>
      </c>
      <c r="AD340" s="18">
        <f t="shared" si="129"/>
        <v>24.3</v>
      </c>
      <c r="AE340" s="18">
        <f t="shared" si="130"/>
        <v>6.75</v>
      </c>
      <c r="AF340" s="31"/>
      <c r="AG340" s="31"/>
      <c r="AH340" s="31"/>
      <c r="AI340" s="31"/>
      <c r="AJ340" s="31"/>
      <c r="AK340" s="31"/>
      <c r="AL340" s="7"/>
      <c r="AM340" s="7"/>
    </row>
    <row r="341" spans="2:39" x14ac:dyDescent="0.4">
      <c r="B341" s="15" t="s">
        <v>1</v>
      </c>
      <c r="C341" s="15">
        <v>325</v>
      </c>
      <c r="D341" s="15">
        <v>325</v>
      </c>
      <c r="E341" s="16">
        <v>23.9</v>
      </c>
      <c r="F341" s="66">
        <f t="shared" si="131"/>
        <v>6.6388888888888884</v>
      </c>
      <c r="G341" s="33">
        <f t="shared" si="132"/>
        <v>-5.5555555555555851E-2</v>
      </c>
      <c r="H341" s="17">
        <f t="shared" si="133"/>
        <v>-0.20000000000000107</v>
      </c>
      <c r="I341" s="31"/>
      <c r="J341" s="18">
        <f t="shared" si="134"/>
        <v>-82.333333333333769</v>
      </c>
      <c r="K341" s="38">
        <f t="shared" si="126"/>
        <v>18.95250553159201</v>
      </c>
      <c r="L341" s="18">
        <f t="shared" si="135"/>
        <v>218.00182949999999</v>
      </c>
      <c r="M341" s="61">
        <f t="shared" si="136"/>
        <v>154.62100169825823</v>
      </c>
      <c r="N341" s="18">
        <f t="shared" si="137"/>
        <v>0.15462100169825824</v>
      </c>
      <c r="O341" s="18">
        <f t="shared" si="127"/>
        <v>1026.5116501634366</v>
      </c>
      <c r="P341" s="18">
        <f t="shared" si="138"/>
        <v>1.0265116501634366</v>
      </c>
      <c r="Q341" s="18">
        <f t="shared" si="143"/>
        <v>1079.574638243414</v>
      </c>
      <c r="R341" s="61">
        <f t="shared" si="144"/>
        <v>0.29988186794705141</v>
      </c>
      <c r="S341" s="18">
        <f t="shared" si="145"/>
        <v>-439.60376548374774</v>
      </c>
      <c r="T341" s="18">
        <f t="shared" si="139"/>
        <v>439.60376548374774</v>
      </c>
      <c r="U341" s="61">
        <f t="shared" si="146"/>
        <v>0.12211216684779137</v>
      </c>
      <c r="V341" s="18">
        <f t="shared" si="147"/>
        <v>32659.460648148146</v>
      </c>
      <c r="W341" s="18">
        <f t="shared" si="125"/>
        <v>32.659460648148148</v>
      </c>
      <c r="X341" s="18">
        <f t="shared" si="148"/>
        <v>705.65841666666665</v>
      </c>
      <c r="Y341" s="18">
        <f t="shared" si="140"/>
        <v>196.01638366483334</v>
      </c>
      <c r="Z341" s="18">
        <f t="shared" si="141"/>
        <v>0.19601638366483334</v>
      </c>
      <c r="AA341" s="18">
        <f t="shared" si="142"/>
        <v>0.42199403479484277</v>
      </c>
      <c r="AB341" s="64"/>
      <c r="AC341" s="18">
        <f t="shared" si="128"/>
        <v>0</v>
      </c>
      <c r="AD341" s="18">
        <f t="shared" si="129"/>
        <v>23.9</v>
      </c>
      <c r="AE341" s="18">
        <f t="shared" si="130"/>
        <v>6.6388888888888884</v>
      </c>
      <c r="AF341" s="31"/>
      <c r="AG341" s="31"/>
      <c r="AH341" s="31"/>
      <c r="AI341" s="31"/>
      <c r="AJ341" s="31"/>
      <c r="AK341" s="31"/>
      <c r="AL341" s="7"/>
      <c r="AM341" s="7"/>
    </row>
    <row r="342" spans="2:39" x14ac:dyDescent="0.4">
      <c r="B342" s="15" t="s">
        <v>1</v>
      </c>
      <c r="C342" s="15">
        <v>326</v>
      </c>
      <c r="D342" s="15">
        <v>326</v>
      </c>
      <c r="E342" s="16">
        <v>23.9</v>
      </c>
      <c r="F342" s="66">
        <f t="shared" si="131"/>
        <v>6.6388888888888884</v>
      </c>
      <c r="G342" s="33">
        <f t="shared" si="132"/>
        <v>-4.1666666666666269E-2</v>
      </c>
      <c r="H342" s="17">
        <f t="shared" si="133"/>
        <v>-0.14999999999999858</v>
      </c>
      <c r="I342" s="31"/>
      <c r="J342" s="18">
        <f t="shared" si="134"/>
        <v>-61.74999999999941</v>
      </c>
      <c r="K342" s="38">
        <f t="shared" si="126"/>
        <v>18.95250553159201</v>
      </c>
      <c r="L342" s="18">
        <f t="shared" si="135"/>
        <v>218.00182949999999</v>
      </c>
      <c r="M342" s="61">
        <f t="shared" si="136"/>
        <v>175.20433503159259</v>
      </c>
      <c r="N342" s="18">
        <f t="shared" si="137"/>
        <v>0.17520433503159258</v>
      </c>
      <c r="O342" s="18">
        <f t="shared" si="127"/>
        <v>1163.1621131264062</v>
      </c>
      <c r="P342" s="18">
        <f t="shared" si="138"/>
        <v>1.1631621131264063</v>
      </c>
      <c r="Q342" s="18">
        <f t="shared" si="143"/>
        <v>1080.7378003565404</v>
      </c>
      <c r="R342" s="61">
        <f t="shared" si="144"/>
        <v>0.30020496855987899</v>
      </c>
      <c r="S342" s="18">
        <f t="shared" si="145"/>
        <v>-439.60376548374774</v>
      </c>
      <c r="T342" s="18">
        <f t="shared" si="139"/>
        <v>439.60376548374774</v>
      </c>
      <c r="U342" s="61">
        <f t="shared" si="146"/>
        <v>0.12211216684779137</v>
      </c>
      <c r="V342" s="18">
        <f t="shared" si="147"/>
        <v>32659.460648148146</v>
      </c>
      <c r="W342" s="18">
        <f t="shared" si="125"/>
        <v>32.659460648148148</v>
      </c>
      <c r="X342" s="18">
        <f t="shared" si="148"/>
        <v>705.65841666666665</v>
      </c>
      <c r="Y342" s="18">
        <f t="shared" si="140"/>
        <v>196.01638366483334</v>
      </c>
      <c r="Z342" s="18">
        <f t="shared" si="141"/>
        <v>0.19601638366483334</v>
      </c>
      <c r="AA342" s="18">
        <f t="shared" si="142"/>
        <v>0.42231713540767035</v>
      </c>
      <c r="AB342" s="64"/>
      <c r="AC342" s="18">
        <f t="shared" si="128"/>
        <v>0</v>
      </c>
      <c r="AD342" s="18">
        <f t="shared" si="129"/>
        <v>23.9</v>
      </c>
      <c r="AE342" s="18">
        <f t="shared" si="130"/>
        <v>6.6388888888888884</v>
      </c>
      <c r="AF342" s="31"/>
      <c r="AG342" s="31"/>
      <c r="AH342" s="31"/>
      <c r="AI342" s="31"/>
      <c r="AJ342" s="31"/>
      <c r="AK342" s="31"/>
      <c r="AL342" s="7"/>
      <c r="AM342" s="7"/>
    </row>
    <row r="343" spans="2:39" x14ac:dyDescent="0.4">
      <c r="B343" s="15" t="s">
        <v>1</v>
      </c>
      <c r="C343" s="15">
        <v>327</v>
      </c>
      <c r="D343" s="15">
        <v>327</v>
      </c>
      <c r="E343" s="16">
        <v>23.6</v>
      </c>
      <c r="F343" s="66">
        <f t="shared" si="131"/>
        <v>6.5555555555555554</v>
      </c>
      <c r="G343" s="33">
        <f t="shared" si="132"/>
        <v>-8.3333333333333037E-2</v>
      </c>
      <c r="H343" s="17">
        <f t="shared" si="133"/>
        <v>-0.29999999999999893</v>
      </c>
      <c r="I343" s="31"/>
      <c r="J343" s="18">
        <f t="shared" si="134"/>
        <v>-123.49999999999956</v>
      </c>
      <c r="K343" s="38">
        <f t="shared" si="126"/>
        <v>18.479696575472218</v>
      </c>
      <c r="L343" s="18">
        <f t="shared" si="135"/>
        <v>218.00182949999999</v>
      </c>
      <c r="M343" s="61">
        <f t="shared" si="136"/>
        <v>112.98152607547264</v>
      </c>
      <c r="N343" s="18">
        <f t="shared" si="137"/>
        <v>0.11298152607547264</v>
      </c>
      <c r="O343" s="18">
        <f t="shared" si="127"/>
        <v>740.65667093920956</v>
      </c>
      <c r="P343" s="18">
        <f t="shared" si="138"/>
        <v>0.74065667093920962</v>
      </c>
      <c r="Q343" s="18">
        <f t="shared" si="143"/>
        <v>1081.4784570274796</v>
      </c>
      <c r="R343" s="61">
        <f t="shared" si="144"/>
        <v>0.30041070654048785</v>
      </c>
      <c r="S343" s="18">
        <f t="shared" si="145"/>
        <v>-439.60376548374774</v>
      </c>
      <c r="T343" s="18">
        <f t="shared" si="139"/>
        <v>439.60376548374774</v>
      </c>
      <c r="U343" s="61">
        <f t="shared" si="146"/>
        <v>0.12211216684779137</v>
      </c>
      <c r="V343" s="18">
        <f t="shared" si="147"/>
        <v>31844.703703703701</v>
      </c>
      <c r="W343" s="18">
        <f t="shared" si="125"/>
        <v>31.844703703703701</v>
      </c>
      <c r="X343" s="18">
        <f t="shared" si="148"/>
        <v>706.47317361111106</v>
      </c>
      <c r="Y343" s="18">
        <f t="shared" si="140"/>
        <v>196.24270521934722</v>
      </c>
      <c r="Z343" s="18">
        <f t="shared" si="141"/>
        <v>0.19624270521934722</v>
      </c>
      <c r="AA343" s="18">
        <f t="shared" si="142"/>
        <v>0.42252287338827921</v>
      </c>
      <c r="AB343" s="64"/>
      <c r="AC343" s="18">
        <f t="shared" si="128"/>
        <v>0</v>
      </c>
      <c r="AD343" s="18">
        <f t="shared" si="129"/>
        <v>23.6</v>
      </c>
      <c r="AE343" s="18">
        <f t="shared" si="130"/>
        <v>6.5555555555555554</v>
      </c>
      <c r="AF343" s="31"/>
      <c r="AG343" s="31"/>
      <c r="AH343" s="31"/>
      <c r="AI343" s="31"/>
      <c r="AJ343" s="31"/>
      <c r="AK343" s="31"/>
      <c r="AL343" s="7"/>
      <c r="AM343" s="7"/>
    </row>
    <row r="344" spans="2:39" x14ac:dyDescent="0.4">
      <c r="B344" s="15" t="s">
        <v>1</v>
      </c>
      <c r="C344" s="15">
        <v>328</v>
      </c>
      <c r="D344" s="15">
        <v>328</v>
      </c>
      <c r="E344" s="16">
        <v>23.3</v>
      </c>
      <c r="F344" s="66">
        <f t="shared" si="131"/>
        <v>6.4722222222222223</v>
      </c>
      <c r="G344" s="33">
        <f t="shared" si="132"/>
        <v>-0.43055555555555575</v>
      </c>
      <c r="H344" s="17">
        <f t="shared" si="133"/>
        <v>-1.5500000000000007</v>
      </c>
      <c r="I344" s="31"/>
      <c r="J344" s="18">
        <f t="shared" si="134"/>
        <v>-638.0833333333336</v>
      </c>
      <c r="K344" s="38">
        <f t="shared" si="126"/>
        <v>18.012859943008682</v>
      </c>
      <c r="L344" s="18">
        <f t="shared" si="135"/>
        <v>218.00182949999999</v>
      </c>
      <c r="M344" s="61">
        <f t="shared" si="136"/>
        <v>-402.06864389032489</v>
      </c>
      <c r="N344" s="18">
        <f t="shared" si="137"/>
        <v>-0.40206864389032487</v>
      </c>
      <c r="O344" s="18">
        <f t="shared" si="127"/>
        <v>-2602.2776118457141</v>
      </c>
      <c r="P344" s="18">
        <f t="shared" si="138"/>
        <v>-2.602277611845714</v>
      </c>
      <c r="Q344" s="18">
        <f t="shared" si="143"/>
        <v>1081.4784570274796</v>
      </c>
      <c r="R344" s="61">
        <f t="shared" si="144"/>
        <v>0.30041070654048785</v>
      </c>
      <c r="S344" s="18">
        <f t="shared" si="145"/>
        <v>-442.20604309559343</v>
      </c>
      <c r="T344" s="18">
        <f t="shared" si="139"/>
        <v>442.20604309559343</v>
      </c>
      <c r="U344" s="61">
        <f t="shared" si="146"/>
        <v>0.12283502179779913</v>
      </c>
      <c r="V344" s="18">
        <f t="shared" si="147"/>
        <v>31040.238425925931</v>
      </c>
      <c r="W344" s="18">
        <f t="shared" si="125"/>
        <v>31.040238425925931</v>
      </c>
      <c r="X344" s="18">
        <f t="shared" si="148"/>
        <v>707.27763888888887</v>
      </c>
      <c r="Y344" s="18">
        <f t="shared" si="140"/>
        <v>196.46616797527778</v>
      </c>
      <c r="Z344" s="18">
        <f t="shared" si="141"/>
        <v>0.19646616797527777</v>
      </c>
      <c r="AA344" s="18">
        <f t="shared" si="142"/>
        <v>0.423245728338287</v>
      </c>
      <c r="AB344" s="64"/>
      <c r="AC344" s="18">
        <f t="shared" si="128"/>
        <v>0</v>
      </c>
      <c r="AD344" s="18">
        <f t="shared" si="129"/>
        <v>23.3</v>
      </c>
      <c r="AE344" s="18">
        <f t="shared" si="130"/>
        <v>6.4722222222222223</v>
      </c>
      <c r="AF344" s="31"/>
      <c r="AG344" s="31"/>
      <c r="AH344" s="31"/>
      <c r="AI344" s="31"/>
      <c r="AJ344" s="31"/>
      <c r="AK344" s="31"/>
      <c r="AL344" s="7"/>
      <c r="AM344" s="7"/>
    </row>
    <row r="345" spans="2:39" x14ac:dyDescent="0.4">
      <c r="B345" s="15" t="s">
        <v>1</v>
      </c>
      <c r="C345" s="15">
        <v>329</v>
      </c>
      <c r="D345" s="15">
        <v>329</v>
      </c>
      <c r="E345" s="16">
        <v>20.5</v>
      </c>
      <c r="F345" s="66">
        <f t="shared" si="131"/>
        <v>5.6944444444444446</v>
      </c>
      <c r="G345" s="33">
        <f t="shared" si="132"/>
        <v>-0.80555555555555558</v>
      </c>
      <c r="H345" s="17">
        <f t="shared" si="133"/>
        <v>-2.9000000000000004</v>
      </c>
      <c r="I345" s="31"/>
      <c r="J345" s="18">
        <f t="shared" si="134"/>
        <v>-1193.8333333333333</v>
      </c>
      <c r="K345" s="38">
        <f t="shared" si="126"/>
        <v>13.94371675855035</v>
      </c>
      <c r="L345" s="18">
        <f t="shared" si="135"/>
        <v>218.00182949999999</v>
      </c>
      <c r="M345" s="61">
        <f t="shared" si="136"/>
        <v>-961.88778707478286</v>
      </c>
      <c r="N345" s="18">
        <f t="shared" si="137"/>
        <v>-0.96188778707478284</v>
      </c>
      <c r="O345" s="18">
        <f t="shared" si="127"/>
        <v>-5477.4165652869578</v>
      </c>
      <c r="P345" s="18">
        <f t="shared" si="138"/>
        <v>-5.4774165652869575</v>
      </c>
      <c r="Q345" s="18">
        <f t="shared" si="143"/>
        <v>1081.4784570274796</v>
      </c>
      <c r="R345" s="61">
        <f t="shared" si="144"/>
        <v>0.30041070654048785</v>
      </c>
      <c r="S345" s="18">
        <f t="shared" si="145"/>
        <v>-447.68345966088037</v>
      </c>
      <c r="T345" s="18">
        <f t="shared" si="139"/>
        <v>447.68345966088037</v>
      </c>
      <c r="U345" s="61">
        <f t="shared" si="146"/>
        <v>0.12435652652098809</v>
      </c>
      <c r="V345" s="18">
        <f t="shared" si="147"/>
        <v>24028.182870370376</v>
      </c>
      <c r="W345" s="18">
        <f t="shared" si="125"/>
        <v>24.028182870370376</v>
      </c>
      <c r="X345" s="18">
        <f t="shared" si="148"/>
        <v>714.28969444444442</v>
      </c>
      <c r="Y345" s="18">
        <f t="shared" si="140"/>
        <v>198.41396274338888</v>
      </c>
      <c r="Z345" s="18">
        <f t="shared" si="141"/>
        <v>0.19841396274338888</v>
      </c>
      <c r="AA345" s="18">
        <f t="shared" si="142"/>
        <v>0.42476723306147596</v>
      </c>
      <c r="AB345" s="64"/>
      <c r="AC345" s="18">
        <f t="shared" si="128"/>
        <v>0</v>
      </c>
      <c r="AD345" s="18">
        <f t="shared" si="129"/>
        <v>20.5</v>
      </c>
      <c r="AE345" s="18">
        <f t="shared" si="130"/>
        <v>5.6944444444444446</v>
      </c>
      <c r="AF345" s="31"/>
      <c r="AG345" s="31"/>
      <c r="AH345" s="31"/>
      <c r="AI345" s="31"/>
      <c r="AJ345" s="31"/>
      <c r="AK345" s="31"/>
      <c r="AL345" s="7"/>
      <c r="AM345" s="7"/>
    </row>
    <row r="346" spans="2:39" x14ac:dyDescent="0.4">
      <c r="B346" s="15" t="s">
        <v>1</v>
      </c>
      <c r="C346" s="15">
        <v>330</v>
      </c>
      <c r="D346" s="15">
        <v>330</v>
      </c>
      <c r="E346" s="16">
        <v>17.5</v>
      </c>
      <c r="F346" s="66">
        <f t="shared" si="131"/>
        <v>4.8611111111111107</v>
      </c>
      <c r="G346" s="33">
        <f t="shared" si="132"/>
        <v>-0.50000000000000022</v>
      </c>
      <c r="H346" s="17">
        <f t="shared" si="133"/>
        <v>-1.8000000000000007</v>
      </c>
      <c r="I346" s="31"/>
      <c r="J346" s="18">
        <f t="shared" si="134"/>
        <v>-741.00000000000034</v>
      </c>
      <c r="K346" s="38">
        <f t="shared" si="126"/>
        <v>10.161245109592011</v>
      </c>
      <c r="L346" s="18">
        <f t="shared" si="135"/>
        <v>218.00182949999999</v>
      </c>
      <c r="M346" s="61">
        <f t="shared" si="136"/>
        <v>-512.8369253904084</v>
      </c>
      <c r="N346" s="18">
        <f t="shared" si="137"/>
        <v>-0.51283692539040837</v>
      </c>
      <c r="O346" s="18">
        <f t="shared" si="127"/>
        <v>-2492.957276203374</v>
      </c>
      <c r="P346" s="18">
        <f t="shared" si="138"/>
        <v>-2.492957276203374</v>
      </c>
      <c r="Q346" s="18">
        <f t="shared" si="143"/>
        <v>1081.4784570274796</v>
      </c>
      <c r="R346" s="61">
        <f t="shared" si="144"/>
        <v>0.30041070654048785</v>
      </c>
      <c r="S346" s="18">
        <f t="shared" si="145"/>
        <v>-450.17641693708373</v>
      </c>
      <c r="T346" s="18">
        <f t="shared" si="139"/>
        <v>450.17641693708373</v>
      </c>
      <c r="U346" s="61">
        <f t="shared" si="146"/>
        <v>0.12504901470866586</v>
      </c>
      <c r="V346" s="18">
        <f t="shared" si="147"/>
        <v>17510.127314814814</v>
      </c>
      <c r="W346" s="18">
        <f t="shared" si="125"/>
        <v>17.510127314814813</v>
      </c>
      <c r="X346" s="18">
        <f t="shared" si="148"/>
        <v>720.80774999999994</v>
      </c>
      <c r="Y346" s="18">
        <f t="shared" si="140"/>
        <v>200.22453517949998</v>
      </c>
      <c r="Z346" s="18">
        <f t="shared" si="141"/>
        <v>0.20022453517949998</v>
      </c>
      <c r="AA346" s="18">
        <f t="shared" si="142"/>
        <v>0.42545972124915371</v>
      </c>
      <c r="AB346" s="64"/>
      <c r="AC346" s="18">
        <f t="shared" si="128"/>
        <v>0</v>
      </c>
      <c r="AD346" s="18">
        <f t="shared" si="129"/>
        <v>17.5</v>
      </c>
      <c r="AE346" s="18">
        <f t="shared" si="130"/>
        <v>4.8611111111111107</v>
      </c>
      <c r="AF346" s="31"/>
      <c r="AG346" s="31"/>
      <c r="AH346" s="31"/>
      <c r="AI346" s="31"/>
      <c r="AJ346" s="31"/>
      <c r="AK346" s="31"/>
      <c r="AL346" s="7"/>
      <c r="AM346" s="7"/>
    </row>
    <row r="347" spans="2:39" x14ac:dyDescent="0.4">
      <c r="B347" s="15" t="s">
        <v>1</v>
      </c>
      <c r="C347" s="15">
        <v>331</v>
      </c>
      <c r="D347" s="15">
        <v>331</v>
      </c>
      <c r="E347" s="16">
        <v>16.899999999999999</v>
      </c>
      <c r="F347" s="66">
        <f t="shared" si="131"/>
        <v>4.6944444444444438</v>
      </c>
      <c r="G347" s="33">
        <f t="shared" si="132"/>
        <v>-0.1111111111111112</v>
      </c>
      <c r="H347" s="17">
        <f t="shared" si="133"/>
        <v>-0.40000000000000036</v>
      </c>
      <c r="I347" s="31"/>
      <c r="J347" s="18">
        <f t="shared" si="134"/>
        <v>-164.6666666666668</v>
      </c>
      <c r="K347" s="38">
        <f t="shared" si="126"/>
        <v>9.4764186636753447</v>
      </c>
      <c r="L347" s="18">
        <f t="shared" si="135"/>
        <v>218.00182949999999</v>
      </c>
      <c r="M347" s="61">
        <f t="shared" si="136"/>
        <v>62.811581497008518</v>
      </c>
      <c r="N347" s="18">
        <f t="shared" si="137"/>
        <v>6.2811581497008523E-2</v>
      </c>
      <c r="O347" s="18">
        <f t="shared" si="127"/>
        <v>294.86547980540104</v>
      </c>
      <c r="P347" s="18">
        <f t="shared" si="138"/>
        <v>0.29486547980540101</v>
      </c>
      <c r="Q347" s="18">
        <f t="shared" si="143"/>
        <v>1081.773322507285</v>
      </c>
      <c r="R347" s="61">
        <f t="shared" si="144"/>
        <v>0.30049261362476409</v>
      </c>
      <c r="S347" s="18">
        <f t="shared" si="145"/>
        <v>-450.17641693708373</v>
      </c>
      <c r="T347" s="18">
        <f t="shared" si="139"/>
        <v>450.17641693708373</v>
      </c>
      <c r="U347" s="61">
        <f t="shared" si="146"/>
        <v>0.12504901470866586</v>
      </c>
      <c r="V347" s="18">
        <f t="shared" si="147"/>
        <v>16330.016203703699</v>
      </c>
      <c r="W347" s="18">
        <f t="shared" si="125"/>
        <v>16.3300162037037</v>
      </c>
      <c r="X347" s="18">
        <f t="shared" si="148"/>
        <v>721.9878611111111</v>
      </c>
      <c r="Y347" s="18">
        <f t="shared" si="140"/>
        <v>200.5523440837222</v>
      </c>
      <c r="Z347" s="18">
        <f t="shared" si="141"/>
        <v>0.20055234408372222</v>
      </c>
      <c r="AA347" s="18">
        <f t="shared" si="142"/>
        <v>0.42554162833342996</v>
      </c>
      <c r="AB347" s="64"/>
      <c r="AC347" s="18">
        <f t="shared" si="128"/>
        <v>0</v>
      </c>
      <c r="AD347" s="18">
        <f t="shared" si="129"/>
        <v>16.899999999999999</v>
      </c>
      <c r="AE347" s="18">
        <f t="shared" si="130"/>
        <v>4.6944444444444438</v>
      </c>
      <c r="AF347" s="31"/>
      <c r="AG347" s="31"/>
      <c r="AH347" s="31"/>
      <c r="AI347" s="31"/>
      <c r="AJ347" s="31"/>
      <c r="AK347" s="31"/>
      <c r="AL347" s="7"/>
      <c r="AM347" s="7"/>
    </row>
    <row r="348" spans="2:39" x14ac:dyDescent="0.4">
      <c r="B348" s="15" t="s">
        <v>1</v>
      </c>
      <c r="C348" s="15">
        <v>332</v>
      </c>
      <c r="D348" s="15">
        <v>332</v>
      </c>
      <c r="E348" s="16">
        <v>16.7</v>
      </c>
      <c r="F348" s="66">
        <f t="shared" si="131"/>
        <v>4.6388888888888884</v>
      </c>
      <c r="G348" s="33">
        <f t="shared" si="132"/>
        <v>-0.13888888888888865</v>
      </c>
      <c r="H348" s="17">
        <f t="shared" si="133"/>
        <v>-0.49999999999999911</v>
      </c>
      <c r="I348" s="31"/>
      <c r="J348" s="18">
        <f t="shared" si="134"/>
        <v>-205.83333333333297</v>
      </c>
      <c r="K348" s="38">
        <f t="shared" si="126"/>
        <v>9.2534519138420102</v>
      </c>
      <c r="L348" s="18">
        <f t="shared" si="135"/>
        <v>218.00182949999999</v>
      </c>
      <c r="M348" s="61">
        <f t="shared" si="136"/>
        <v>21.421948080509026</v>
      </c>
      <c r="N348" s="18">
        <f t="shared" si="137"/>
        <v>2.1421948080509026E-2</v>
      </c>
      <c r="O348" s="18">
        <f t="shared" si="127"/>
        <v>99.374036929027966</v>
      </c>
      <c r="P348" s="18">
        <f t="shared" si="138"/>
        <v>9.9374036929027965E-2</v>
      </c>
      <c r="Q348" s="18">
        <f t="shared" si="143"/>
        <v>1081.872696544214</v>
      </c>
      <c r="R348" s="61">
        <f t="shared" si="144"/>
        <v>0.30052021752611935</v>
      </c>
      <c r="S348" s="18">
        <f t="shared" si="145"/>
        <v>-450.17641693708373</v>
      </c>
      <c r="T348" s="18">
        <f t="shared" si="139"/>
        <v>450.17641693708373</v>
      </c>
      <c r="U348" s="61">
        <f t="shared" si="146"/>
        <v>0.12504901470866586</v>
      </c>
      <c r="V348" s="18">
        <f t="shared" si="147"/>
        <v>15945.793981481476</v>
      </c>
      <c r="W348" s="18">
        <f t="shared" si="125"/>
        <v>15.945793981481476</v>
      </c>
      <c r="X348" s="18">
        <f t="shared" si="148"/>
        <v>722.37208333333331</v>
      </c>
      <c r="Y348" s="18">
        <f t="shared" si="140"/>
        <v>200.65907256416668</v>
      </c>
      <c r="Z348" s="18">
        <f t="shared" si="141"/>
        <v>0.20065907256416668</v>
      </c>
      <c r="AA348" s="18">
        <f t="shared" si="142"/>
        <v>0.42556923223478521</v>
      </c>
      <c r="AB348" s="64"/>
      <c r="AC348" s="18">
        <f t="shared" si="128"/>
        <v>0</v>
      </c>
      <c r="AD348" s="18">
        <f t="shared" si="129"/>
        <v>16.7</v>
      </c>
      <c r="AE348" s="18">
        <f t="shared" si="130"/>
        <v>4.6388888888888884</v>
      </c>
      <c r="AF348" s="31"/>
      <c r="AG348" s="31"/>
      <c r="AH348" s="31"/>
      <c r="AI348" s="31"/>
      <c r="AJ348" s="31"/>
      <c r="AK348" s="31"/>
      <c r="AL348" s="7"/>
      <c r="AM348" s="7"/>
    </row>
    <row r="349" spans="2:39" x14ac:dyDescent="0.4">
      <c r="B349" s="15" t="s">
        <v>1</v>
      </c>
      <c r="C349" s="15">
        <v>333</v>
      </c>
      <c r="D349" s="15">
        <v>333</v>
      </c>
      <c r="E349" s="16">
        <v>15.9</v>
      </c>
      <c r="F349" s="66">
        <f t="shared" si="131"/>
        <v>4.416666666666667</v>
      </c>
      <c r="G349" s="33">
        <f t="shared" si="132"/>
        <v>-0.15277777777777773</v>
      </c>
      <c r="H349" s="17">
        <f t="shared" si="133"/>
        <v>-0.54999999999999982</v>
      </c>
      <c r="I349" s="31"/>
      <c r="J349" s="18">
        <f t="shared" si="134"/>
        <v>-226.4166666666666</v>
      </c>
      <c r="K349" s="38">
        <f t="shared" si="126"/>
        <v>8.388128575203126</v>
      </c>
      <c r="L349" s="18">
        <f t="shared" si="135"/>
        <v>218.00182949999999</v>
      </c>
      <c r="M349" s="61">
        <f t="shared" si="136"/>
        <v>-2.6708591463489029E-2</v>
      </c>
      <c r="N349" s="18">
        <f t="shared" si="137"/>
        <v>-2.6708591463489028E-5</v>
      </c>
      <c r="O349" s="18">
        <f t="shared" si="127"/>
        <v>-0.11796294563040989</v>
      </c>
      <c r="P349" s="18">
        <f t="shared" si="138"/>
        <v>-1.1796294563040989E-4</v>
      </c>
      <c r="Q349" s="18">
        <f t="shared" si="143"/>
        <v>1081.872696544214</v>
      </c>
      <c r="R349" s="61">
        <f t="shared" si="144"/>
        <v>0.30052021752611935</v>
      </c>
      <c r="S349" s="18">
        <f t="shared" si="145"/>
        <v>-450.17653490002937</v>
      </c>
      <c r="T349" s="18">
        <f t="shared" si="139"/>
        <v>450.17653490002937</v>
      </c>
      <c r="U349" s="61">
        <f t="shared" si="146"/>
        <v>0.12504904747615336</v>
      </c>
      <c r="V349" s="18">
        <f t="shared" si="147"/>
        <v>14454.645833333334</v>
      </c>
      <c r="W349" s="18">
        <f t="shared" si="125"/>
        <v>14.454645833333334</v>
      </c>
      <c r="X349" s="18">
        <f t="shared" si="148"/>
        <v>723.86323148148142</v>
      </c>
      <c r="Y349" s="18">
        <f t="shared" si="140"/>
        <v>201.07328071446295</v>
      </c>
      <c r="Z349" s="18">
        <f t="shared" si="141"/>
        <v>0.20107328071446295</v>
      </c>
      <c r="AA349" s="18">
        <f t="shared" si="142"/>
        <v>0.42556926500227271</v>
      </c>
      <c r="AB349" s="64"/>
      <c r="AC349" s="18">
        <f t="shared" si="128"/>
        <v>0</v>
      </c>
      <c r="AD349" s="18">
        <f t="shared" si="129"/>
        <v>15.9</v>
      </c>
      <c r="AE349" s="18">
        <f t="shared" si="130"/>
        <v>4.416666666666667</v>
      </c>
      <c r="AF349" s="31"/>
      <c r="AG349" s="31"/>
      <c r="AH349" s="31"/>
      <c r="AI349" s="31"/>
      <c r="AJ349" s="31"/>
      <c r="AK349" s="31"/>
      <c r="AL349" s="7"/>
      <c r="AM349" s="7"/>
    </row>
    <row r="350" spans="2:39" x14ac:dyDescent="0.4">
      <c r="B350" s="15" t="s">
        <v>1</v>
      </c>
      <c r="C350" s="15">
        <v>334</v>
      </c>
      <c r="D350" s="15">
        <v>334</v>
      </c>
      <c r="E350" s="16">
        <v>15.6</v>
      </c>
      <c r="F350" s="66">
        <f t="shared" si="131"/>
        <v>4.333333333333333</v>
      </c>
      <c r="G350" s="33">
        <f t="shared" si="132"/>
        <v>-0.12500000000000006</v>
      </c>
      <c r="H350" s="17">
        <f t="shared" si="133"/>
        <v>-0.45000000000000018</v>
      </c>
      <c r="I350" s="31"/>
      <c r="J350" s="18">
        <f t="shared" si="134"/>
        <v>-185.25000000000009</v>
      </c>
      <c r="K350" s="38">
        <f t="shared" si="126"/>
        <v>8.0745815832499979</v>
      </c>
      <c r="L350" s="18">
        <f t="shared" si="135"/>
        <v>218.00182949999999</v>
      </c>
      <c r="M350" s="61">
        <f t="shared" si="136"/>
        <v>40.826411083249894</v>
      </c>
      <c r="N350" s="18">
        <f t="shared" si="137"/>
        <v>4.0826411083249893E-2</v>
      </c>
      <c r="O350" s="18">
        <f t="shared" si="127"/>
        <v>176.9144480274162</v>
      </c>
      <c r="P350" s="18">
        <f t="shared" si="138"/>
        <v>0.17691444802741621</v>
      </c>
      <c r="Q350" s="18">
        <f t="shared" si="143"/>
        <v>1082.0496109922415</v>
      </c>
      <c r="R350" s="61">
        <f t="shared" si="144"/>
        <v>0.30056936043228066</v>
      </c>
      <c r="S350" s="18">
        <f t="shared" si="145"/>
        <v>-450.17653490002937</v>
      </c>
      <c r="T350" s="18">
        <f t="shared" si="139"/>
        <v>450.17653490002937</v>
      </c>
      <c r="U350" s="61">
        <f t="shared" si="146"/>
        <v>0.12504904747615336</v>
      </c>
      <c r="V350" s="18">
        <f t="shared" si="147"/>
        <v>13914.333333333332</v>
      </c>
      <c r="W350" s="18">
        <f t="shared" ref="W350:W413" si="149">V350*0.001</f>
        <v>13.914333333333332</v>
      </c>
      <c r="X350" s="18">
        <f t="shared" si="148"/>
        <v>724.40354398148145</v>
      </c>
      <c r="Y350" s="18">
        <f t="shared" si="140"/>
        <v>201.22336764008796</v>
      </c>
      <c r="Z350" s="18">
        <f t="shared" si="141"/>
        <v>0.20122336764008797</v>
      </c>
      <c r="AA350" s="18">
        <f t="shared" si="142"/>
        <v>0.42561840790843403</v>
      </c>
      <c r="AB350" s="64"/>
      <c r="AC350" s="18">
        <f t="shared" si="128"/>
        <v>0</v>
      </c>
      <c r="AD350" s="18">
        <f t="shared" si="129"/>
        <v>15.6</v>
      </c>
      <c r="AE350" s="18">
        <f t="shared" si="130"/>
        <v>4.333333333333333</v>
      </c>
      <c r="AF350" s="31"/>
      <c r="AG350" s="31"/>
      <c r="AH350" s="31"/>
      <c r="AI350" s="31"/>
      <c r="AJ350" s="31"/>
      <c r="AK350" s="31"/>
      <c r="AL350" s="7"/>
      <c r="AM350" s="7"/>
    </row>
    <row r="351" spans="2:39" x14ac:dyDescent="0.4">
      <c r="B351" s="15" t="s">
        <v>1</v>
      </c>
      <c r="C351" s="15">
        <v>335</v>
      </c>
      <c r="D351" s="15">
        <v>335</v>
      </c>
      <c r="E351" s="16">
        <v>15</v>
      </c>
      <c r="F351" s="66">
        <f t="shared" si="131"/>
        <v>4.166666666666667</v>
      </c>
      <c r="G351" s="33">
        <f t="shared" si="132"/>
        <v>-0.15277777777777773</v>
      </c>
      <c r="H351" s="17">
        <f t="shared" si="133"/>
        <v>-0.54999999999999982</v>
      </c>
      <c r="I351" s="31"/>
      <c r="J351" s="18">
        <f t="shared" si="134"/>
        <v>-226.4166666666666</v>
      </c>
      <c r="K351" s="38">
        <f t="shared" si="126"/>
        <v>7.4654045703125016</v>
      </c>
      <c r="L351" s="18">
        <f t="shared" si="135"/>
        <v>218.00182949999999</v>
      </c>
      <c r="M351" s="61">
        <f t="shared" si="136"/>
        <v>-0.94943259635411437</v>
      </c>
      <c r="N351" s="18">
        <f t="shared" si="137"/>
        <v>-9.4943259635411436E-4</v>
      </c>
      <c r="O351" s="18">
        <f t="shared" si="127"/>
        <v>-3.9559691514754767</v>
      </c>
      <c r="P351" s="18">
        <f t="shared" si="138"/>
        <v>-3.9559691514754764E-3</v>
      </c>
      <c r="Q351" s="18">
        <f t="shared" si="143"/>
        <v>1082.0496109922415</v>
      </c>
      <c r="R351" s="61">
        <f t="shared" si="144"/>
        <v>0.30056936043228066</v>
      </c>
      <c r="S351" s="18">
        <f t="shared" si="145"/>
        <v>-450.18049086918086</v>
      </c>
      <c r="T351" s="18">
        <f t="shared" si="139"/>
        <v>450.18049086918086</v>
      </c>
      <c r="U351" s="61">
        <f t="shared" si="146"/>
        <v>0.12505014635656114</v>
      </c>
      <c r="V351" s="18">
        <f t="shared" si="147"/>
        <v>12864.583333333336</v>
      </c>
      <c r="W351" s="18">
        <f t="shared" si="149"/>
        <v>12.864583333333336</v>
      </c>
      <c r="X351" s="18">
        <f t="shared" si="148"/>
        <v>725.45329398148147</v>
      </c>
      <c r="Y351" s="18">
        <f t="shared" si="140"/>
        <v>201.51496509558797</v>
      </c>
      <c r="Z351" s="18">
        <f t="shared" si="141"/>
        <v>0.20151496509558797</v>
      </c>
      <c r="AA351" s="18">
        <f t="shared" si="142"/>
        <v>0.42561950678884181</v>
      </c>
      <c r="AB351" s="64"/>
      <c r="AC351" s="18">
        <f t="shared" si="128"/>
        <v>0</v>
      </c>
      <c r="AD351" s="18">
        <f t="shared" si="129"/>
        <v>15</v>
      </c>
      <c r="AE351" s="18">
        <f t="shared" si="130"/>
        <v>4.166666666666667</v>
      </c>
      <c r="AF351" s="31"/>
      <c r="AG351" s="31"/>
      <c r="AH351" s="31"/>
      <c r="AI351" s="31"/>
      <c r="AJ351" s="31"/>
      <c r="AK351" s="31"/>
      <c r="AL351" s="7"/>
      <c r="AM351" s="7"/>
    </row>
    <row r="352" spans="2:39" x14ac:dyDescent="0.4">
      <c r="B352" s="15" t="s">
        <v>1</v>
      </c>
      <c r="C352" s="15">
        <v>336</v>
      </c>
      <c r="D352" s="15">
        <v>336</v>
      </c>
      <c r="E352" s="16">
        <v>14.5</v>
      </c>
      <c r="F352" s="66">
        <f t="shared" si="131"/>
        <v>4.0277777777777777</v>
      </c>
      <c r="G352" s="33">
        <f t="shared" si="132"/>
        <v>-9.7222222222222127E-2</v>
      </c>
      <c r="H352" s="17">
        <f t="shared" si="133"/>
        <v>-0.34999999999999964</v>
      </c>
      <c r="I352" s="31"/>
      <c r="J352" s="18">
        <f t="shared" si="134"/>
        <v>-144.0833333333332</v>
      </c>
      <c r="K352" s="38">
        <f t="shared" si="126"/>
        <v>6.9760058262586799</v>
      </c>
      <c r="L352" s="18">
        <f t="shared" si="135"/>
        <v>218.00182949999999</v>
      </c>
      <c r="M352" s="61">
        <f t="shared" si="136"/>
        <v>80.894501992925456</v>
      </c>
      <c r="N352" s="18">
        <f t="shared" si="137"/>
        <v>8.0894501992925458E-2</v>
      </c>
      <c r="O352" s="18">
        <f t="shared" si="127"/>
        <v>325.82507747150532</v>
      </c>
      <c r="P352" s="18">
        <f t="shared" si="138"/>
        <v>0.3258250774715053</v>
      </c>
      <c r="Q352" s="18">
        <f t="shared" si="143"/>
        <v>1082.375436069713</v>
      </c>
      <c r="R352" s="61">
        <f t="shared" si="144"/>
        <v>0.3006598674054855</v>
      </c>
      <c r="S352" s="18">
        <f t="shared" si="145"/>
        <v>-450.18049086918086</v>
      </c>
      <c r="T352" s="18">
        <f t="shared" si="139"/>
        <v>450.18049086918086</v>
      </c>
      <c r="U352" s="61">
        <f t="shared" si="146"/>
        <v>0.12505014635656114</v>
      </c>
      <c r="V352" s="18">
        <f t="shared" si="147"/>
        <v>12021.238425925925</v>
      </c>
      <c r="W352" s="18">
        <f t="shared" si="149"/>
        <v>12.021238425925926</v>
      </c>
      <c r="X352" s="18">
        <f t="shared" si="148"/>
        <v>726.29663888888888</v>
      </c>
      <c r="Y352" s="18">
        <f t="shared" si="140"/>
        <v>201.74922775727777</v>
      </c>
      <c r="Z352" s="18">
        <f t="shared" si="141"/>
        <v>0.20174922775727777</v>
      </c>
      <c r="AA352" s="18">
        <f t="shared" si="142"/>
        <v>0.42571001376204665</v>
      </c>
      <c r="AB352" s="64"/>
      <c r="AC352" s="18">
        <f t="shared" si="128"/>
        <v>0</v>
      </c>
      <c r="AD352" s="18">
        <f t="shared" si="129"/>
        <v>14.5</v>
      </c>
      <c r="AE352" s="18">
        <f t="shared" si="130"/>
        <v>4.0277777777777777</v>
      </c>
      <c r="AF352" s="31"/>
      <c r="AG352" s="31"/>
      <c r="AH352" s="31"/>
      <c r="AI352" s="31"/>
      <c r="AJ352" s="31"/>
      <c r="AK352" s="31"/>
      <c r="AL352" s="7"/>
      <c r="AM352" s="7"/>
    </row>
    <row r="353" spans="2:39" x14ac:dyDescent="0.4">
      <c r="B353" s="15" t="s">
        <v>1</v>
      </c>
      <c r="C353" s="15">
        <v>337</v>
      </c>
      <c r="D353" s="15">
        <v>337</v>
      </c>
      <c r="E353" s="16">
        <v>14.3</v>
      </c>
      <c r="F353" s="66">
        <f t="shared" si="131"/>
        <v>3.9722222222222223</v>
      </c>
      <c r="G353" s="33">
        <f t="shared" si="132"/>
        <v>0</v>
      </c>
      <c r="H353" s="17">
        <f t="shared" si="133"/>
        <v>0</v>
      </c>
      <c r="I353" s="31"/>
      <c r="J353" s="18">
        <f t="shared" si="134"/>
        <v>0</v>
      </c>
      <c r="K353" s="38">
        <f t="shared" si="126"/>
        <v>6.7848914692586808</v>
      </c>
      <c r="L353" s="18">
        <f t="shared" si="135"/>
        <v>218.00182949999999</v>
      </c>
      <c r="M353" s="61">
        <f t="shared" si="136"/>
        <v>224.78672096925865</v>
      </c>
      <c r="N353" s="18">
        <f t="shared" si="137"/>
        <v>0.22478672096925864</v>
      </c>
      <c r="O353" s="18">
        <f t="shared" si="127"/>
        <v>892.90280829455526</v>
      </c>
      <c r="P353" s="18">
        <f t="shared" si="138"/>
        <v>0.89290280829455526</v>
      </c>
      <c r="Q353" s="18">
        <f t="shared" si="143"/>
        <v>1083.2683388780076</v>
      </c>
      <c r="R353" s="61">
        <f t="shared" si="144"/>
        <v>0.3009078959831874</v>
      </c>
      <c r="S353" s="18">
        <f t="shared" si="145"/>
        <v>-450.18049086918086</v>
      </c>
      <c r="T353" s="18">
        <f t="shared" si="139"/>
        <v>450.18049086918086</v>
      </c>
      <c r="U353" s="61">
        <f t="shared" si="146"/>
        <v>0.12505014635656114</v>
      </c>
      <c r="V353" s="18">
        <f t="shared" si="147"/>
        <v>11691.905092592593</v>
      </c>
      <c r="W353" s="18">
        <f t="shared" si="149"/>
        <v>11.691905092592593</v>
      </c>
      <c r="X353" s="18">
        <f t="shared" si="148"/>
        <v>726.62597222222223</v>
      </c>
      <c r="Y353" s="18">
        <f t="shared" si="140"/>
        <v>201.84070931194444</v>
      </c>
      <c r="Z353" s="18">
        <f t="shared" si="141"/>
        <v>0.20184070931194445</v>
      </c>
      <c r="AA353" s="18">
        <f t="shared" si="142"/>
        <v>0.42595804233974854</v>
      </c>
      <c r="AB353" s="64"/>
      <c r="AC353" s="18">
        <f t="shared" si="128"/>
        <v>0</v>
      </c>
      <c r="AD353" s="18">
        <f t="shared" si="129"/>
        <v>14.3</v>
      </c>
      <c r="AE353" s="18">
        <f t="shared" si="130"/>
        <v>3.9722222222222223</v>
      </c>
      <c r="AF353" s="31"/>
      <c r="AG353" s="31"/>
      <c r="AH353" s="31"/>
      <c r="AI353" s="31"/>
      <c r="AJ353" s="31"/>
      <c r="AK353" s="31"/>
      <c r="AL353" s="7"/>
      <c r="AM353" s="7"/>
    </row>
    <row r="354" spans="2:39" x14ac:dyDescent="0.4">
      <c r="B354" s="15" t="s">
        <v>1</v>
      </c>
      <c r="C354" s="15">
        <v>338</v>
      </c>
      <c r="D354" s="15">
        <v>338</v>
      </c>
      <c r="E354" s="16">
        <v>14.5</v>
      </c>
      <c r="F354" s="66">
        <f t="shared" si="131"/>
        <v>4.0277777777777777</v>
      </c>
      <c r="G354" s="33">
        <f t="shared" si="132"/>
        <v>0.15277777777777773</v>
      </c>
      <c r="H354" s="17">
        <f t="shared" si="133"/>
        <v>0.54999999999999982</v>
      </c>
      <c r="I354" s="31"/>
      <c r="J354" s="18">
        <f t="shared" si="134"/>
        <v>226.4166666666666</v>
      </c>
      <c r="K354" s="38">
        <f t="shared" si="126"/>
        <v>6.9760058262586799</v>
      </c>
      <c r="L354" s="18">
        <f t="shared" si="135"/>
        <v>218.00182949999999</v>
      </c>
      <c r="M354" s="61">
        <f t="shared" si="136"/>
        <v>451.39450199292526</v>
      </c>
      <c r="N354" s="18">
        <f t="shared" si="137"/>
        <v>0.45139450199292525</v>
      </c>
      <c r="O354" s="18">
        <f t="shared" si="127"/>
        <v>1818.116744138171</v>
      </c>
      <c r="P354" s="18">
        <f t="shared" si="138"/>
        <v>1.8181167441381711</v>
      </c>
      <c r="Q354" s="18">
        <f t="shared" si="143"/>
        <v>1085.0864556221459</v>
      </c>
      <c r="R354" s="61">
        <f t="shared" si="144"/>
        <v>0.30141292845251733</v>
      </c>
      <c r="S354" s="18">
        <f t="shared" si="145"/>
        <v>-450.18049086918086</v>
      </c>
      <c r="T354" s="18">
        <f t="shared" si="139"/>
        <v>450.18049086918086</v>
      </c>
      <c r="U354" s="61">
        <f t="shared" si="146"/>
        <v>0.12505014635656114</v>
      </c>
      <c r="V354" s="18">
        <f t="shared" si="147"/>
        <v>12021.238425925925</v>
      </c>
      <c r="W354" s="18">
        <f t="shared" si="149"/>
        <v>12.021238425925926</v>
      </c>
      <c r="X354" s="18">
        <f t="shared" si="148"/>
        <v>726.62597222222223</v>
      </c>
      <c r="Y354" s="18">
        <f t="shared" si="140"/>
        <v>201.84070931194444</v>
      </c>
      <c r="Z354" s="18">
        <f t="shared" si="141"/>
        <v>0.20184070931194445</v>
      </c>
      <c r="AA354" s="18">
        <f t="shared" si="142"/>
        <v>0.42646307480907847</v>
      </c>
      <c r="AB354" s="64"/>
      <c r="AC354" s="18">
        <f t="shared" si="128"/>
        <v>0</v>
      </c>
      <c r="AD354" s="18">
        <f t="shared" si="129"/>
        <v>14.5</v>
      </c>
      <c r="AE354" s="18">
        <f t="shared" si="130"/>
        <v>4.0277777777777777</v>
      </c>
      <c r="AF354" s="31"/>
      <c r="AG354" s="31"/>
      <c r="AH354" s="31"/>
      <c r="AI354" s="31"/>
      <c r="AJ354" s="31"/>
      <c r="AK354" s="31"/>
      <c r="AL354" s="7"/>
      <c r="AM354" s="7"/>
    </row>
    <row r="355" spans="2:39" x14ac:dyDescent="0.4">
      <c r="B355" s="15" t="s">
        <v>1</v>
      </c>
      <c r="C355" s="15">
        <v>339</v>
      </c>
      <c r="D355" s="15">
        <v>339</v>
      </c>
      <c r="E355" s="16">
        <v>15.4</v>
      </c>
      <c r="F355" s="66">
        <f t="shared" si="131"/>
        <v>4.2777777777777777</v>
      </c>
      <c r="G355" s="33">
        <f t="shared" si="132"/>
        <v>0.45833333333333343</v>
      </c>
      <c r="H355" s="17">
        <f t="shared" si="133"/>
        <v>1.6500000000000004</v>
      </c>
      <c r="I355" s="31"/>
      <c r="J355" s="18">
        <f t="shared" si="134"/>
        <v>679.25000000000011</v>
      </c>
      <c r="K355" s="38">
        <f t="shared" si="126"/>
        <v>7.8688682128680556</v>
      </c>
      <c r="L355" s="18">
        <f t="shared" si="135"/>
        <v>218.00182949999999</v>
      </c>
      <c r="M355" s="61">
        <f t="shared" si="136"/>
        <v>905.12069771286815</v>
      </c>
      <c r="N355" s="18">
        <f t="shared" si="137"/>
        <v>0.90512069771286818</v>
      </c>
      <c r="O355" s="18">
        <f t="shared" si="127"/>
        <v>3871.9052068828246</v>
      </c>
      <c r="P355" s="18">
        <f t="shared" si="138"/>
        <v>3.8719052068828246</v>
      </c>
      <c r="Q355" s="18">
        <f t="shared" si="143"/>
        <v>1088.9583608290286</v>
      </c>
      <c r="R355" s="61">
        <f t="shared" si="144"/>
        <v>0.30248845776269373</v>
      </c>
      <c r="S355" s="18">
        <f t="shared" si="145"/>
        <v>-450.18049086918086</v>
      </c>
      <c r="T355" s="18">
        <f t="shared" si="139"/>
        <v>450.18049086918086</v>
      </c>
      <c r="U355" s="61">
        <f t="shared" si="146"/>
        <v>0.12505014635656114</v>
      </c>
      <c r="V355" s="18">
        <f t="shared" si="147"/>
        <v>13559.842592592593</v>
      </c>
      <c r="W355" s="18">
        <f t="shared" si="149"/>
        <v>13.559842592592593</v>
      </c>
      <c r="X355" s="18">
        <f t="shared" si="148"/>
        <v>726.62597222222223</v>
      </c>
      <c r="Y355" s="18">
        <f t="shared" si="140"/>
        <v>201.84070931194444</v>
      </c>
      <c r="Z355" s="18">
        <f t="shared" si="141"/>
        <v>0.20184070931194445</v>
      </c>
      <c r="AA355" s="18">
        <f t="shared" si="142"/>
        <v>0.42753860411925487</v>
      </c>
      <c r="AB355" s="64"/>
      <c r="AC355" s="18">
        <f t="shared" si="128"/>
        <v>0</v>
      </c>
      <c r="AD355" s="18">
        <f t="shared" si="129"/>
        <v>15.4</v>
      </c>
      <c r="AE355" s="18">
        <f t="shared" si="130"/>
        <v>4.2777777777777777</v>
      </c>
      <c r="AF355" s="31"/>
      <c r="AG355" s="31"/>
      <c r="AH355" s="31"/>
      <c r="AI355" s="31"/>
      <c r="AJ355" s="31"/>
      <c r="AK355" s="31"/>
      <c r="AL355" s="7"/>
      <c r="AM355" s="7"/>
    </row>
    <row r="356" spans="2:39" x14ac:dyDescent="0.4">
      <c r="B356" s="15" t="s">
        <v>1</v>
      </c>
      <c r="C356" s="15">
        <v>340</v>
      </c>
      <c r="D356" s="15">
        <v>340</v>
      </c>
      <c r="E356" s="16">
        <v>17.8</v>
      </c>
      <c r="F356" s="66">
        <f t="shared" si="131"/>
        <v>4.9444444444444446</v>
      </c>
      <c r="G356" s="33">
        <f t="shared" si="132"/>
        <v>0.79166666666666674</v>
      </c>
      <c r="H356" s="17">
        <f t="shared" si="133"/>
        <v>2.8500000000000005</v>
      </c>
      <c r="I356" s="31"/>
      <c r="J356" s="18">
        <f t="shared" si="134"/>
        <v>1173.25</v>
      </c>
      <c r="K356" s="38">
        <f t="shared" si="126"/>
        <v>10.512616818034722</v>
      </c>
      <c r="L356" s="18">
        <f t="shared" si="135"/>
        <v>218.00182949999999</v>
      </c>
      <c r="M356" s="61">
        <f t="shared" si="136"/>
        <v>1401.7644463180347</v>
      </c>
      <c r="N356" s="18">
        <f t="shared" si="137"/>
        <v>1.4017644463180348</v>
      </c>
      <c r="O356" s="18">
        <f t="shared" si="127"/>
        <v>6930.9464290169499</v>
      </c>
      <c r="P356" s="18">
        <f t="shared" si="138"/>
        <v>6.9309464290169496</v>
      </c>
      <c r="Q356" s="18">
        <f t="shared" si="143"/>
        <v>1095.8893072580456</v>
      </c>
      <c r="R356" s="61">
        <f t="shared" si="144"/>
        <v>0.30441372081366391</v>
      </c>
      <c r="S356" s="18">
        <f t="shared" si="145"/>
        <v>-450.18049086918086</v>
      </c>
      <c r="T356" s="18">
        <f t="shared" si="139"/>
        <v>450.18049086918086</v>
      </c>
      <c r="U356" s="61">
        <f t="shared" si="146"/>
        <v>0.12505014635656114</v>
      </c>
      <c r="V356" s="18">
        <f t="shared" si="147"/>
        <v>18115.620370370372</v>
      </c>
      <c r="W356" s="18">
        <f t="shared" si="149"/>
        <v>18.115620370370372</v>
      </c>
      <c r="X356" s="18">
        <f t="shared" si="148"/>
        <v>726.62597222222223</v>
      </c>
      <c r="Y356" s="18">
        <f t="shared" si="140"/>
        <v>201.84070931194444</v>
      </c>
      <c r="Z356" s="18">
        <f t="shared" si="141"/>
        <v>0.20184070931194445</v>
      </c>
      <c r="AA356" s="18">
        <f t="shared" si="142"/>
        <v>0.42946386717022506</v>
      </c>
      <c r="AB356" s="64"/>
      <c r="AC356" s="18">
        <f t="shared" si="128"/>
        <v>0</v>
      </c>
      <c r="AD356" s="18">
        <f t="shared" si="129"/>
        <v>17.8</v>
      </c>
      <c r="AE356" s="18">
        <f t="shared" si="130"/>
        <v>4.9444444444444446</v>
      </c>
      <c r="AF356" s="31"/>
      <c r="AG356" s="31"/>
      <c r="AH356" s="31"/>
      <c r="AI356" s="31"/>
      <c r="AJ356" s="31"/>
      <c r="AK356" s="31"/>
      <c r="AL356" s="7"/>
      <c r="AM356" s="7"/>
    </row>
    <row r="357" spans="2:39" x14ac:dyDescent="0.4">
      <c r="B357" s="15" t="s">
        <v>1</v>
      </c>
      <c r="C357" s="15">
        <v>341</v>
      </c>
      <c r="D357" s="15">
        <v>341</v>
      </c>
      <c r="E357" s="16">
        <v>21.1</v>
      </c>
      <c r="F357" s="66">
        <f t="shared" si="131"/>
        <v>5.8611111111111116</v>
      </c>
      <c r="G357" s="33">
        <f t="shared" si="132"/>
        <v>0.87500000000000011</v>
      </c>
      <c r="H357" s="17">
        <f t="shared" si="133"/>
        <v>3.1500000000000004</v>
      </c>
      <c r="I357" s="31"/>
      <c r="J357" s="18">
        <f t="shared" si="134"/>
        <v>1296.7500000000002</v>
      </c>
      <c r="K357" s="38">
        <f t="shared" si="126"/>
        <v>14.771878972217015</v>
      </c>
      <c r="L357" s="18">
        <f t="shared" si="135"/>
        <v>218.00182949999999</v>
      </c>
      <c r="M357" s="61">
        <f t="shared" si="136"/>
        <v>1529.5237084722173</v>
      </c>
      <c r="N357" s="18">
        <f t="shared" si="137"/>
        <v>1.5295237084722173</v>
      </c>
      <c r="O357" s="18">
        <f t="shared" si="127"/>
        <v>8964.7084024343858</v>
      </c>
      <c r="P357" s="18">
        <f t="shared" si="138"/>
        <v>8.9647084024343862</v>
      </c>
      <c r="Q357" s="18">
        <f t="shared" si="143"/>
        <v>1104.8540156604799</v>
      </c>
      <c r="R357" s="61">
        <f t="shared" si="144"/>
        <v>0.30690391779133364</v>
      </c>
      <c r="S357" s="18">
        <f t="shared" si="145"/>
        <v>-450.18049086918086</v>
      </c>
      <c r="T357" s="18">
        <f t="shared" si="139"/>
        <v>450.18049086918086</v>
      </c>
      <c r="U357" s="61">
        <f t="shared" si="146"/>
        <v>0.12505014635656114</v>
      </c>
      <c r="V357" s="18">
        <f t="shared" si="147"/>
        <v>25455.293981481485</v>
      </c>
      <c r="W357" s="18">
        <f t="shared" si="149"/>
        <v>25.455293981481486</v>
      </c>
      <c r="X357" s="18">
        <f t="shared" si="148"/>
        <v>726.62597222222223</v>
      </c>
      <c r="Y357" s="18">
        <f t="shared" si="140"/>
        <v>201.84070931194444</v>
      </c>
      <c r="Z357" s="18">
        <f t="shared" si="141"/>
        <v>0.20184070931194445</v>
      </c>
      <c r="AA357" s="18">
        <f t="shared" si="142"/>
        <v>0.43195406414789478</v>
      </c>
      <c r="AB357" s="64"/>
      <c r="AC357" s="18">
        <f t="shared" si="128"/>
        <v>0</v>
      </c>
      <c r="AD357" s="18">
        <f t="shared" si="129"/>
        <v>21.1</v>
      </c>
      <c r="AE357" s="18">
        <f t="shared" si="130"/>
        <v>5.8611111111111116</v>
      </c>
      <c r="AF357" s="31"/>
      <c r="AG357" s="31"/>
      <c r="AH357" s="31"/>
      <c r="AI357" s="31"/>
      <c r="AJ357" s="31"/>
      <c r="AK357" s="31"/>
      <c r="AL357" s="7"/>
      <c r="AM357" s="7"/>
    </row>
    <row r="358" spans="2:39" x14ac:dyDescent="0.4">
      <c r="B358" s="15" t="s">
        <v>1</v>
      </c>
      <c r="C358" s="15">
        <v>342</v>
      </c>
      <c r="D358" s="15">
        <v>342</v>
      </c>
      <c r="E358" s="16">
        <v>24.1</v>
      </c>
      <c r="F358" s="66">
        <f t="shared" si="131"/>
        <v>6.6944444444444446</v>
      </c>
      <c r="G358" s="33">
        <f t="shared" si="132"/>
        <v>0.54166666666666641</v>
      </c>
      <c r="H358" s="17">
        <f t="shared" si="133"/>
        <v>1.9499999999999993</v>
      </c>
      <c r="I358" s="31"/>
      <c r="J358" s="18">
        <f t="shared" si="134"/>
        <v>802.74999999999966</v>
      </c>
      <c r="K358" s="38">
        <f t="shared" si="126"/>
        <v>19.271029459925348</v>
      </c>
      <c r="L358" s="18">
        <f t="shared" si="135"/>
        <v>218.00182949999999</v>
      </c>
      <c r="M358" s="61">
        <f t="shared" si="136"/>
        <v>1040.0228589599251</v>
      </c>
      <c r="N358" s="18">
        <f t="shared" si="137"/>
        <v>1.0400228589599252</v>
      </c>
      <c r="O358" s="18">
        <f t="shared" si="127"/>
        <v>6962.3752502594989</v>
      </c>
      <c r="P358" s="18">
        <f t="shared" si="138"/>
        <v>6.9623752502594991</v>
      </c>
      <c r="Q358" s="18">
        <f t="shared" si="143"/>
        <v>1111.8163909107395</v>
      </c>
      <c r="R358" s="61">
        <f t="shared" si="144"/>
        <v>0.30883791107112524</v>
      </c>
      <c r="S358" s="18">
        <f t="shared" si="145"/>
        <v>-450.18049086918086</v>
      </c>
      <c r="T358" s="18">
        <f t="shared" si="139"/>
        <v>450.18049086918086</v>
      </c>
      <c r="U358" s="61">
        <f t="shared" si="146"/>
        <v>0.12505014635656114</v>
      </c>
      <c r="V358" s="18">
        <f t="shared" si="147"/>
        <v>33208.349537037036</v>
      </c>
      <c r="W358" s="18">
        <f t="shared" si="149"/>
        <v>33.208349537037037</v>
      </c>
      <c r="X358" s="18">
        <f t="shared" si="148"/>
        <v>726.62597222222223</v>
      </c>
      <c r="Y358" s="18">
        <f t="shared" si="140"/>
        <v>201.84070931194444</v>
      </c>
      <c r="Z358" s="18">
        <f t="shared" si="141"/>
        <v>0.20184070931194445</v>
      </c>
      <c r="AA358" s="18">
        <f t="shared" si="142"/>
        <v>0.43388805742768638</v>
      </c>
      <c r="AB358" s="64"/>
      <c r="AC358" s="18">
        <f t="shared" si="128"/>
        <v>0</v>
      </c>
      <c r="AD358" s="18">
        <f t="shared" si="129"/>
        <v>24.1</v>
      </c>
      <c r="AE358" s="18">
        <f t="shared" si="130"/>
        <v>6.6944444444444446</v>
      </c>
      <c r="AF358" s="31"/>
      <c r="AG358" s="31"/>
      <c r="AH358" s="31"/>
      <c r="AI358" s="31"/>
      <c r="AJ358" s="31"/>
      <c r="AK358" s="31"/>
      <c r="AL358" s="7"/>
      <c r="AM358" s="7"/>
    </row>
    <row r="359" spans="2:39" x14ac:dyDescent="0.4">
      <c r="B359" s="15" t="s">
        <v>1</v>
      </c>
      <c r="C359" s="15">
        <v>343</v>
      </c>
      <c r="D359" s="15">
        <v>343</v>
      </c>
      <c r="E359" s="16">
        <v>25</v>
      </c>
      <c r="F359" s="66">
        <f t="shared" si="131"/>
        <v>6.9444444444444446</v>
      </c>
      <c r="G359" s="33">
        <f t="shared" si="132"/>
        <v>0.16666666666666657</v>
      </c>
      <c r="H359" s="17">
        <f t="shared" si="133"/>
        <v>0.59999999999999964</v>
      </c>
      <c r="I359" s="31"/>
      <c r="J359" s="18">
        <f t="shared" si="134"/>
        <v>246.99999999999986</v>
      </c>
      <c r="K359" s="38">
        <f t="shared" si="126"/>
        <v>20.737234917534725</v>
      </c>
      <c r="L359" s="18">
        <f t="shared" si="135"/>
        <v>218.00182949999999</v>
      </c>
      <c r="M359" s="61">
        <f t="shared" si="136"/>
        <v>485.73906441753456</v>
      </c>
      <c r="N359" s="18">
        <f t="shared" si="137"/>
        <v>0.48573906441753456</v>
      </c>
      <c r="O359" s="18">
        <f t="shared" si="127"/>
        <v>3373.1879473439903</v>
      </c>
      <c r="P359" s="18">
        <f t="shared" si="138"/>
        <v>3.3731879473439905</v>
      </c>
      <c r="Q359" s="18">
        <f t="shared" si="143"/>
        <v>1115.1895788580835</v>
      </c>
      <c r="R359" s="61">
        <f t="shared" si="144"/>
        <v>0.30977490779812494</v>
      </c>
      <c r="S359" s="18">
        <f t="shared" si="145"/>
        <v>-450.18049086918086</v>
      </c>
      <c r="T359" s="18">
        <f t="shared" si="139"/>
        <v>450.18049086918086</v>
      </c>
      <c r="U359" s="61">
        <f t="shared" si="146"/>
        <v>0.12505014635656114</v>
      </c>
      <c r="V359" s="18">
        <f t="shared" si="147"/>
        <v>35734.953703703708</v>
      </c>
      <c r="W359" s="18">
        <f t="shared" si="149"/>
        <v>35.734953703703709</v>
      </c>
      <c r="X359" s="18">
        <f t="shared" si="148"/>
        <v>726.62597222222223</v>
      </c>
      <c r="Y359" s="18">
        <f t="shared" si="140"/>
        <v>201.84070931194444</v>
      </c>
      <c r="Z359" s="18">
        <f t="shared" si="141"/>
        <v>0.20184070931194445</v>
      </c>
      <c r="AA359" s="18">
        <f t="shared" si="142"/>
        <v>0.43482505415468609</v>
      </c>
      <c r="AB359" s="64"/>
      <c r="AC359" s="18">
        <f t="shared" si="128"/>
        <v>0</v>
      </c>
      <c r="AD359" s="18">
        <f t="shared" si="129"/>
        <v>25</v>
      </c>
      <c r="AE359" s="18">
        <f t="shared" si="130"/>
        <v>6.9444444444444446</v>
      </c>
      <c r="AF359" s="31"/>
      <c r="AG359" s="31"/>
      <c r="AH359" s="31"/>
      <c r="AI359" s="31"/>
      <c r="AJ359" s="31"/>
      <c r="AK359" s="31"/>
      <c r="AL359" s="7"/>
      <c r="AM359" s="7"/>
    </row>
    <row r="360" spans="2:39" x14ac:dyDescent="0.4">
      <c r="B360" s="15" t="s">
        <v>1</v>
      </c>
      <c r="C360" s="15">
        <v>344</v>
      </c>
      <c r="D360" s="15">
        <v>344</v>
      </c>
      <c r="E360" s="16">
        <v>25.3</v>
      </c>
      <c r="F360" s="66">
        <f t="shared" si="131"/>
        <v>7.0277777777777777</v>
      </c>
      <c r="G360" s="33">
        <f t="shared" si="132"/>
        <v>6.9444444444444448E-2</v>
      </c>
      <c r="H360" s="17">
        <f t="shared" si="133"/>
        <v>0.25</v>
      </c>
      <c r="I360" s="31"/>
      <c r="J360" s="18">
        <f t="shared" si="134"/>
        <v>102.91666666666667</v>
      </c>
      <c r="K360" s="38">
        <f t="shared" si="126"/>
        <v>21.237914717383678</v>
      </c>
      <c r="L360" s="18">
        <f t="shared" si="135"/>
        <v>218.00182949999999</v>
      </c>
      <c r="M360" s="61">
        <f t="shared" si="136"/>
        <v>342.15641088405033</v>
      </c>
      <c r="N360" s="18">
        <f t="shared" si="137"/>
        <v>0.34215641088405035</v>
      </c>
      <c r="O360" s="18">
        <f t="shared" si="127"/>
        <v>2404.5992209351316</v>
      </c>
      <c r="P360" s="18">
        <f t="shared" si="138"/>
        <v>2.4045992209351317</v>
      </c>
      <c r="Q360" s="18">
        <f t="shared" si="143"/>
        <v>1117.5941780790185</v>
      </c>
      <c r="R360" s="61">
        <f t="shared" si="144"/>
        <v>0.31044285207959799</v>
      </c>
      <c r="S360" s="18">
        <f t="shared" si="145"/>
        <v>-450.18049086918086</v>
      </c>
      <c r="T360" s="18">
        <f t="shared" si="139"/>
        <v>450.18049086918086</v>
      </c>
      <c r="U360" s="61">
        <f t="shared" si="146"/>
        <v>0.12505014635656114</v>
      </c>
      <c r="V360" s="18">
        <f t="shared" si="147"/>
        <v>36597.738425925927</v>
      </c>
      <c r="W360" s="18">
        <f t="shared" si="149"/>
        <v>36.597738425925925</v>
      </c>
      <c r="X360" s="18">
        <f t="shared" si="148"/>
        <v>726.62597222222223</v>
      </c>
      <c r="Y360" s="18">
        <f t="shared" si="140"/>
        <v>201.84070931194444</v>
      </c>
      <c r="Z360" s="18">
        <f t="shared" si="141"/>
        <v>0.20184070931194445</v>
      </c>
      <c r="AA360" s="18">
        <f t="shared" si="142"/>
        <v>0.43549299843615913</v>
      </c>
      <c r="AB360" s="64"/>
      <c r="AC360" s="18">
        <f t="shared" si="128"/>
        <v>0</v>
      </c>
      <c r="AD360" s="18">
        <f t="shared" si="129"/>
        <v>25.3</v>
      </c>
      <c r="AE360" s="18">
        <f t="shared" si="130"/>
        <v>7.0277777777777777</v>
      </c>
      <c r="AF360" s="31"/>
      <c r="AG360" s="31"/>
      <c r="AH360" s="31"/>
      <c r="AI360" s="31"/>
      <c r="AJ360" s="31"/>
      <c r="AK360" s="31"/>
      <c r="AL360" s="7"/>
      <c r="AM360" s="7"/>
    </row>
    <row r="361" spans="2:39" x14ac:dyDescent="0.4">
      <c r="B361" s="15" t="s">
        <v>1</v>
      </c>
      <c r="C361" s="15">
        <v>345</v>
      </c>
      <c r="D361" s="15">
        <v>345</v>
      </c>
      <c r="E361" s="16">
        <v>25.5</v>
      </c>
      <c r="F361" s="66">
        <f t="shared" si="131"/>
        <v>7.083333333333333</v>
      </c>
      <c r="G361" s="33">
        <f t="shared" si="132"/>
        <v>0.15277777777777748</v>
      </c>
      <c r="H361" s="17">
        <f t="shared" si="133"/>
        <v>0.54999999999999893</v>
      </c>
      <c r="I361" s="31"/>
      <c r="J361" s="18">
        <f t="shared" si="134"/>
        <v>226.41666666666623</v>
      </c>
      <c r="K361" s="38">
        <f t="shared" si="126"/>
        <v>21.575019208203123</v>
      </c>
      <c r="L361" s="18">
        <f t="shared" si="135"/>
        <v>218.00182949999999</v>
      </c>
      <c r="M361" s="61">
        <f t="shared" si="136"/>
        <v>465.99351537486933</v>
      </c>
      <c r="N361" s="18">
        <f t="shared" si="137"/>
        <v>0.46599351537486933</v>
      </c>
      <c r="O361" s="18">
        <f t="shared" si="127"/>
        <v>3300.7874005719909</v>
      </c>
      <c r="P361" s="18">
        <f t="shared" si="138"/>
        <v>3.3007874005719908</v>
      </c>
      <c r="Q361" s="18">
        <f t="shared" si="143"/>
        <v>1120.8949654795906</v>
      </c>
      <c r="R361" s="61">
        <f t="shared" si="144"/>
        <v>0.31135973754199664</v>
      </c>
      <c r="S361" s="18">
        <f t="shared" si="145"/>
        <v>-450.18049086918086</v>
      </c>
      <c r="T361" s="18">
        <f t="shared" si="139"/>
        <v>450.18049086918086</v>
      </c>
      <c r="U361" s="61">
        <f t="shared" si="146"/>
        <v>0.12505014635656114</v>
      </c>
      <c r="V361" s="18">
        <f t="shared" si="147"/>
        <v>37178.645833333328</v>
      </c>
      <c r="W361" s="18">
        <f t="shared" si="149"/>
        <v>37.178645833333327</v>
      </c>
      <c r="X361" s="18">
        <f t="shared" si="148"/>
        <v>726.62597222222223</v>
      </c>
      <c r="Y361" s="18">
        <f t="shared" si="140"/>
        <v>201.84070931194444</v>
      </c>
      <c r="Z361" s="18">
        <f t="shared" si="141"/>
        <v>0.20184070931194445</v>
      </c>
      <c r="AA361" s="18">
        <f t="shared" si="142"/>
        <v>0.43640988389855778</v>
      </c>
      <c r="AB361" s="64"/>
      <c r="AC361" s="18">
        <f t="shared" si="128"/>
        <v>0</v>
      </c>
      <c r="AD361" s="18">
        <f t="shared" si="129"/>
        <v>25.5</v>
      </c>
      <c r="AE361" s="18">
        <f t="shared" si="130"/>
        <v>7.083333333333333</v>
      </c>
      <c r="AF361" s="31"/>
      <c r="AG361" s="31"/>
      <c r="AH361" s="31"/>
      <c r="AI361" s="31"/>
      <c r="AJ361" s="31"/>
      <c r="AK361" s="31"/>
      <c r="AL361" s="7"/>
      <c r="AM361" s="7"/>
    </row>
    <row r="362" spans="2:39" x14ac:dyDescent="0.4">
      <c r="B362" s="15" t="s">
        <v>1</v>
      </c>
      <c r="C362" s="15">
        <v>346</v>
      </c>
      <c r="D362" s="15">
        <v>346</v>
      </c>
      <c r="E362" s="16">
        <v>26.4</v>
      </c>
      <c r="F362" s="66">
        <f t="shared" si="131"/>
        <v>7.333333333333333</v>
      </c>
      <c r="G362" s="33">
        <f t="shared" si="132"/>
        <v>0.15277777777777798</v>
      </c>
      <c r="H362" s="17">
        <f t="shared" si="133"/>
        <v>0.55000000000000071</v>
      </c>
      <c r="I362" s="31"/>
      <c r="J362" s="18">
        <f t="shared" si="134"/>
        <v>226.41666666666697</v>
      </c>
      <c r="K362" s="38">
        <f t="shared" si="126"/>
        <v>23.124837196999998</v>
      </c>
      <c r="L362" s="18">
        <f t="shared" si="135"/>
        <v>218.00182949999999</v>
      </c>
      <c r="M362" s="61">
        <f t="shared" si="136"/>
        <v>467.54333336366699</v>
      </c>
      <c r="N362" s="18">
        <f t="shared" si="137"/>
        <v>0.46754333336366699</v>
      </c>
      <c r="O362" s="18">
        <f t="shared" si="127"/>
        <v>3428.6511113335578</v>
      </c>
      <c r="P362" s="18">
        <f t="shared" si="138"/>
        <v>3.4286511113335578</v>
      </c>
      <c r="Q362" s="18">
        <f t="shared" si="143"/>
        <v>1124.3236165909241</v>
      </c>
      <c r="R362" s="61">
        <f t="shared" si="144"/>
        <v>0.31231214070467039</v>
      </c>
      <c r="S362" s="18">
        <f t="shared" si="145"/>
        <v>-450.18049086918086</v>
      </c>
      <c r="T362" s="18">
        <f t="shared" si="139"/>
        <v>450.18049086918086</v>
      </c>
      <c r="U362" s="61">
        <f t="shared" si="146"/>
        <v>0.12505014635656114</v>
      </c>
      <c r="V362" s="18">
        <f t="shared" si="147"/>
        <v>39849.333333333328</v>
      </c>
      <c r="W362" s="18">
        <f t="shared" si="149"/>
        <v>39.849333333333327</v>
      </c>
      <c r="X362" s="18">
        <f t="shared" si="148"/>
        <v>726.62597222222223</v>
      </c>
      <c r="Y362" s="18">
        <f t="shared" si="140"/>
        <v>201.84070931194444</v>
      </c>
      <c r="Z362" s="18">
        <f t="shared" si="141"/>
        <v>0.20184070931194445</v>
      </c>
      <c r="AA362" s="18">
        <f t="shared" si="142"/>
        <v>0.43736228706123154</v>
      </c>
      <c r="AB362" s="64"/>
      <c r="AC362" s="18">
        <f t="shared" si="128"/>
        <v>0</v>
      </c>
      <c r="AD362" s="18">
        <f t="shared" si="129"/>
        <v>26.4</v>
      </c>
      <c r="AE362" s="18">
        <f t="shared" si="130"/>
        <v>7.333333333333333</v>
      </c>
      <c r="AF362" s="31"/>
      <c r="AG362" s="31"/>
      <c r="AH362" s="31"/>
      <c r="AI362" s="31"/>
      <c r="AJ362" s="31"/>
      <c r="AK362" s="31"/>
      <c r="AL362" s="7"/>
      <c r="AM362" s="7"/>
    </row>
    <row r="363" spans="2:39" x14ac:dyDescent="0.4">
      <c r="B363" s="15" t="s">
        <v>1</v>
      </c>
      <c r="C363" s="15">
        <v>347</v>
      </c>
      <c r="D363" s="15">
        <v>347</v>
      </c>
      <c r="E363" s="16">
        <v>26.6</v>
      </c>
      <c r="F363" s="66">
        <f t="shared" si="131"/>
        <v>7.3888888888888893</v>
      </c>
      <c r="G363" s="33">
        <f t="shared" si="132"/>
        <v>9.7222222222222612E-2</v>
      </c>
      <c r="H363" s="17">
        <f t="shared" si="133"/>
        <v>0.35000000000000142</v>
      </c>
      <c r="I363" s="31"/>
      <c r="J363" s="18">
        <f t="shared" si="134"/>
        <v>144.08333333333391</v>
      </c>
      <c r="K363" s="38">
        <f t="shared" si="126"/>
        <v>23.47654070120139</v>
      </c>
      <c r="L363" s="18">
        <f t="shared" si="135"/>
        <v>218.00182949999999</v>
      </c>
      <c r="M363" s="61">
        <f t="shared" si="136"/>
        <v>385.5617035345353</v>
      </c>
      <c r="N363" s="18">
        <f t="shared" si="137"/>
        <v>0.38556170353453528</v>
      </c>
      <c r="O363" s="18">
        <f t="shared" si="127"/>
        <v>2848.8725872273999</v>
      </c>
      <c r="P363" s="18">
        <f t="shared" si="138"/>
        <v>2.8488725872274001</v>
      </c>
      <c r="Q363" s="18">
        <f t="shared" si="143"/>
        <v>1127.1724891781514</v>
      </c>
      <c r="R363" s="61">
        <f t="shared" si="144"/>
        <v>0.31310349426443068</v>
      </c>
      <c r="S363" s="18">
        <f t="shared" si="145"/>
        <v>-450.18049086918086</v>
      </c>
      <c r="T363" s="18">
        <f t="shared" si="139"/>
        <v>450.18049086918086</v>
      </c>
      <c r="U363" s="61">
        <f t="shared" si="146"/>
        <v>0.12505014635656114</v>
      </c>
      <c r="V363" s="18">
        <f t="shared" si="147"/>
        <v>40455.398148148153</v>
      </c>
      <c r="W363" s="18">
        <f t="shared" si="149"/>
        <v>40.455398148148156</v>
      </c>
      <c r="X363" s="18">
        <f t="shared" si="148"/>
        <v>726.62597222222223</v>
      </c>
      <c r="Y363" s="18">
        <f t="shared" si="140"/>
        <v>201.84070931194444</v>
      </c>
      <c r="Z363" s="18">
        <f t="shared" si="141"/>
        <v>0.20184070931194445</v>
      </c>
      <c r="AA363" s="18">
        <f t="shared" si="142"/>
        <v>0.43815364062099182</v>
      </c>
      <c r="AB363" s="64"/>
      <c r="AC363" s="18">
        <f t="shared" si="128"/>
        <v>0</v>
      </c>
      <c r="AD363" s="18">
        <f t="shared" si="129"/>
        <v>26.6</v>
      </c>
      <c r="AE363" s="18">
        <f t="shared" si="130"/>
        <v>7.3888888888888893</v>
      </c>
      <c r="AF363" s="31"/>
      <c r="AG363" s="31"/>
      <c r="AH363" s="31"/>
      <c r="AI363" s="31"/>
      <c r="AJ363" s="31"/>
      <c r="AK363" s="31"/>
      <c r="AL363" s="7"/>
      <c r="AM363" s="7"/>
    </row>
    <row r="364" spans="2:39" x14ac:dyDescent="0.4">
      <c r="B364" s="15" t="s">
        <v>1</v>
      </c>
      <c r="C364" s="15">
        <v>348</v>
      </c>
      <c r="D364" s="15">
        <v>348</v>
      </c>
      <c r="E364" s="16">
        <v>27.1</v>
      </c>
      <c r="F364" s="66">
        <f t="shared" si="131"/>
        <v>7.5277777777777777</v>
      </c>
      <c r="G364" s="33">
        <f t="shared" si="132"/>
        <v>0.15277777777777748</v>
      </c>
      <c r="H364" s="17">
        <f t="shared" si="133"/>
        <v>0.54999999999999893</v>
      </c>
      <c r="I364" s="31"/>
      <c r="J364" s="18">
        <f t="shared" si="134"/>
        <v>226.41666666666623</v>
      </c>
      <c r="K364" s="38">
        <f t="shared" si="126"/>
        <v>24.367412313258679</v>
      </c>
      <c r="L364" s="18">
        <f t="shared" si="135"/>
        <v>218.00182949999999</v>
      </c>
      <c r="M364" s="61">
        <f t="shared" si="136"/>
        <v>468.7859084799249</v>
      </c>
      <c r="N364" s="18">
        <f t="shared" si="137"/>
        <v>0.46878590847992491</v>
      </c>
      <c r="O364" s="18">
        <f t="shared" si="127"/>
        <v>3528.9161443905459</v>
      </c>
      <c r="P364" s="18">
        <f t="shared" si="138"/>
        <v>3.5289161443905459</v>
      </c>
      <c r="Q364" s="18">
        <f t="shared" si="143"/>
        <v>1130.7014053225419</v>
      </c>
      <c r="R364" s="61">
        <f t="shared" si="144"/>
        <v>0.31408374882740397</v>
      </c>
      <c r="S364" s="18">
        <f t="shared" si="145"/>
        <v>-450.18049086918086</v>
      </c>
      <c r="T364" s="18">
        <f t="shared" si="139"/>
        <v>450.18049086918086</v>
      </c>
      <c r="U364" s="61">
        <f t="shared" si="146"/>
        <v>0.12505014635656114</v>
      </c>
      <c r="V364" s="18">
        <f t="shared" si="147"/>
        <v>41990.571759259255</v>
      </c>
      <c r="W364" s="18">
        <f t="shared" si="149"/>
        <v>41.990571759259254</v>
      </c>
      <c r="X364" s="18">
        <f t="shared" si="148"/>
        <v>726.62597222222223</v>
      </c>
      <c r="Y364" s="18">
        <f t="shared" si="140"/>
        <v>201.84070931194444</v>
      </c>
      <c r="Z364" s="18">
        <f t="shared" si="141"/>
        <v>0.20184070931194445</v>
      </c>
      <c r="AA364" s="18">
        <f t="shared" si="142"/>
        <v>0.43913389518396512</v>
      </c>
      <c r="AB364" s="64"/>
      <c r="AC364" s="18">
        <f t="shared" si="128"/>
        <v>0</v>
      </c>
      <c r="AD364" s="18">
        <f t="shared" si="129"/>
        <v>27.1</v>
      </c>
      <c r="AE364" s="18">
        <f t="shared" si="130"/>
        <v>7.5277777777777777</v>
      </c>
      <c r="AF364" s="31"/>
      <c r="AG364" s="31"/>
      <c r="AH364" s="31"/>
      <c r="AI364" s="31"/>
      <c r="AJ364" s="31"/>
      <c r="AK364" s="31"/>
      <c r="AL364" s="7"/>
      <c r="AM364" s="7"/>
    </row>
    <row r="365" spans="2:39" x14ac:dyDescent="0.4">
      <c r="B365" s="15" t="s">
        <v>1</v>
      </c>
      <c r="C365" s="15">
        <v>349</v>
      </c>
      <c r="D365" s="15">
        <v>349</v>
      </c>
      <c r="E365" s="16">
        <v>27.7</v>
      </c>
      <c r="F365" s="66">
        <f t="shared" si="131"/>
        <v>7.6944444444444438</v>
      </c>
      <c r="G365" s="33">
        <f t="shared" si="132"/>
        <v>0.1388888888888889</v>
      </c>
      <c r="H365" s="17">
        <f t="shared" si="133"/>
        <v>0.5</v>
      </c>
      <c r="I365" s="31"/>
      <c r="J365" s="18">
        <f t="shared" si="134"/>
        <v>205.83333333333334</v>
      </c>
      <c r="K365" s="38">
        <f t="shared" si="126"/>
        <v>25.458356767800343</v>
      </c>
      <c r="L365" s="18">
        <f t="shared" si="135"/>
        <v>218.00182949999999</v>
      </c>
      <c r="M365" s="61">
        <f t="shared" si="136"/>
        <v>449.29351960113365</v>
      </c>
      <c r="N365" s="18">
        <f t="shared" si="137"/>
        <v>0.44929351960113367</v>
      </c>
      <c r="O365" s="18">
        <f t="shared" si="127"/>
        <v>3457.0640258198337</v>
      </c>
      <c r="P365" s="18">
        <f t="shared" si="138"/>
        <v>3.4570640258198337</v>
      </c>
      <c r="Q365" s="18">
        <f t="shared" si="143"/>
        <v>1134.1584693483617</v>
      </c>
      <c r="R365" s="61">
        <f t="shared" si="144"/>
        <v>0.31504404446695533</v>
      </c>
      <c r="S365" s="18">
        <f t="shared" si="145"/>
        <v>-450.18049086918086</v>
      </c>
      <c r="T365" s="18">
        <f t="shared" si="139"/>
        <v>450.18049086918086</v>
      </c>
      <c r="U365" s="61">
        <f t="shared" si="146"/>
        <v>0.12505014635656114</v>
      </c>
      <c r="V365" s="18">
        <f t="shared" si="147"/>
        <v>43870.516203703701</v>
      </c>
      <c r="W365" s="18">
        <f t="shared" si="149"/>
        <v>43.870516203703701</v>
      </c>
      <c r="X365" s="18">
        <f t="shared" si="148"/>
        <v>726.62597222222223</v>
      </c>
      <c r="Y365" s="18">
        <f t="shared" si="140"/>
        <v>201.84070931194444</v>
      </c>
      <c r="Z365" s="18">
        <f t="shared" si="141"/>
        <v>0.20184070931194445</v>
      </c>
      <c r="AA365" s="18">
        <f t="shared" si="142"/>
        <v>0.44009419082351647</v>
      </c>
      <c r="AB365" s="64"/>
      <c r="AC365" s="18">
        <f t="shared" si="128"/>
        <v>0</v>
      </c>
      <c r="AD365" s="18">
        <f t="shared" si="129"/>
        <v>27.7</v>
      </c>
      <c r="AE365" s="18">
        <f t="shared" si="130"/>
        <v>7.6944444444444438</v>
      </c>
      <c r="AF365" s="31"/>
      <c r="AG365" s="31"/>
      <c r="AH365" s="31"/>
      <c r="AI365" s="31"/>
      <c r="AJ365" s="31"/>
      <c r="AK365" s="31"/>
      <c r="AL365" s="7"/>
      <c r="AM365" s="7"/>
    </row>
    <row r="366" spans="2:39" x14ac:dyDescent="0.4">
      <c r="B366" s="15" t="s">
        <v>1</v>
      </c>
      <c r="C366" s="15">
        <v>350</v>
      </c>
      <c r="D366" s="15">
        <v>350</v>
      </c>
      <c r="E366" s="16">
        <v>28.1</v>
      </c>
      <c r="F366" s="66">
        <f t="shared" si="131"/>
        <v>7.8055555555555554</v>
      </c>
      <c r="G366" s="33">
        <f t="shared" si="132"/>
        <v>6.9444444444444448E-2</v>
      </c>
      <c r="H366" s="17">
        <f t="shared" si="133"/>
        <v>0.25</v>
      </c>
      <c r="I366" s="31"/>
      <c r="J366" s="18">
        <f t="shared" si="134"/>
        <v>102.91666666666667</v>
      </c>
      <c r="K366" s="38">
        <f t="shared" si="126"/>
        <v>26.198924901175346</v>
      </c>
      <c r="L366" s="18">
        <f t="shared" si="135"/>
        <v>218.00182949999999</v>
      </c>
      <c r="M366" s="61">
        <f t="shared" si="136"/>
        <v>347.11742106784197</v>
      </c>
      <c r="N366" s="18">
        <f t="shared" si="137"/>
        <v>0.34711742106784199</v>
      </c>
      <c r="O366" s="18">
        <f t="shared" si="127"/>
        <v>2709.4443144462107</v>
      </c>
      <c r="P366" s="18">
        <f t="shared" si="138"/>
        <v>2.7094443144462108</v>
      </c>
      <c r="Q366" s="18">
        <f t="shared" si="143"/>
        <v>1136.867913662808</v>
      </c>
      <c r="R366" s="61">
        <f t="shared" si="144"/>
        <v>0.31579666794784472</v>
      </c>
      <c r="S366" s="18">
        <f t="shared" si="145"/>
        <v>-450.18049086918086</v>
      </c>
      <c r="T366" s="18">
        <f t="shared" si="139"/>
        <v>450.18049086918086</v>
      </c>
      <c r="U366" s="61">
        <f t="shared" si="146"/>
        <v>0.12505014635656114</v>
      </c>
      <c r="V366" s="18">
        <f t="shared" si="147"/>
        <v>45146.682870370372</v>
      </c>
      <c r="W366" s="18">
        <f t="shared" si="149"/>
        <v>45.14668287037037</v>
      </c>
      <c r="X366" s="18">
        <f t="shared" si="148"/>
        <v>726.62597222222223</v>
      </c>
      <c r="Y366" s="18">
        <f t="shared" si="140"/>
        <v>201.84070931194444</v>
      </c>
      <c r="Z366" s="18">
        <f t="shared" si="141"/>
        <v>0.20184070931194445</v>
      </c>
      <c r="AA366" s="18">
        <f t="shared" si="142"/>
        <v>0.44084681430440587</v>
      </c>
      <c r="AB366" s="64"/>
      <c r="AC366" s="18">
        <f t="shared" si="128"/>
        <v>0</v>
      </c>
      <c r="AD366" s="18">
        <f t="shared" si="129"/>
        <v>28.1</v>
      </c>
      <c r="AE366" s="18">
        <f t="shared" si="130"/>
        <v>7.8055555555555554</v>
      </c>
      <c r="AF366" s="31"/>
      <c r="AG366" s="31"/>
      <c r="AH366" s="31"/>
      <c r="AI366" s="31"/>
      <c r="AJ366" s="31"/>
      <c r="AK366" s="31"/>
      <c r="AL366" s="7"/>
      <c r="AM366" s="7"/>
    </row>
    <row r="367" spans="2:39" x14ac:dyDescent="0.4">
      <c r="B367" s="15" t="s">
        <v>1</v>
      </c>
      <c r="C367" s="15">
        <v>351</v>
      </c>
      <c r="D367" s="15">
        <v>351</v>
      </c>
      <c r="E367" s="16">
        <v>28.2</v>
      </c>
      <c r="F367" s="66">
        <f t="shared" si="131"/>
        <v>7.833333333333333</v>
      </c>
      <c r="G367" s="33">
        <f t="shared" si="132"/>
        <v>0</v>
      </c>
      <c r="H367" s="17">
        <f t="shared" si="133"/>
        <v>0</v>
      </c>
      <c r="I367" s="31"/>
      <c r="J367" s="18">
        <f t="shared" si="134"/>
        <v>0</v>
      </c>
      <c r="K367" s="38">
        <f t="shared" si="126"/>
        <v>26.385725913312495</v>
      </c>
      <c r="L367" s="18">
        <f t="shared" si="135"/>
        <v>218.00182949999999</v>
      </c>
      <c r="M367" s="61">
        <f t="shared" si="136"/>
        <v>244.38755541331247</v>
      </c>
      <c r="N367" s="18">
        <f t="shared" si="137"/>
        <v>0.24438755541331247</v>
      </c>
      <c r="O367" s="18">
        <f t="shared" si="127"/>
        <v>1914.3691840709475</v>
      </c>
      <c r="P367" s="18">
        <f t="shared" si="138"/>
        <v>1.9143691840709476</v>
      </c>
      <c r="Q367" s="18">
        <f t="shared" si="143"/>
        <v>1138.7822828468788</v>
      </c>
      <c r="R367" s="61">
        <f t="shared" si="144"/>
        <v>0.31632843720818371</v>
      </c>
      <c r="S367" s="18">
        <f t="shared" si="145"/>
        <v>-450.18049086918086</v>
      </c>
      <c r="T367" s="18">
        <f t="shared" si="139"/>
        <v>450.18049086918086</v>
      </c>
      <c r="U367" s="61">
        <f t="shared" si="146"/>
        <v>0.12505014635656114</v>
      </c>
      <c r="V367" s="18">
        <f t="shared" si="147"/>
        <v>45468.583333333328</v>
      </c>
      <c r="W367" s="18">
        <f t="shared" si="149"/>
        <v>45.468583333333328</v>
      </c>
      <c r="X367" s="18">
        <f t="shared" si="148"/>
        <v>726.62597222222223</v>
      </c>
      <c r="Y367" s="18">
        <f t="shared" si="140"/>
        <v>201.84070931194444</v>
      </c>
      <c r="Z367" s="18">
        <f t="shared" si="141"/>
        <v>0.20184070931194445</v>
      </c>
      <c r="AA367" s="18">
        <f t="shared" si="142"/>
        <v>0.44137858356474485</v>
      </c>
      <c r="AB367" s="64"/>
      <c r="AC367" s="18">
        <f t="shared" si="128"/>
        <v>0</v>
      </c>
      <c r="AD367" s="18">
        <f t="shared" si="129"/>
        <v>28.2</v>
      </c>
      <c r="AE367" s="18">
        <f t="shared" si="130"/>
        <v>7.833333333333333</v>
      </c>
      <c r="AF367" s="31"/>
      <c r="AG367" s="31"/>
      <c r="AH367" s="31"/>
      <c r="AI367" s="31"/>
      <c r="AJ367" s="31"/>
      <c r="AK367" s="31"/>
      <c r="AL367" s="7"/>
      <c r="AM367" s="7"/>
    </row>
    <row r="368" spans="2:39" x14ac:dyDescent="0.4">
      <c r="B368" s="15" t="s">
        <v>1</v>
      </c>
      <c r="C368" s="15">
        <v>352</v>
      </c>
      <c r="D368" s="15">
        <v>352</v>
      </c>
      <c r="E368" s="16">
        <v>28.1</v>
      </c>
      <c r="F368" s="66">
        <f t="shared" si="131"/>
        <v>7.8055555555555554</v>
      </c>
      <c r="G368" s="33">
        <f t="shared" si="132"/>
        <v>-2.7777777777777679E-2</v>
      </c>
      <c r="H368" s="17">
        <f t="shared" si="133"/>
        <v>-9.9999999999999645E-2</v>
      </c>
      <c r="I368" s="31"/>
      <c r="J368" s="18">
        <f t="shared" si="134"/>
        <v>-41.166666666666522</v>
      </c>
      <c r="K368" s="38">
        <f t="shared" si="126"/>
        <v>26.198924901175346</v>
      </c>
      <c r="L368" s="18">
        <f t="shared" si="135"/>
        <v>218.00182949999999</v>
      </c>
      <c r="M368" s="61">
        <f t="shared" si="136"/>
        <v>203.0340877345088</v>
      </c>
      <c r="N368" s="18">
        <f t="shared" si="137"/>
        <v>0.20303408773450879</v>
      </c>
      <c r="O368" s="18">
        <f t="shared" si="127"/>
        <v>1584.7938514832492</v>
      </c>
      <c r="P368" s="18">
        <f t="shared" si="138"/>
        <v>1.5847938514832491</v>
      </c>
      <c r="Q368" s="18">
        <f t="shared" si="143"/>
        <v>1140.3670766983621</v>
      </c>
      <c r="R368" s="61">
        <f t="shared" si="144"/>
        <v>0.3167686577577023</v>
      </c>
      <c r="S368" s="18">
        <f t="shared" si="145"/>
        <v>-450.18049086918086</v>
      </c>
      <c r="T368" s="18">
        <f t="shared" si="139"/>
        <v>450.18049086918086</v>
      </c>
      <c r="U368" s="61">
        <f t="shared" si="146"/>
        <v>0.12505014635656114</v>
      </c>
      <c r="V368" s="18">
        <f t="shared" si="147"/>
        <v>45146.682870370372</v>
      </c>
      <c r="W368" s="18">
        <f t="shared" si="149"/>
        <v>45.14668287037037</v>
      </c>
      <c r="X368" s="18">
        <f t="shared" si="148"/>
        <v>726.94787268518519</v>
      </c>
      <c r="Y368" s="18">
        <f t="shared" si="140"/>
        <v>201.93012617874535</v>
      </c>
      <c r="Z368" s="18">
        <f t="shared" si="141"/>
        <v>0.20193012617874537</v>
      </c>
      <c r="AA368" s="18">
        <f t="shared" si="142"/>
        <v>0.44181880411426344</v>
      </c>
      <c r="AB368" s="64"/>
      <c r="AC368" s="18">
        <f t="shared" si="128"/>
        <v>0</v>
      </c>
      <c r="AD368" s="18">
        <f t="shared" si="129"/>
        <v>28.1</v>
      </c>
      <c r="AE368" s="18">
        <f t="shared" si="130"/>
        <v>7.8055555555555554</v>
      </c>
      <c r="AF368" s="31"/>
      <c r="AG368" s="31"/>
      <c r="AH368" s="31"/>
      <c r="AI368" s="31"/>
      <c r="AJ368" s="31"/>
      <c r="AK368" s="31"/>
      <c r="AL368" s="7"/>
      <c r="AM368" s="7"/>
    </row>
    <row r="369" spans="2:39" x14ac:dyDescent="0.4">
      <c r="B369" s="15" t="s">
        <v>1</v>
      </c>
      <c r="C369" s="15">
        <v>353</v>
      </c>
      <c r="D369" s="15">
        <v>353</v>
      </c>
      <c r="E369" s="16">
        <v>28</v>
      </c>
      <c r="F369" s="66">
        <f t="shared" si="131"/>
        <v>7.7777777777777777</v>
      </c>
      <c r="G369" s="33">
        <f t="shared" si="132"/>
        <v>-2.7777777777778172E-2</v>
      </c>
      <c r="H369" s="17">
        <f t="shared" si="133"/>
        <v>-0.10000000000000142</v>
      </c>
      <c r="I369" s="31"/>
      <c r="J369" s="18">
        <f t="shared" si="134"/>
        <v>-41.166666666667254</v>
      </c>
      <c r="K369" s="38">
        <f t="shared" si="126"/>
        <v>26.012787480555556</v>
      </c>
      <c r="L369" s="18">
        <f t="shared" si="135"/>
        <v>218.00182949999999</v>
      </c>
      <c r="M369" s="61">
        <f t="shared" si="136"/>
        <v>202.84795031388828</v>
      </c>
      <c r="N369" s="18">
        <f t="shared" si="137"/>
        <v>0.20284795031388828</v>
      </c>
      <c r="O369" s="18">
        <f t="shared" si="127"/>
        <v>1577.706280219131</v>
      </c>
      <c r="P369" s="18">
        <f t="shared" si="138"/>
        <v>1.5777062802191311</v>
      </c>
      <c r="Q369" s="18">
        <f t="shared" si="143"/>
        <v>1141.9447829785813</v>
      </c>
      <c r="R369" s="61">
        <f t="shared" si="144"/>
        <v>0.31720690953726777</v>
      </c>
      <c r="S369" s="18">
        <f t="shared" si="145"/>
        <v>-450.18049086918086</v>
      </c>
      <c r="T369" s="18">
        <f t="shared" si="139"/>
        <v>450.18049086918086</v>
      </c>
      <c r="U369" s="61">
        <f t="shared" si="146"/>
        <v>0.12505014635656114</v>
      </c>
      <c r="V369" s="18">
        <f t="shared" si="147"/>
        <v>44825.92592592592</v>
      </c>
      <c r="W369" s="18">
        <f t="shared" si="149"/>
        <v>44.825925925925922</v>
      </c>
      <c r="X369" s="18">
        <f t="shared" si="148"/>
        <v>727.26862962962969</v>
      </c>
      <c r="Y369" s="18">
        <f t="shared" si="140"/>
        <v>202.01922540125926</v>
      </c>
      <c r="Z369" s="18">
        <f t="shared" si="141"/>
        <v>0.20201922540125927</v>
      </c>
      <c r="AA369" s="18">
        <f t="shared" si="142"/>
        <v>0.44225705589382891</v>
      </c>
      <c r="AB369" s="64"/>
      <c r="AC369" s="18">
        <f t="shared" si="128"/>
        <v>0</v>
      </c>
      <c r="AD369" s="18">
        <f t="shared" si="129"/>
        <v>28</v>
      </c>
      <c r="AE369" s="18">
        <f t="shared" si="130"/>
        <v>7.7777777777777777</v>
      </c>
      <c r="AF369" s="31"/>
      <c r="AG369" s="31"/>
      <c r="AH369" s="31"/>
      <c r="AI369" s="31"/>
      <c r="AJ369" s="31"/>
      <c r="AK369" s="31"/>
      <c r="AL369" s="7"/>
      <c r="AM369" s="7"/>
    </row>
    <row r="370" spans="2:39" x14ac:dyDescent="0.4">
      <c r="B370" s="15" t="s">
        <v>1</v>
      </c>
      <c r="C370" s="15">
        <v>354</v>
      </c>
      <c r="D370" s="15">
        <v>354</v>
      </c>
      <c r="E370" s="16">
        <v>27.9</v>
      </c>
      <c r="F370" s="66">
        <f t="shared" si="131"/>
        <v>7.7499999999999991</v>
      </c>
      <c r="G370" s="33">
        <f t="shared" si="132"/>
        <v>-1.3888888888889086E-2</v>
      </c>
      <c r="H370" s="17">
        <f t="shared" si="133"/>
        <v>-5.0000000000000711E-2</v>
      </c>
      <c r="I370" s="31"/>
      <c r="J370" s="18">
        <f t="shared" si="134"/>
        <v>-20.583333333333627</v>
      </c>
      <c r="K370" s="38">
        <f t="shared" si="126"/>
        <v>25.827313651453117</v>
      </c>
      <c r="L370" s="18">
        <f t="shared" si="135"/>
        <v>218.00182949999999</v>
      </c>
      <c r="M370" s="61">
        <f t="shared" si="136"/>
        <v>223.24580981811948</v>
      </c>
      <c r="N370" s="18">
        <f t="shared" si="137"/>
        <v>0.22324580981811948</v>
      </c>
      <c r="O370" s="18">
        <f t="shared" si="127"/>
        <v>1730.1550260904257</v>
      </c>
      <c r="P370" s="18">
        <f t="shared" si="138"/>
        <v>1.7301550260904257</v>
      </c>
      <c r="Q370" s="18">
        <f t="shared" si="143"/>
        <v>1143.6749380046717</v>
      </c>
      <c r="R370" s="61">
        <f t="shared" si="144"/>
        <v>0.3176875081940741</v>
      </c>
      <c r="S370" s="18">
        <f t="shared" si="145"/>
        <v>-450.18049086918086</v>
      </c>
      <c r="T370" s="18">
        <f t="shared" si="139"/>
        <v>450.18049086918086</v>
      </c>
      <c r="U370" s="61">
        <f t="shared" si="146"/>
        <v>0.12505014635656114</v>
      </c>
      <c r="V370" s="18">
        <f t="shared" si="147"/>
        <v>44506.312499999993</v>
      </c>
      <c r="W370" s="18">
        <f t="shared" si="149"/>
        <v>44.506312499999993</v>
      </c>
      <c r="X370" s="18">
        <f t="shared" si="148"/>
        <v>727.58824305555561</v>
      </c>
      <c r="Y370" s="18">
        <f t="shared" si="140"/>
        <v>202.10800697948613</v>
      </c>
      <c r="Z370" s="18">
        <f t="shared" si="141"/>
        <v>0.20210800697948614</v>
      </c>
      <c r="AA370" s="18">
        <f t="shared" si="142"/>
        <v>0.44273765455063524</v>
      </c>
      <c r="AB370" s="64"/>
      <c r="AC370" s="18">
        <f t="shared" si="128"/>
        <v>0</v>
      </c>
      <c r="AD370" s="18">
        <f t="shared" si="129"/>
        <v>27.9</v>
      </c>
      <c r="AE370" s="18">
        <f t="shared" si="130"/>
        <v>7.7499999999999991</v>
      </c>
      <c r="AF370" s="31"/>
      <c r="AG370" s="31"/>
      <c r="AH370" s="31"/>
      <c r="AI370" s="31"/>
      <c r="AJ370" s="31"/>
      <c r="AK370" s="31"/>
      <c r="AL370" s="7"/>
      <c r="AM370" s="7"/>
    </row>
    <row r="371" spans="2:39" x14ac:dyDescent="0.4">
      <c r="B371" s="15" t="s">
        <v>1</v>
      </c>
      <c r="C371" s="15">
        <v>355</v>
      </c>
      <c r="D371" s="15">
        <v>355</v>
      </c>
      <c r="E371" s="16">
        <v>27.9</v>
      </c>
      <c r="F371" s="66">
        <f t="shared" si="131"/>
        <v>7.7499999999999991</v>
      </c>
      <c r="G371" s="33">
        <f t="shared" si="132"/>
        <v>2.7777777777778172E-2</v>
      </c>
      <c r="H371" s="17">
        <f t="shared" si="133"/>
        <v>0.10000000000000142</v>
      </c>
      <c r="I371" s="31"/>
      <c r="J371" s="18">
        <f t="shared" si="134"/>
        <v>41.166666666667254</v>
      </c>
      <c r="K371" s="38">
        <f t="shared" si="126"/>
        <v>25.827313651453117</v>
      </c>
      <c r="L371" s="18">
        <f t="shared" si="135"/>
        <v>218.00182949999999</v>
      </c>
      <c r="M371" s="61">
        <f t="shared" si="136"/>
        <v>284.99580981812039</v>
      </c>
      <c r="N371" s="18">
        <f t="shared" si="137"/>
        <v>0.28499580981812039</v>
      </c>
      <c r="O371" s="18">
        <f t="shared" si="127"/>
        <v>2208.7175260904328</v>
      </c>
      <c r="P371" s="18">
        <f t="shared" si="138"/>
        <v>2.2087175260904326</v>
      </c>
      <c r="Q371" s="18">
        <f t="shared" si="143"/>
        <v>1145.8836555307621</v>
      </c>
      <c r="R371" s="61">
        <f t="shared" si="144"/>
        <v>0.3183010408892929</v>
      </c>
      <c r="S371" s="18">
        <f t="shared" si="145"/>
        <v>-450.18049086918086</v>
      </c>
      <c r="T371" s="18">
        <f t="shared" si="139"/>
        <v>450.18049086918086</v>
      </c>
      <c r="U371" s="61">
        <f t="shared" si="146"/>
        <v>0.12505014635656114</v>
      </c>
      <c r="V371" s="18">
        <f t="shared" si="147"/>
        <v>44506.312499999993</v>
      </c>
      <c r="W371" s="18">
        <f t="shared" si="149"/>
        <v>44.506312499999993</v>
      </c>
      <c r="X371" s="18">
        <f t="shared" si="148"/>
        <v>727.58824305555561</v>
      </c>
      <c r="Y371" s="18">
        <f t="shared" si="140"/>
        <v>202.10800697948613</v>
      </c>
      <c r="Z371" s="18">
        <f t="shared" si="141"/>
        <v>0.20210800697948614</v>
      </c>
      <c r="AA371" s="18">
        <f t="shared" si="142"/>
        <v>0.44335118724585404</v>
      </c>
      <c r="AB371" s="64"/>
      <c r="AC371" s="18">
        <f t="shared" si="128"/>
        <v>0</v>
      </c>
      <c r="AD371" s="18">
        <f t="shared" si="129"/>
        <v>27.9</v>
      </c>
      <c r="AE371" s="18">
        <f t="shared" si="130"/>
        <v>7.7499999999999991</v>
      </c>
      <c r="AF371" s="31"/>
      <c r="AG371" s="31"/>
      <c r="AH371" s="31"/>
      <c r="AI371" s="31"/>
      <c r="AJ371" s="31"/>
      <c r="AK371" s="31"/>
      <c r="AL371" s="7"/>
      <c r="AM371" s="7"/>
    </row>
    <row r="372" spans="2:39" x14ac:dyDescent="0.4">
      <c r="B372" s="15" t="s">
        <v>1</v>
      </c>
      <c r="C372" s="15">
        <v>356</v>
      </c>
      <c r="D372" s="15">
        <v>356</v>
      </c>
      <c r="E372" s="16">
        <v>28.1</v>
      </c>
      <c r="F372" s="66">
        <f t="shared" si="131"/>
        <v>7.8055555555555554</v>
      </c>
      <c r="G372" s="33">
        <f t="shared" si="132"/>
        <v>4.1666666666666761E-2</v>
      </c>
      <c r="H372" s="17">
        <f t="shared" si="133"/>
        <v>0.15000000000000036</v>
      </c>
      <c r="I372" s="31"/>
      <c r="J372" s="18">
        <f t="shared" si="134"/>
        <v>61.750000000000142</v>
      </c>
      <c r="K372" s="38">
        <f t="shared" si="126"/>
        <v>26.198924901175346</v>
      </c>
      <c r="L372" s="18">
        <f t="shared" si="135"/>
        <v>218.00182949999999</v>
      </c>
      <c r="M372" s="61">
        <f t="shared" si="136"/>
        <v>305.95075440117546</v>
      </c>
      <c r="N372" s="18">
        <f t="shared" si="137"/>
        <v>0.30595075440117547</v>
      </c>
      <c r="O372" s="18">
        <f t="shared" si="127"/>
        <v>2388.1156107425086</v>
      </c>
      <c r="P372" s="18">
        <f t="shared" si="138"/>
        <v>2.3881156107425086</v>
      </c>
      <c r="Q372" s="18">
        <f t="shared" si="143"/>
        <v>1148.2717711415046</v>
      </c>
      <c r="R372" s="61">
        <f t="shared" si="144"/>
        <v>0.31896440638979062</v>
      </c>
      <c r="S372" s="18">
        <f t="shared" si="145"/>
        <v>-450.18049086918086</v>
      </c>
      <c r="T372" s="18">
        <f t="shared" si="139"/>
        <v>450.18049086918086</v>
      </c>
      <c r="U372" s="61">
        <f t="shared" si="146"/>
        <v>0.12505014635656114</v>
      </c>
      <c r="V372" s="18">
        <f t="shared" si="147"/>
        <v>45146.682870370372</v>
      </c>
      <c r="W372" s="18">
        <f t="shared" si="149"/>
        <v>45.14668287037037</v>
      </c>
      <c r="X372" s="18">
        <f t="shared" si="148"/>
        <v>727.58824305555561</v>
      </c>
      <c r="Y372" s="18">
        <f t="shared" si="140"/>
        <v>202.10800697948613</v>
      </c>
      <c r="Z372" s="18">
        <f t="shared" si="141"/>
        <v>0.20210800697948614</v>
      </c>
      <c r="AA372" s="18">
        <f t="shared" si="142"/>
        <v>0.44401455274635176</v>
      </c>
      <c r="AB372" s="64"/>
      <c r="AC372" s="18">
        <f t="shared" si="128"/>
        <v>0</v>
      </c>
      <c r="AD372" s="18">
        <f t="shared" si="129"/>
        <v>28.1</v>
      </c>
      <c r="AE372" s="18">
        <f t="shared" si="130"/>
        <v>7.8055555555555554</v>
      </c>
      <c r="AF372" s="31"/>
      <c r="AG372" s="31"/>
      <c r="AH372" s="31"/>
      <c r="AI372" s="31"/>
      <c r="AJ372" s="31"/>
      <c r="AK372" s="31"/>
      <c r="AL372" s="7"/>
      <c r="AM372" s="7"/>
    </row>
    <row r="373" spans="2:39" x14ac:dyDescent="0.4">
      <c r="B373" s="15" t="s">
        <v>1</v>
      </c>
      <c r="C373" s="15">
        <v>357</v>
      </c>
      <c r="D373" s="15">
        <v>357</v>
      </c>
      <c r="E373" s="16">
        <v>28.2</v>
      </c>
      <c r="F373" s="66">
        <f t="shared" si="131"/>
        <v>7.833333333333333</v>
      </c>
      <c r="G373" s="33">
        <f t="shared" si="132"/>
        <v>-1.3888888888889086E-2</v>
      </c>
      <c r="H373" s="17">
        <f t="shared" si="133"/>
        <v>-5.0000000000000711E-2</v>
      </c>
      <c r="I373" s="31"/>
      <c r="J373" s="18">
        <f t="shared" si="134"/>
        <v>-20.583333333333627</v>
      </c>
      <c r="K373" s="38">
        <f t="shared" si="126"/>
        <v>26.385725913312495</v>
      </c>
      <c r="L373" s="18">
        <f t="shared" si="135"/>
        <v>218.00182949999999</v>
      </c>
      <c r="M373" s="61">
        <f t="shared" si="136"/>
        <v>223.80422207997884</v>
      </c>
      <c r="N373" s="18">
        <f t="shared" si="137"/>
        <v>0.22380422207997885</v>
      </c>
      <c r="O373" s="18">
        <f t="shared" si="127"/>
        <v>1753.1330729598342</v>
      </c>
      <c r="P373" s="18">
        <f t="shared" si="138"/>
        <v>1.7531330729598342</v>
      </c>
      <c r="Q373" s="18">
        <f t="shared" si="143"/>
        <v>1150.0249042144644</v>
      </c>
      <c r="R373" s="61">
        <f t="shared" si="144"/>
        <v>0.31945138783790467</v>
      </c>
      <c r="S373" s="18">
        <f t="shared" si="145"/>
        <v>-450.18049086918086</v>
      </c>
      <c r="T373" s="18">
        <f t="shared" si="139"/>
        <v>450.18049086918086</v>
      </c>
      <c r="U373" s="61">
        <f t="shared" si="146"/>
        <v>0.12505014635656114</v>
      </c>
      <c r="V373" s="18">
        <f t="shared" si="147"/>
        <v>45468.583333333328</v>
      </c>
      <c r="W373" s="18">
        <f t="shared" si="149"/>
        <v>45.468583333333328</v>
      </c>
      <c r="X373" s="18">
        <f t="shared" si="148"/>
        <v>727.58824305555561</v>
      </c>
      <c r="Y373" s="18">
        <f t="shared" si="140"/>
        <v>202.10800697948613</v>
      </c>
      <c r="Z373" s="18">
        <f t="shared" si="141"/>
        <v>0.20210800697948614</v>
      </c>
      <c r="AA373" s="18">
        <f t="shared" si="142"/>
        <v>0.44450153419446581</v>
      </c>
      <c r="AB373" s="64"/>
      <c r="AC373" s="18">
        <f t="shared" si="128"/>
        <v>0</v>
      </c>
      <c r="AD373" s="18">
        <f t="shared" si="129"/>
        <v>28.2</v>
      </c>
      <c r="AE373" s="18">
        <f t="shared" si="130"/>
        <v>7.833333333333333</v>
      </c>
      <c r="AF373" s="31"/>
      <c r="AG373" s="31"/>
      <c r="AH373" s="31"/>
      <c r="AI373" s="31"/>
      <c r="AJ373" s="31"/>
      <c r="AK373" s="31"/>
      <c r="AL373" s="7"/>
      <c r="AM373" s="7"/>
    </row>
    <row r="374" spans="2:39" x14ac:dyDescent="0.4">
      <c r="B374" s="15" t="s">
        <v>1</v>
      </c>
      <c r="C374" s="15">
        <v>358</v>
      </c>
      <c r="D374" s="15">
        <v>358</v>
      </c>
      <c r="E374" s="16">
        <v>28</v>
      </c>
      <c r="F374" s="66">
        <f t="shared" si="131"/>
        <v>7.7777777777777777</v>
      </c>
      <c r="G374" s="33">
        <f t="shared" si="132"/>
        <v>-0.18055555555555566</v>
      </c>
      <c r="H374" s="17">
        <f t="shared" si="133"/>
        <v>-0.65000000000000036</v>
      </c>
      <c r="I374" s="31"/>
      <c r="J374" s="18">
        <f t="shared" si="134"/>
        <v>-267.58333333333348</v>
      </c>
      <c r="K374" s="38">
        <f t="shared" si="126"/>
        <v>26.012787480555556</v>
      </c>
      <c r="L374" s="18">
        <f t="shared" si="135"/>
        <v>218.00182949999999</v>
      </c>
      <c r="M374" s="61">
        <f t="shared" si="136"/>
        <v>-23.568716352777955</v>
      </c>
      <c r="N374" s="18">
        <f t="shared" si="137"/>
        <v>-2.3568716352777956E-2</v>
      </c>
      <c r="O374" s="18">
        <f t="shared" si="127"/>
        <v>-183.31223829938409</v>
      </c>
      <c r="P374" s="18">
        <f t="shared" si="138"/>
        <v>-0.18331223829938409</v>
      </c>
      <c r="Q374" s="18">
        <f t="shared" si="143"/>
        <v>1150.0249042144644</v>
      </c>
      <c r="R374" s="61">
        <f t="shared" si="144"/>
        <v>0.31945138783790467</v>
      </c>
      <c r="S374" s="18">
        <f t="shared" si="145"/>
        <v>-450.36380310748024</v>
      </c>
      <c r="T374" s="18">
        <f t="shared" si="139"/>
        <v>450.36380310748024</v>
      </c>
      <c r="U374" s="61">
        <f t="shared" si="146"/>
        <v>0.12510106642682903</v>
      </c>
      <c r="V374" s="18">
        <f t="shared" si="147"/>
        <v>44825.92592592592</v>
      </c>
      <c r="W374" s="18">
        <f t="shared" si="149"/>
        <v>44.825925925925922</v>
      </c>
      <c r="X374" s="18">
        <f t="shared" si="148"/>
        <v>728.23090046296306</v>
      </c>
      <c r="Y374" s="18">
        <f t="shared" si="140"/>
        <v>202.28652306880096</v>
      </c>
      <c r="Z374" s="18">
        <f t="shared" si="141"/>
        <v>0.20228652306880096</v>
      </c>
      <c r="AA374" s="18">
        <f t="shared" si="142"/>
        <v>0.44455245426473367</v>
      </c>
      <c r="AB374" s="64"/>
      <c r="AC374" s="18">
        <f t="shared" si="128"/>
        <v>0</v>
      </c>
      <c r="AD374" s="18">
        <f t="shared" si="129"/>
        <v>28</v>
      </c>
      <c r="AE374" s="18">
        <f t="shared" si="130"/>
        <v>7.7777777777777777</v>
      </c>
      <c r="AF374" s="31"/>
      <c r="AG374" s="31"/>
      <c r="AH374" s="31"/>
      <c r="AI374" s="31"/>
      <c r="AJ374" s="31"/>
      <c r="AK374" s="31"/>
      <c r="AL374" s="7"/>
      <c r="AM374" s="7"/>
    </row>
    <row r="375" spans="2:39" x14ac:dyDescent="0.4">
      <c r="B375" s="15" t="s">
        <v>1</v>
      </c>
      <c r="C375" s="15">
        <v>359</v>
      </c>
      <c r="D375" s="15">
        <v>359</v>
      </c>
      <c r="E375" s="16">
        <v>26.9</v>
      </c>
      <c r="F375" s="66">
        <f t="shared" si="131"/>
        <v>7.4722222222222214</v>
      </c>
      <c r="G375" s="33">
        <f t="shared" si="132"/>
        <v>-0.41666666666666663</v>
      </c>
      <c r="H375" s="17">
        <f t="shared" si="133"/>
        <v>-1.5</v>
      </c>
      <c r="I375" s="31"/>
      <c r="J375" s="18">
        <f t="shared" si="134"/>
        <v>-617.5</v>
      </c>
      <c r="K375" s="38">
        <f t="shared" si="126"/>
        <v>24.009072893883673</v>
      </c>
      <c r="L375" s="18">
        <f t="shared" si="135"/>
        <v>218.00182949999999</v>
      </c>
      <c r="M375" s="61">
        <f t="shared" si="136"/>
        <v>-375.48909760611639</v>
      </c>
      <c r="N375" s="18">
        <f t="shared" si="137"/>
        <v>-0.37548909760611637</v>
      </c>
      <c r="O375" s="18">
        <f t="shared" si="127"/>
        <v>-2805.7379793345917</v>
      </c>
      <c r="P375" s="18">
        <f t="shared" si="138"/>
        <v>-2.8057379793345918</v>
      </c>
      <c r="Q375" s="18">
        <f t="shared" si="143"/>
        <v>1150.0249042144644</v>
      </c>
      <c r="R375" s="61">
        <f t="shared" si="144"/>
        <v>0.31945138783790467</v>
      </c>
      <c r="S375" s="18">
        <f t="shared" si="145"/>
        <v>-453.16954108681483</v>
      </c>
      <c r="T375" s="18">
        <f t="shared" si="139"/>
        <v>453.16954108681483</v>
      </c>
      <c r="U375" s="61">
        <f t="shared" si="146"/>
        <v>0.12588043815010502</v>
      </c>
      <c r="V375" s="18">
        <f t="shared" si="147"/>
        <v>41373.071759259248</v>
      </c>
      <c r="W375" s="18">
        <f t="shared" si="149"/>
        <v>41.373071759259247</v>
      </c>
      <c r="X375" s="18">
        <f t="shared" si="148"/>
        <v>731.68375462962979</v>
      </c>
      <c r="Y375" s="18">
        <f t="shared" si="140"/>
        <v>203.24564999350929</v>
      </c>
      <c r="Z375" s="18">
        <f t="shared" si="141"/>
        <v>0.2032456499935093</v>
      </c>
      <c r="AA375" s="18">
        <f t="shared" si="142"/>
        <v>0.44533182598800969</v>
      </c>
      <c r="AB375" s="64"/>
      <c r="AC375" s="18">
        <f t="shared" si="128"/>
        <v>0</v>
      </c>
      <c r="AD375" s="18">
        <f t="shared" si="129"/>
        <v>26.9</v>
      </c>
      <c r="AE375" s="18">
        <f t="shared" si="130"/>
        <v>7.4722222222222214</v>
      </c>
      <c r="AF375" s="31"/>
      <c r="AG375" s="31"/>
      <c r="AH375" s="31"/>
      <c r="AI375" s="31"/>
      <c r="AJ375" s="31"/>
      <c r="AK375" s="31"/>
      <c r="AL375" s="7"/>
      <c r="AM375" s="7"/>
    </row>
    <row r="376" spans="2:39" x14ac:dyDescent="0.4">
      <c r="B376" s="15" t="s">
        <v>1</v>
      </c>
      <c r="C376" s="15">
        <v>360</v>
      </c>
      <c r="D376" s="15">
        <v>360</v>
      </c>
      <c r="E376" s="16">
        <v>25</v>
      </c>
      <c r="F376" s="66">
        <f t="shared" si="131"/>
        <v>6.9444444444444446</v>
      </c>
      <c r="G376" s="33">
        <f t="shared" si="132"/>
        <v>-0.51388888888888873</v>
      </c>
      <c r="H376" s="17">
        <f t="shared" si="133"/>
        <v>-1.8499999999999996</v>
      </c>
      <c r="I376" s="31"/>
      <c r="J376" s="18">
        <f t="shared" si="134"/>
        <v>-761.58333333333314</v>
      </c>
      <c r="K376" s="38">
        <f t="shared" si="126"/>
        <v>20.737234917534725</v>
      </c>
      <c r="L376" s="18">
        <f t="shared" si="135"/>
        <v>218.00182949999999</v>
      </c>
      <c r="M376" s="61">
        <f t="shared" si="136"/>
        <v>-522.84426891579847</v>
      </c>
      <c r="N376" s="18">
        <f t="shared" si="137"/>
        <v>-0.52284426891579849</v>
      </c>
      <c r="O376" s="18">
        <f t="shared" si="127"/>
        <v>-3630.8629785819339</v>
      </c>
      <c r="P376" s="18">
        <f t="shared" si="138"/>
        <v>-3.6308629785819337</v>
      </c>
      <c r="Q376" s="18">
        <f t="shared" si="143"/>
        <v>1150.0249042144644</v>
      </c>
      <c r="R376" s="61">
        <f t="shared" si="144"/>
        <v>0.31945138783790467</v>
      </c>
      <c r="S376" s="18">
        <f t="shared" si="145"/>
        <v>-456.80040406539678</v>
      </c>
      <c r="T376" s="18">
        <f t="shared" si="139"/>
        <v>456.80040406539678</v>
      </c>
      <c r="U376" s="61">
        <f t="shared" si="146"/>
        <v>0.12688901128039698</v>
      </c>
      <c r="V376" s="18">
        <f t="shared" si="147"/>
        <v>35734.953703703708</v>
      </c>
      <c r="W376" s="18">
        <f t="shared" si="149"/>
        <v>35.734953703703709</v>
      </c>
      <c r="X376" s="18">
        <f t="shared" si="148"/>
        <v>737.32187268518533</v>
      </c>
      <c r="Y376" s="18">
        <f t="shared" si="140"/>
        <v>204.81179515074541</v>
      </c>
      <c r="Z376" s="18">
        <f t="shared" si="141"/>
        <v>0.20481179515074541</v>
      </c>
      <c r="AA376" s="18">
        <f t="shared" si="142"/>
        <v>0.44634039911830165</v>
      </c>
      <c r="AB376" s="64"/>
      <c r="AC376" s="18">
        <f t="shared" si="128"/>
        <v>0</v>
      </c>
      <c r="AD376" s="18">
        <f t="shared" si="129"/>
        <v>25</v>
      </c>
      <c r="AE376" s="18">
        <f t="shared" si="130"/>
        <v>6.9444444444444446</v>
      </c>
      <c r="AF376" s="31"/>
      <c r="AG376" s="31"/>
      <c r="AH376" s="31"/>
      <c r="AI376" s="31"/>
      <c r="AJ376" s="31"/>
      <c r="AK376" s="31"/>
      <c r="AL376" s="7"/>
      <c r="AM376" s="7"/>
    </row>
    <row r="377" spans="2:39" x14ac:dyDescent="0.4">
      <c r="B377" s="15" t="s">
        <v>1</v>
      </c>
      <c r="C377" s="15">
        <v>361</v>
      </c>
      <c r="D377" s="15">
        <v>361</v>
      </c>
      <c r="E377" s="16">
        <v>23.2</v>
      </c>
      <c r="F377" s="66">
        <f t="shared" si="131"/>
        <v>6.4444444444444438</v>
      </c>
      <c r="G377" s="33">
        <f t="shared" si="132"/>
        <v>-0.43055555555555575</v>
      </c>
      <c r="H377" s="17">
        <f t="shared" si="133"/>
        <v>-1.5500000000000007</v>
      </c>
      <c r="I377" s="31"/>
      <c r="J377" s="18">
        <f t="shared" si="134"/>
        <v>-638.0833333333336</v>
      </c>
      <c r="K377" s="38">
        <f t="shared" si="126"/>
        <v>17.858574915222217</v>
      </c>
      <c r="L377" s="18">
        <f t="shared" si="135"/>
        <v>218.00182949999999</v>
      </c>
      <c r="M377" s="61">
        <f t="shared" si="136"/>
        <v>-402.22292891811139</v>
      </c>
      <c r="N377" s="18">
        <f t="shared" si="137"/>
        <v>-0.4022229289181114</v>
      </c>
      <c r="O377" s="18">
        <f t="shared" si="127"/>
        <v>-2592.1033196944954</v>
      </c>
      <c r="P377" s="18">
        <f t="shared" si="138"/>
        <v>-2.5921033196944956</v>
      </c>
      <c r="Q377" s="18">
        <f t="shared" si="143"/>
        <v>1150.0249042144644</v>
      </c>
      <c r="R377" s="61">
        <f t="shared" si="144"/>
        <v>0.31945138783790467</v>
      </c>
      <c r="S377" s="18">
        <f t="shared" si="145"/>
        <v>-459.39250738509128</v>
      </c>
      <c r="T377" s="18">
        <f t="shared" si="139"/>
        <v>459.39250738509128</v>
      </c>
      <c r="U377" s="61">
        <f t="shared" si="146"/>
        <v>0.1276090400379144</v>
      </c>
      <c r="V377" s="18">
        <f t="shared" si="147"/>
        <v>30774.370370370361</v>
      </c>
      <c r="W377" s="18">
        <f t="shared" si="149"/>
        <v>30.774370370370363</v>
      </c>
      <c r="X377" s="18">
        <f t="shared" si="148"/>
        <v>742.2824560185187</v>
      </c>
      <c r="Y377" s="18">
        <f t="shared" si="140"/>
        <v>206.18973606791209</v>
      </c>
      <c r="Z377" s="18">
        <f t="shared" si="141"/>
        <v>0.2061897360679121</v>
      </c>
      <c r="AA377" s="18">
        <f t="shared" si="142"/>
        <v>0.44706042787581907</v>
      </c>
      <c r="AB377" s="64"/>
      <c r="AC377" s="18">
        <f t="shared" si="128"/>
        <v>0</v>
      </c>
      <c r="AD377" s="18">
        <f t="shared" si="129"/>
        <v>23.2</v>
      </c>
      <c r="AE377" s="18">
        <f t="shared" si="130"/>
        <v>6.4444444444444438</v>
      </c>
      <c r="AF377" s="31"/>
      <c r="AG377" s="31"/>
      <c r="AH377" s="31"/>
      <c r="AI377" s="31"/>
      <c r="AJ377" s="31"/>
      <c r="AK377" s="31"/>
      <c r="AL377" s="7"/>
      <c r="AM377" s="7"/>
    </row>
    <row r="378" spans="2:39" x14ac:dyDescent="0.4">
      <c r="B378" s="15" t="s">
        <v>1</v>
      </c>
      <c r="C378" s="15">
        <v>362</v>
      </c>
      <c r="D378" s="15">
        <v>362</v>
      </c>
      <c r="E378" s="16">
        <v>21.9</v>
      </c>
      <c r="F378" s="66">
        <f t="shared" si="131"/>
        <v>6.083333333333333</v>
      </c>
      <c r="G378" s="33">
        <f t="shared" si="132"/>
        <v>-0.29166666666666635</v>
      </c>
      <c r="H378" s="17">
        <f t="shared" si="133"/>
        <v>-1.0499999999999989</v>
      </c>
      <c r="I378" s="31"/>
      <c r="J378" s="18">
        <f t="shared" si="134"/>
        <v>-432.24999999999955</v>
      </c>
      <c r="K378" s="38">
        <f t="shared" si="126"/>
        <v>15.913256382078124</v>
      </c>
      <c r="L378" s="18">
        <f t="shared" si="135"/>
        <v>218.00182949999999</v>
      </c>
      <c r="M378" s="61">
        <f t="shared" si="136"/>
        <v>-198.33491411792141</v>
      </c>
      <c r="N378" s="18">
        <f t="shared" si="137"/>
        <v>-0.19833491411792142</v>
      </c>
      <c r="O378" s="18">
        <f t="shared" si="127"/>
        <v>-1206.5373942173553</v>
      </c>
      <c r="P378" s="18">
        <f t="shared" si="138"/>
        <v>-1.2065373942173554</v>
      </c>
      <c r="Q378" s="18">
        <f t="shared" si="143"/>
        <v>1150.0249042144644</v>
      </c>
      <c r="R378" s="61">
        <f t="shared" si="144"/>
        <v>0.31945138783790467</v>
      </c>
      <c r="S378" s="18">
        <f t="shared" si="145"/>
        <v>-460.59904477930866</v>
      </c>
      <c r="T378" s="18">
        <f t="shared" si="139"/>
        <v>460.59904477930866</v>
      </c>
      <c r="U378" s="61">
        <f t="shared" si="146"/>
        <v>0.12794418934089785</v>
      </c>
      <c r="V378" s="18">
        <f t="shared" si="147"/>
        <v>27422.145833333332</v>
      </c>
      <c r="W378" s="18">
        <f t="shared" si="149"/>
        <v>27.422145833333332</v>
      </c>
      <c r="X378" s="18">
        <f t="shared" si="148"/>
        <v>745.63468055555575</v>
      </c>
      <c r="Y378" s="18">
        <f t="shared" si="140"/>
        <v>207.12091029536117</v>
      </c>
      <c r="Z378" s="18">
        <f t="shared" si="141"/>
        <v>0.20712091029536117</v>
      </c>
      <c r="AA378" s="18">
        <f t="shared" si="142"/>
        <v>0.44739557717880252</v>
      </c>
      <c r="AB378" s="64"/>
      <c r="AC378" s="18">
        <f t="shared" si="128"/>
        <v>0</v>
      </c>
      <c r="AD378" s="18">
        <f t="shared" si="129"/>
        <v>21.9</v>
      </c>
      <c r="AE378" s="18">
        <f t="shared" si="130"/>
        <v>6.083333333333333</v>
      </c>
      <c r="AF378" s="31"/>
      <c r="AG378" s="31"/>
      <c r="AH378" s="31"/>
      <c r="AI378" s="31"/>
      <c r="AJ378" s="31"/>
      <c r="AK378" s="31"/>
      <c r="AL378" s="7"/>
      <c r="AM378" s="7"/>
    </row>
    <row r="379" spans="2:39" x14ac:dyDescent="0.4">
      <c r="B379" s="15" t="s">
        <v>1</v>
      </c>
      <c r="C379" s="15">
        <v>363</v>
      </c>
      <c r="D379" s="15">
        <v>363</v>
      </c>
      <c r="E379" s="16">
        <v>21.1</v>
      </c>
      <c r="F379" s="66">
        <f t="shared" si="131"/>
        <v>5.8611111111111116</v>
      </c>
      <c r="G379" s="33">
        <f t="shared" si="132"/>
        <v>-0.16666666666666657</v>
      </c>
      <c r="H379" s="17">
        <f t="shared" si="133"/>
        <v>-0.59999999999999964</v>
      </c>
      <c r="I379" s="31"/>
      <c r="J379" s="18">
        <f t="shared" si="134"/>
        <v>-246.99999999999986</v>
      </c>
      <c r="K379" s="38">
        <f t="shared" si="126"/>
        <v>14.771878972217015</v>
      </c>
      <c r="L379" s="18">
        <f t="shared" si="135"/>
        <v>218.00182949999999</v>
      </c>
      <c r="M379" s="61">
        <f t="shared" si="136"/>
        <v>-14.226291527782848</v>
      </c>
      <c r="N379" s="18">
        <f t="shared" si="137"/>
        <v>-1.4226291527782849E-2</v>
      </c>
      <c r="O379" s="18">
        <f t="shared" si="127"/>
        <v>-83.381875343393929</v>
      </c>
      <c r="P379" s="18">
        <f t="shared" si="138"/>
        <v>-8.3381875343393932E-2</v>
      </c>
      <c r="Q379" s="18">
        <f t="shared" si="143"/>
        <v>1150.0249042144644</v>
      </c>
      <c r="R379" s="61">
        <f t="shared" si="144"/>
        <v>0.31945138783790467</v>
      </c>
      <c r="S379" s="18">
        <f t="shared" si="145"/>
        <v>-460.68242665465203</v>
      </c>
      <c r="T379" s="18">
        <f t="shared" si="139"/>
        <v>460.68242665465203</v>
      </c>
      <c r="U379" s="61">
        <f t="shared" si="146"/>
        <v>0.12796735097479059</v>
      </c>
      <c r="V379" s="18">
        <f t="shared" si="147"/>
        <v>25455.293981481485</v>
      </c>
      <c r="W379" s="18">
        <f t="shared" si="149"/>
        <v>25.455293981481486</v>
      </c>
      <c r="X379" s="18">
        <f t="shared" si="148"/>
        <v>747.6015324074076</v>
      </c>
      <c r="Y379" s="18">
        <f t="shared" si="140"/>
        <v>207.66725846906488</v>
      </c>
      <c r="Z379" s="18">
        <f t="shared" si="141"/>
        <v>0.20766725846906486</v>
      </c>
      <c r="AA379" s="18">
        <f t="shared" si="142"/>
        <v>0.44741873881269523</v>
      </c>
      <c r="AB379" s="64"/>
      <c r="AC379" s="18">
        <f t="shared" si="128"/>
        <v>0</v>
      </c>
      <c r="AD379" s="18">
        <f t="shared" si="129"/>
        <v>21.1</v>
      </c>
      <c r="AE379" s="18">
        <f t="shared" si="130"/>
        <v>5.8611111111111116</v>
      </c>
      <c r="AF379" s="31"/>
      <c r="AG379" s="31"/>
      <c r="AH379" s="31"/>
      <c r="AI379" s="31"/>
      <c r="AJ379" s="31"/>
      <c r="AK379" s="31"/>
      <c r="AL379" s="7"/>
      <c r="AM379" s="7"/>
    </row>
    <row r="380" spans="2:39" x14ac:dyDescent="0.4">
      <c r="B380" s="15" t="s">
        <v>1</v>
      </c>
      <c r="C380" s="15">
        <v>364</v>
      </c>
      <c r="D380" s="15">
        <v>364</v>
      </c>
      <c r="E380" s="16">
        <v>20.7</v>
      </c>
      <c r="F380" s="66">
        <f t="shared" si="131"/>
        <v>5.75</v>
      </c>
      <c r="G380" s="33">
        <f t="shared" si="132"/>
        <v>-5.5555555555555851E-2</v>
      </c>
      <c r="H380" s="17">
        <f t="shared" si="133"/>
        <v>-0.20000000000000107</v>
      </c>
      <c r="I380" s="31"/>
      <c r="J380" s="18">
        <f t="shared" si="134"/>
        <v>-82.333333333333769</v>
      </c>
      <c r="K380" s="38">
        <f t="shared" si="126"/>
        <v>14.217116463703125</v>
      </c>
      <c r="L380" s="18">
        <f t="shared" si="135"/>
        <v>218.00182949999999</v>
      </c>
      <c r="M380" s="61">
        <f t="shared" si="136"/>
        <v>149.88561263036934</v>
      </c>
      <c r="N380" s="18">
        <f t="shared" si="137"/>
        <v>0.14988561263036934</v>
      </c>
      <c r="O380" s="18">
        <f t="shared" si="127"/>
        <v>861.84227262462366</v>
      </c>
      <c r="P380" s="18">
        <f t="shared" si="138"/>
        <v>0.86184227262462365</v>
      </c>
      <c r="Q380" s="18">
        <f t="shared" si="143"/>
        <v>1150.8867464870891</v>
      </c>
      <c r="R380" s="61">
        <f t="shared" si="144"/>
        <v>0.31969078848834132</v>
      </c>
      <c r="S380" s="18">
        <f t="shared" si="145"/>
        <v>-460.68242665465203</v>
      </c>
      <c r="T380" s="18">
        <f t="shared" si="139"/>
        <v>460.68242665465203</v>
      </c>
      <c r="U380" s="61">
        <f t="shared" si="146"/>
        <v>0.12796735097479059</v>
      </c>
      <c r="V380" s="18">
        <f t="shared" si="147"/>
        <v>24499.3125</v>
      </c>
      <c r="W380" s="18">
        <f t="shared" si="149"/>
        <v>24.499312500000002</v>
      </c>
      <c r="X380" s="18">
        <f t="shared" si="148"/>
        <v>748.55751388888905</v>
      </c>
      <c r="Y380" s="18">
        <f t="shared" si="140"/>
        <v>207.93280909302783</v>
      </c>
      <c r="Z380" s="18">
        <f t="shared" si="141"/>
        <v>0.20793280909302783</v>
      </c>
      <c r="AA380" s="18">
        <f t="shared" si="142"/>
        <v>0.44765813946313193</v>
      </c>
      <c r="AB380" s="64"/>
      <c r="AC380" s="18">
        <f t="shared" si="128"/>
        <v>0</v>
      </c>
      <c r="AD380" s="18">
        <f t="shared" si="129"/>
        <v>20.7</v>
      </c>
      <c r="AE380" s="18">
        <f t="shared" si="130"/>
        <v>5.75</v>
      </c>
      <c r="AF380" s="31"/>
      <c r="AG380" s="31"/>
      <c r="AH380" s="31"/>
      <c r="AI380" s="31"/>
      <c r="AJ380" s="31"/>
      <c r="AK380" s="31"/>
      <c r="AL380" s="7"/>
      <c r="AM380" s="7"/>
    </row>
    <row r="381" spans="2:39" x14ac:dyDescent="0.4">
      <c r="B381" s="15" t="s">
        <v>1</v>
      </c>
      <c r="C381" s="15">
        <v>365</v>
      </c>
      <c r="D381" s="15">
        <v>365</v>
      </c>
      <c r="E381" s="16">
        <v>20.7</v>
      </c>
      <c r="F381" s="66">
        <f t="shared" si="131"/>
        <v>5.75</v>
      </c>
      <c r="G381" s="33">
        <f t="shared" si="132"/>
        <v>1.3888888888889086E-2</v>
      </c>
      <c r="H381" s="17">
        <f t="shared" si="133"/>
        <v>5.0000000000000711E-2</v>
      </c>
      <c r="I381" s="31"/>
      <c r="J381" s="18">
        <f t="shared" si="134"/>
        <v>20.583333333333627</v>
      </c>
      <c r="K381" s="38">
        <f t="shared" si="126"/>
        <v>14.217116463703125</v>
      </c>
      <c r="L381" s="18">
        <f t="shared" si="135"/>
        <v>218.00182949999999</v>
      </c>
      <c r="M381" s="61">
        <f t="shared" si="136"/>
        <v>252.80227929703673</v>
      </c>
      <c r="N381" s="18">
        <f t="shared" si="137"/>
        <v>0.25280227929703675</v>
      </c>
      <c r="O381" s="18">
        <f t="shared" si="127"/>
        <v>1453.6131059579611</v>
      </c>
      <c r="P381" s="18">
        <f t="shared" si="138"/>
        <v>1.4536131059579611</v>
      </c>
      <c r="Q381" s="18">
        <f t="shared" si="143"/>
        <v>1152.340359593047</v>
      </c>
      <c r="R381" s="61">
        <f t="shared" si="144"/>
        <v>0.32009456993896546</v>
      </c>
      <c r="S381" s="18">
        <f t="shared" si="145"/>
        <v>-460.68242665465203</v>
      </c>
      <c r="T381" s="18">
        <f t="shared" si="139"/>
        <v>460.68242665465203</v>
      </c>
      <c r="U381" s="61">
        <f t="shared" si="146"/>
        <v>0.12796735097479059</v>
      </c>
      <c r="V381" s="18">
        <f t="shared" si="147"/>
        <v>24499.3125</v>
      </c>
      <c r="W381" s="18">
        <f t="shared" si="149"/>
        <v>24.499312500000002</v>
      </c>
      <c r="X381" s="18">
        <f t="shared" si="148"/>
        <v>748.55751388888905</v>
      </c>
      <c r="Y381" s="18">
        <f t="shared" si="140"/>
        <v>207.93280909302783</v>
      </c>
      <c r="Z381" s="18">
        <f t="shared" si="141"/>
        <v>0.20793280909302783</v>
      </c>
      <c r="AA381" s="18">
        <f t="shared" si="142"/>
        <v>0.44806192091375607</v>
      </c>
      <c r="AB381" s="64"/>
      <c r="AC381" s="18">
        <f t="shared" si="128"/>
        <v>0</v>
      </c>
      <c r="AD381" s="18">
        <f t="shared" si="129"/>
        <v>20.7</v>
      </c>
      <c r="AE381" s="18">
        <f t="shared" si="130"/>
        <v>5.75</v>
      </c>
      <c r="AF381" s="31"/>
      <c r="AG381" s="31"/>
      <c r="AH381" s="31"/>
      <c r="AI381" s="31"/>
      <c r="AJ381" s="31"/>
      <c r="AK381" s="31"/>
      <c r="AL381" s="7"/>
      <c r="AM381" s="7"/>
    </row>
    <row r="382" spans="2:39" x14ac:dyDescent="0.4">
      <c r="B382" s="15" t="s">
        <v>1</v>
      </c>
      <c r="C382" s="15">
        <v>366</v>
      </c>
      <c r="D382" s="15">
        <v>366</v>
      </c>
      <c r="E382" s="16">
        <v>20.8</v>
      </c>
      <c r="F382" s="66">
        <f t="shared" si="131"/>
        <v>5.7777777777777777</v>
      </c>
      <c r="G382" s="33">
        <f t="shared" si="132"/>
        <v>6.9444444444444448E-2</v>
      </c>
      <c r="H382" s="17">
        <f t="shared" si="133"/>
        <v>0.25</v>
      </c>
      <c r="I382" s="31"/>
      <c r="J382" s="18">
        <f t="shared" si="134"/>
        <v>102.91666666666667</v>
      </c>
      <c r="K382" s="38">
        <f t="shared" si="126"/>
        <v>14.354811703555555</v>
      </c>
      <c r="L382" s="18">
        <f t="shared" si="135"/>
        <v>218.00182949999999</v>
      </c>
      <c r="M382" s="61">
        <f t="shared" si="136"/>
        <v>335.2733078702222</v>
      </c>
      <c r="N382" s="18">
        <f t="shared" si="137"/>
        <v>0.33527330787022219</v>
      </c>
      <c r="O382" s="18">
        <f t="shared" si="127"/>
        <v>1937.1346676946171</v>
      </c>
      <c r="P382" s="18">
        <f t="shared" si="138"/>
        <v>1.9371346676946171</v>
      </c>
      <c r="Q382" s="18">
        <f t="shared" si="143"/>
        <v>1154.2774942607416</v>
      </c>
      <c r="R382" s="61">
        <f t="shared" si="144"/>
        <v>0.32063266294526144</v>
      </c>
      <c r="S382" s="18">
        <f t="shared" si="145"/>
        <v>-460.68242665465203</v>
      </c>
      <c r="T382" s="18">
        <f t="shared" si="139"/>
        <v>460.68242665465203</v>
      </c>
      <c r="U382" s="61">
        <f t="shared" si="146"/>
        <v>0.12796735097479059</v>
      </c>
      <c r="V382" s="18">
        <f t="shared" si="147"/>
        <v>24736.592592592591</v>
      </c>
      <c r="W382" s="18">
        <f t="shared" si="149"/>
        <v>24.73659259259259</v>
      </c>
      <c r="X382" s="18">
        <f t="shared" si="148"/>
        <v>748.55751388888905</v>
      </c>
      <c r="Y382" s="18">
        <f t="shared" si="140"/>
        <v>207.93280909302783</v>
      </c>
      <c r="Z382" s="18">
        <f t="shared" si="141"/>
        <v>0.20793280909302783</v>
      </c>
      <c r="AA382" s="18">
        <f t="shared" si="142"/>
        <v>0.448600013920052</v>
      </c>
      <c r="AB382" s="64"/>
      <c r="AC382" s="18">
        <f t="shared" si="128"/>
        <v>0</v>
      </c>
      <c r="AD382" s="18">
        <f t="shared" si="129"/>
        <v>20.8</v>
      </c>
      <c r="AE382" s="18">
        <f t="shared" si="130"/>
        <v>5.7777777777777777</v>
      </c>
      <c r="AF382" s="31"/>
      <c r="AG382" s="31"/>
      <c r="AH382" s="31"/>
      <c r="AI382" s="31"/>
      <c r="AJ382" s="31"/>
      <c r="AK382" s="31"/>
      <c r="AL382" s="7"/>
      <c r="AM382" s="7"/>
    </row>
    <row r="383" spans="2:39" x14ac:dyDescent="0.4">
      <c r="B383" s="15" t="s">
        <v>1</v>
      </c>
      <c r="C383" s="15">
        <v>367</v>
      </c>
      <c r="D383" s="15">
        <v>367</v>
      </c>
      <c r="E383" s="16">
        <v>21.2</v>
      </c>
      <c r="F383" s="66">
        <f t="shared" si="131"/>
        <v>5.8888888888888884</v>
      </c>
      <c r="G383" s="33">
        <f t="shared" si="132"/>
        <v>0.18055555555555566</v>
      </c>
      <c r="H383" s="17">
        <f t="shared" si="133"/>
        <v>0.65000000000000036</v>
      </c>
      <c r="I383" s="31"/>
      <c r="J383" s="18">
        <f t="shared" si="134"/>
        <v>267.58333333333348</v>
      </c>
      <c r="K383" s="38">
        <f t="shared" si="126"/>
        <v>14.912228578138885</v>
      </c>
      <c r="L383" s="18">
        <f t="shared" si="135"/>
        <v>218.00182949999999</v>
      </c>
      <c r="M383" s="61">
        <f t="shared" si="136"/>
        <v>500.49739141147234</v>
      </c>
      <c r="N383" s="18">
        <f t="shared" si="137"/>
        <v>0.50049739141147231</v>
      </c>
      <c r="O383" s="18">
        <f t="shared" si="127"/>
        <v>2947.3735272008926</v>
      </c>
      <c r="P383" s="18">
        <f t="shared" si="138"/>
        <v>2.9473735272008925</v>
      </c>
      <c r="Q383" s="18">
        <f t="shared" si="143"/>
        <v>1157.2248677879425</v>
      </c>
      <c r="R383" s="61">
        <f t="shared" si="144"/>
        <v>0.32145137787942551</v>
      </c>
      <c r="S383" s="18">
        <f t="shared" si="145"/>
        <v>-460.68242665465203</v>
      </c>
      <c r="T383" s="18">
        <f t="shared" si="139"/>
        <v>460.68242665465203</v>
      </c>
      <c r="U383" s="61">
        <f t="shared" si="146"/>
        <v>0.12796735097479059</v>
      </c>
      <c r="V383" s="18">
        <f t="shared" si="147"/>
        <v>25697.148148148142</v>
      </c>
      <c r="W383" s="18">
        <f t="shared" si="149"/>
        <v>25.697148148148141</v>
      </c>
      <c r="X383" s="18">
        <f t="shared" si="148"/>
        <v>748.55751388888905</v>
      </c>
      <c r="Y383" s="18">
        <f t="shared" si="140"/>
        <v>207.93280909302783</v>
      </c>
      <c r="Z383" s="18">
        <f t="shared" si="141"/>
        <v>0.20793280909302783</v>
      </c>
      <c r="AA383" s="18">
        <f t="shared" si="142"/>
        <v>0.44941872885421608</v>
      </c>
      <c r="AB383" s="64"/>
      <c r="AC383" s="18">
        <f t="shared" si="128"/>
        <v>0</v>
      </c>
      <c r="AD383" s="18">
        <f t="shared" si="129"/>
        <v>21.2</v>
      </c>
      <c r="AE383" s="18">
        <f t="shared" si="130"/>
        <v>5.8888888888888884</v>
      </c>
      <c r="AF383" s="31"/>
      <c r="AG383" s="31"/>
      <c r="AH383" s="31"/>
      <c r="AI383" s="31"/>
      <c r="AJ383" s="31"/>
      <c r="AK383" s="31"/>
      <c r="AL383" s="7"/>
      <c r="AM383" s="7"/>
    </row>
    <row r="384" spans="2:39" x14ac:dyDescent="0.4">
      <c r="B384" s="15" t="s">
        <v>1</v>
      </c>
      <c r="C384" s="15">
        <v>368</v>
      </c>
      <c r="D384" s="15">
        <v>368</v>
      </c>
      <c r="E384" s="16">
        <v>22.1</v>
      </c>
      <c r="F384" s="66">
        <f t="shared" si="131"/>
        <v>6.1388888888888893</v>
      </c>
      <c r="G384" s="33">
        <f t="shared" si="132"/>
        <v>0.31944444444444453</v>
      </c>
      <c r="H384" s="17">
        <f t="shared" si="133"/>
        <v>1.1500000000000004</v>
      </c>
      <c r="I384" s="31"/>
      <c r="J384" s="18">
        <f t="shared" si="134"/>
        <v>473.4166666666668</v>
      </c>
      <c r="K384" s="38">
        <f t="shared" si="126"/>
        <v>16.205236649717015</v>
      </c>
      <c r="L384" s="18">
        <f t="shared" si="135"/>
        <v>218.00182949999999</v>
      </c>
      <c r="M384" s="61">
        <f t="shared" si="136"/>
        <v>707.62373281638384</v>
      </c>
      <c r="N384" s="18">
        <f t="shared" si="137"/>
        <v>0.7076237328163838</v>
      </c>
      <c r="O384" s="18">
        <f t="shared" si="127"/>
        <v>4344.023470900579</v>
      </c>
      <c r="P384" s="18">
        <f t="shared" si="138"/>
        <v>4.3440234709005789</v>
      </c>
      <c r="Q384" s="18">
        <f t="shared" si="143"/>
        <v>1161.568891258843</v>
      </c>
      <c r="R384" s="61">
        <f t="shared" si="144"/>
        <v>0.32265805116232066</v>
      </c>
      <c r="S384" s="18">
        <f t="shared" si="145"/>
        <v>-460.68242665465203</v>
      </c>
      <c r="T384" s="18">
        <f t="shared" si="139"/>
        <v>460.68242665465203</v>
      </c>
      <c r="U384" s="61">
        <f t="shared" si="146"/>
        <v>0.12796735097479059</v>
      </c>
      <c r="V384" s="18">
        <f t="shared" si="147"/>
        <v>27925.293981481485</v>
      </c>
      <c r="W384" s="18">
        <f t="shared" si="149"/>
        <v>27.925293981481484</v>
      </c>
      <c r="X384" s="18">
        <f t="shared" si="148"/>
        <v>748.55751388888905</v>
      </c>
      <c r="Y384" s="18">
        <f t="shared" si="140"/>
        <v>207.93280909302783</v>
      </c>
      <c r="Z384" s="18">
        <f t="shared" si="141"/>
        <v>0.20793280909302783</v>
      </c>
      <c r="AA384" s="18">
        <f t="shared" si="142"/>
        <v>0.45062540213711122</v>
      </c>
      <c r="AB384" s="64"/>
      <c r="AC384" s="18">
        <f t="shared" si="128"/>
        <v>0</v>
      </c>
      <c r="AD384" s="18">
        <f t="shared" si="129"/>
        <v>22.1</v>
      </c>
      <c r="AE384" s="18">
        <f t="shared" si="130"/>
        <v>6.1388888888888893</v>
      </c>
      <c r="AF384" s="31"/>
      <c r="AG384" s="31"/>
      <c r="AH384" s="31"/>
      <c r="AI384" s="31"/>
      <c r="AJ384" s="31"/>
      <c r="AK384" s="31"/>
      <c r="AL384" s="7"/>
      <c r="AM384" s="7"/>
    </row>
    <row r="385" spans="2:39" x14ac:dyDescent="0.4">
      <c r="B385" s="15" t="s">
        <v>1</v>
      </c>
      <c r="C385" s="15">
        <v>369</v>
      </c>
      <c r="D385" s="15">
        <v>369</v>
      </c>
      <c r="E385" s="16">
        <v>23.5</v>
      </c>
      <c r="F385" s="66">
        <f t="shared" si="131"/>
        <v>6.5277777777777777</v>
      </c>
      <c r="G385" s="33">
        <f t="shared" si="132"/>
        <v>0.30555555555555547</v>
      </c>
      <c r="H385" s="17">
        <f t="shared" si="133"/>
        <v>1.0999999999999996</v>
      </c>
      <c r="I385" s="31"/>
      <c r="J385" s="18">
        <f t="shared" si="134"/>
        <v>452.8333333333332</v>
      </c>
      <c r="K385" s="38">
        <f t="shared" si="126"/>
        <v>18.32342077313368</v>
      </c>
      <c r="L385" s="18">
        <f t="shared" si="135"/>
        <v>218.00182949999999</v>
      </c>
      <c r="M385" s="61">
        <f t="shared" si="136"/>
        <v>689.15858360646689</v>
      </c>
      <c r="N385" s="18">
        <f t="shared" si="137"/>
        <v>0.68915858360646687</v>
      </c>
      <c r="O385" s="18">
        <f t="shared" si="127"/>
        <v>4498.6740874311035</v>
      </c>
      <c r="P385" s="18">
        <f t="shared" si="138"/>
        <v>4.4986740874311035</v>
      </c>
      <c r="Q385" s="18">
        <f t="shared" si="143"/>
        <v>1166.067565346274</v>
      </c>
      <c r="R385" s="61">
        <f t="shared" si="144"/>
        <v>0.32390768295324424</v>
      </c>
      <c r="S385" s="18">
        <f t="shared" si="145"/>
        <v>-460.68242665465203</v>
      </c>
      <c r="T385" s="18">
        <f t="shared" si="139"/>
        <v>460.68242665465203</v>
      </c>
      <c r="U385" s="61">
        <f t="shared" si="146"/>
        <v>0.12796735097479059</v>
      </c>
      <c r="V385" s="18">
        <f t="shared" si="147"/>
        <v>31575.405092592591</v>
      </c>
      <c r="W385" s="18">
        <f t="shared" si="149"/>
        <v>31.575405092592593</v>
      </c>
      <c r="X385" s="18">
        <f t="shared" si="148"/>
        <v>748.55751388888905</v>
      </c>
      <c r="Y385" s="18">
        <f t="shared" si="140"/>
        <v>207.93280909302783</v>
      </c>
      <c r="Z385" s="18">
        <f t="shared" si="141"/>
        <v>0.20793280909302783</v>
      </c>
      <c r="AA385" s="18">
        <f t="shared" si="142"/>
        <v>0.45187503392803485</v>
      </c>
      <c r="AB385" s="64"/>
      <c r="AC385" s="18">
        <f t="shared" si="128"/>
        <v>0</v>
      </c>
      <c r="AD385" s="18">
        <f t="shared" si="129"/>
        <v>23.5</v>
      </c>
      <c r="AE385" s="18">
        <f t="shared" si="130"/>
        <v>6.5277777777777777</v>
      </c>
      <c r="AF385" s="31"/>
      <c r="AG385" s="31"/>
      <c r="AH385" s="31"/>
      <c r="AI385" s="31"/>
      <c r="AJ385" s="31"/>
      <c r="AK385" s="31"/>
      <c r="AL385" s="7"/>
      <c r="AM385" s="7"/>
    </row>
    <row r="386" spans="2:39" x14ac:dyDescent="0.4">
      <c r="B386" s="15" t="s">
        <v>1</v>
      </c>
      <c r="C386" s="15">
        <v>370</v>
      </c>
      <c r="D386" s="15">
        <v>370</v>
      </c>
      <c r="E386" s="16">
        <v>24.3</v>
      </c>
      <c r="F386" s="66">
        <f t="shared" si="131"/>
        <v>6.75</v>
      </c>
      <c r="G386" s="33">
        <f t="shared" si="132"/>
        <v>0.1388888888888889</v>
      </c>
      <c r="H386" s="17">
        <f t="shared" si="133"/>
        <v>0.5</v>
      </c>
      <c r="I386" s="31"/>
      <c r="J386" s="18">
        <f t="shared" si="134"/>
        <v>205.83333333333334</v>
      </c>
      <c r="K386" s="38">
        <f t="shared" si="126"/>
        <v>19.592207754328122</v>
      </c>
      <c r="L386" s="18">
        <f t="shared" si="135"/>
        <v>218.00182949999999</v>
      </c>
      <c r="M386" s="61">
        <f t="shared" si="136"/>
        <v>443.42737058766147</v>
      </c>
      <c r="N386" s="18">
        <f t="shared" si="137"/>
        <v>0.44342737058766146</v>
      </c>
      <c r="O386" s="18">
        <f t="shared" si="127"/>
        <v>2993.134751466715</v>
      </c>
      <c r="P386" s="18">
        <f t="shared" si="138"/>
        <v>2.993134751466715</v>
      </c>
      <c r="Q386" s="18">
        <f t="shared" si="143"/>
        <v>1169.0607000977407</v>
      </c>
      <c r="R386" s="61">
        <f t="shared" si="144"/>
        <v>0.3247391093396102</v>
      </c>
      <c r="S386" s="18">
        <f t="shared" si="145"/>
        <v>-460.68242665465203</v>
      </c>
      <c r="T386" s="18">
        <f t="shared" si="139"/>
        <v>460.68242665465203</v>
      </c>
      <c r="U386" s="61">
        <f t="shared" si="146"/>
        <v>0.12796735097479059</v>
      </c>
      <c r="V386" s="18">
        <f t="shared" si="147"/>
        <v>33761.8125</v>
      </c>
      <c r="W386" s="18">
        <f t="shared" si="149"/>
        <v>33.761812499999998</v>
      </c>
      <c r="X386" s="18">
        <f t="shared" si="148"/>
        <v>748.55751388888905</v>
      </c>
      <c r="Y386" s="18">
        <f t="shared" si="140"/>
        <v>207.93280909302783</v>
      </c>
      <c r="Z386" s="18">
        <f t="shared" si="141"/>
        <v>0.20793280909302783</v>
      </c>
      <c r="AA386" s="18">
        <f t="shared" si="142"/>
        <v>0.45270646031440076</v>
      </c>
      <c r="AB386" s="64"/>
      <c r="AC386" s="18">
        <f t="shared" si="128"/>
        <v>0</v>
      </c>
      <c r="AD386" s="18">
        <f t="shared" si="129"/>
        <v>24.3</v>
      </c>
      <c r="AE386" s="18">
        <f t="shared" si="130"/>
        <v>6.75</v>
      </c>
      <c r="AF386" s="31"/>
      <c r="AG386" s="31"/>
      <c r="AH386" s="31"/>
      <c r="AI386" s="31"/>
      <c r="AJ386" s="31"/>
      <c r="AK386" s="31"/>
      <c r="AL386" s="7"/>
      <c r="AM386" s="7"/>
    </row>
    <row r="387" spans="2:39" x14ac:dyDescent="0.4">
      <c r="B387" s="15" t="s">
        <v>1</v>
      </c>
      <c r="C387" s="15">
        <v>371</v>
      </c>
      <c r="D387" s="15">
        <v>371</v>
      </c>
      <c r="E387" s="16">
        <v>24.5</v>
      </c>
      <c r="F387" s="66">
        <f t="shared" si="131"/>
        <v>6.8055555555555554</v>
      </c>
      <c r="G387" s="33">
        <f t="shared" si="132"/>
        <v>-6.9444444444444448E-2</v>
      </c>
      <c r="H387" s="17">
        <f t="shared" si="133"/>
        <v>-0.25</v>
      </c>
      <c r="I387" s="31"/>
      <c r="J387" s="18">
        <f t="shared" si="134"/>
        <v>-102.91666666666667</v>
      </c>
      <c r="K387" s="38">
        <f t="shared" si="126"/>
        <v>19.916040414800342</v>
      </c>
      <c r="L387" s="18">
        <f t="shared" si="135"/>
        <v>218.00182949999999</v>
      </c>
      <c r="M387" s="61">
        <f t="shared" si="136"/>
        <v>135.00120324813366</v>
      </c>
      <c r="N387" s="18">
        <f t="shared" si="137"/>
        <v>0.13500120324813367</v>
      </c>
      <c r="O387" s="18">
        <f t="shared" si="127"/>
        <v>918.75818877202073</v>
      </c>
      <c r="P387" s="18">
        <f t="shared" si="138"/>
        <v>0.91875818877202076</v>
      </c>
      <c r="Q387" s="18">
        <f t="shared" si="143"/>
        <v>1169.9794582865127</v>
      </c>
      <c r="R387" s="61">
        <f t="shared" si="144"/>
        <v>0.32499431996801925</v>
      </c>
      <c r="S387" s="18">
        <f t="shared" si="145"/>
        <v>-460.68242665465203</v>
      </c>
      <c r="T387" s="18">
        <f t="shared" si="139"/>
        <v>460.68242665465203</v>
      </c>
      <c r="U387" s="61">
        <f t="shared" si="146"/>
        <v>0.12796735097479059</v>
      </c>
      <c r="V387" s="18">
        <f t="shared" si="147"/>
        <v>34319.849537037036</v>
      </c>
      <c r="W387" s="18">
        <f t="shared" si="149"/>
        <v>34.319849537037037</v>
      </c>
      <c r="X387" s="18">
        <f t="shared" si="148"/>
        <v>748.55751388888905</v>
      </c>
      <c r="Y387" s="18">
        <f t="shared" si="140"/>
        <v>207.93280909302783</v>
      </c>
      <c r="Z387" s="18">
        <f t="shared" si="141"/>
        <v>0.20793280909302783</v>
      </c>
      <c r="AA387" s="18">
        <f t="shared" si="142"/>
        <v>0.45296167094280981</v>
      </c>
      <c r="AB387" s="64"/>
      <c r="AC387" s="18">
        <f t="shared" si="128"/>
        <v>0</v>
      </c>
      <c r="AD387" s="18">
        <f t="shared" si="129"/>
        <v>24.5</v>
      </c>
      <c r="AE387" s="18">
        <f t="shared" si="130"/>
        <v>6.8055555555555554</v>
      </c>
      <c r="AF387" s="31"/>
      <c r="AG387" s="31"/>
      <c r="AH387" s="31"/>
      <c r="AI387" s="31"/>
      <c r="AJ387" s="31"/>
      <c r="AK387" s="31"/>
      <c r="AL387" s="7"/>
      <c r="AM387" s="7"/>
    </row>
    <row r="388" spans="2:39" x14ac:dyDescent="0.4">
      <c r="B388" s="15" t="s">
        <v>1</v>
      </c>
      <c r="C388" s="15">
        <v>372</v>
      </c>
      <c r="D388" s="15">
        <v>372</v>
      </c>
      <c r="E388" s="16">
        <v>23.8</v>
      </c>
      <c r="F388" s="66">
        <f t="shared" si="131"/>
        <v>6.6111111111111107</v>
      </c>
      <c r="G388" s="33">
        <f t="shared" si="132"/>
        <v>-0.44444444444444431</v>
      </c>
      <c r="H388" s="17">
        <f t="shared" si="133"/>
        <v>-1.5999999999999996</v>
      </c>
      <c r="I388" s="31"/>
      <c r="J388" s="18">
        <f t="shared" si="134"/>
        <v>-658.66666666666652</v>
      </c>
      <c r="K388" s="38">
        <f t="shared" si="126"/>
        <v>18.794238954701385</v>
      </c>
      <c r="L388" s="18">
        <f t="shared" si="135"/>
        <v>218.00182949999999</v>
      </c>
      <c r="M388" s="61">
        <f t="shared" si="136"/>
        <v>-421.8705982119651</v>
      </c>
      <c r="N388" s="18">
        <f t="shared" si="137"/>
        <v>-0.4218705982119651</v>
      </c>
      <c r="O388" s="18">
        <f t="shared" si="127"/>
        <v>-2789.0333992902138</v>
      </c>
      <c r="P388" s="18">
        <f t="shared" si="138"/>
        <v>-2.7890333992902137</v>
      </c>
      <c r="Q388" s="18">
        <f t="shared" si="143"/>
        <v>1169.9794582865127</v>
      </c>
      <c r="R388" s="61">
        <f t="shared" si="144"/>
        <v>0.32499431996801925</v>
      </c>
      <c r="S388" s="18">
        <f t="shared" si="145"/>
        <v>-463.47146005394222</v>
      </c>
      <c r="T388" s="18">
        <f t="shared" si="139"/>
        <v>463.47146005394222</v>
      </c>
      <c r="U388" s="61">
        <f t="shared" si="146"/>
        <v>0.12874208253657196</v>
      </c>
      <c r="V388" s="18">
        <f t="shared" si="147"/>
        <v>32386.731481481478</v>
      </c>
      <c r="W388" s="18">
        <f t="shared" si="149"/>
        <v>32.386731481481476</v>
      </c>
      <c r="X388" s="18">
        <f t="shared" si="148"/>
        <v>750.49063194444466</v>
      </c>
      <c r="Y388" s="18">
        <f t="shared" si="140"/>
        <v>208.46978676026396</v>
      </c>
      <c r="Z388" s="18">
        <f t="shared" si="141"/>
        <v>0.20846978676026395</v>
      </c>
      <c r="AA388" s="18">
        <f t="shared" si="142"/>
        <v>0.45373640250459124</v>
      </c>
      <c r="AB388" s="64"/>
      <c r="AC388" s="18">
        <f t="shared" si="128"/>
        <v>0</v>
      </c>
      <c r="AD388" s="18">
        <f t="shared" si="129"/>
        <v>23.8</v>
      </c>
      <c r="AE388" s="18">
        <f t="shared" si="130"/>
        <v>6.6111111111111107</v>
      </c>
      <c r="AF388" s="31"/>
      <c r="AG388" s="31"/>
      <c r="AH388" s="31"/>
      <c r="AI388" s="31"/>
      <c r="AJ388" s="31"/>
      <c r="AK388" s="31"/>
      <c r="AL388" s="7"/>
      <c r="AM388" s="7"/>
    </row>
    <row r="389" spans="2:39" x14ac:dyDescent="0.4">
      <c r="B389" s="15" t="s">
        <v>1</v>
      </c>
      <c r="C389" s="15">
        <v>373</v>
      </c>
      <c r="D389" s="15">
        <v>373</v>
      </c>
      <c r="E389" s="16">
        <v>21.3</v>
      </c>
      <c r="F389" s="66">
        <f t="shared" si="131"/>
        <v>5.916666666666667</v>
      </c>
      <c r="G389" s="33">
        <f t="shared" si="132"/>
        <v>-0.84722222222222243</v>
      </c>
      <c r="H389" s="17">
        <f t="shared" si="133"/>
        <v>-3.0500000000000007</v>
      </c>
      <c r="I389" s="31"/>
      <c r="J389" s="18">
        <f t="shared" si="134"/>
        <v>-1255.5833333333337</v>
      </c>
      <c r="K389" s="38">
        <f t="shared" si="126"/>
        <v>15.053241775578126</v>
      </c>
      <c r="L389" s="18">
        <f t="shared" si="135"/>
        <v>218.00182949999999</v>
      </c>
      <c r="M389" s="61">
        <f t="shared" si="136"/>
        <v>-1022.5282620577557</v>
      </c>
      <c r="N389" s="18">
        <f t="shared" si="137"/>
        <v>-1.0225282620577556</v>
      </c>
      <c r="O389" s="18">
        <f t="shared" si="127"/>
        <v>-6049.9588838417212</v>
      </c>
      <c r="P389" s="18">
        <f t="shared" si="138"/>
        <v>-6.0499588838417209</v>
      </c>
      <c r="Q389" s="18">
        <f t="shared" si="143"/>
        <v>1169.9794582865127</v>
      </c>
      <c r="R389" s="61">
        <f t="shared" si="144"/>
        <v>0.32499431996801925</v>
      </c>
      <c r="S389" s="18">
        <f t="shared" si="145"/>
        <v>-469.52141893778395</v>
      </c>
      <c r="T389" s="18">
        <f t="shared" si="139"/>
        <v>469.52141893778395</v>
      </c>
      <c r="U389" s="61">
        <f t="shared" si="146"/>
        <v>0.13042262680541597</v>
      </c>
      <c r="V389" s="18">
        <f t="shared" si="147"/>
        <v>25940.145833333336</v>
      </c>
      <c r="W389" s="18">
        <f t="shared" si="149"/>
        <v>25.940145833333336</v>
      </c>
      <c r="X389" s="18">
        <f t="shared" si="148"/>
        <v>756.93721759259279</v>
      </c>
      <c r="Y389" s="18">
        <f t="shared" si="140"/>
        <v>210.26050642843524</v>
      </c>
      <c r="Z389" s="18">
        <f t="shared" si="141"/>
        <v>0.21026050642843525</v>
      </c>
      <c r="AA389" s="18">
        <f t="shared" si="142"/>
        <v>0.45541694677343525</v>
      </c>
      <c r="AB389" s="64"/>
      <c r="AC389" s="18">
        <f t="shared" si="128"/>
        <v>0</v>
      </c>
      <c r="AD389" s="18">
        <f t="shared" si="129"/>
        <v>21.3</v>
      </c>
      <c r="AE389" s="18">
        <f t="shared" si="130"/>
        <v>5.916666666666667</v>
      </c>
      <c r="AF389" s="31"/>
      <c r="AG389" s="31"/>
      <c r="AH389" s="31"/>
      <c r="AI389" s="31"/>
      <c r="AJ389" s="31"/>
      <c r="AK389" s="31"/>
      <c r="AL389" s="7"/>
      <c r="AM389" s="7"/>
    </row>
    <row r="390" spans="2:39" x14ac:dyDescent="0.4">
      <c r="B390" s="15" t="s">
        <v>1</v>
      </c>
      <c r="C390" s="15">
        <v>374</v>
      </c>
      <c r="D390" s="15">
        <v>374</v>
      </c>
      <c r="E390" s="16">
        <v>17.7</v>
      </c>
      <c r="F390" s="66">
        <f t="shared" si="131"/>
        <v>4.9166666666666661</v>
      </c>
      <c r="G390" s="33">
        <f t="shared" si="132"/>
        <v>-0.95833333333333337</v>
      </c>
      <c r="H390" s="17">
        <f t="shared" si="133"/>
        <v>-3.45</v>
      </c>
      <c r="I390" s="31"/>
      <c r="J390" s="18">
        <f t="shared" si="134"/>
        <v>-1420.25</v>
      </c>
      <c r="K390" s="38">
        <f t="shared" si="126"/>
        <v>10.394829323703121</v>
      </c>
      <c r="L390" s="18">
        <f t="shared" si="135"/>
        <v>218.00182949999999</v>
      </c>
      <c r="M390" s="61">
        <f t="shared" si="136"/>
        <v>-1191.8533411762969</v>
      </c>
      <c r="N390" s="18">
        <f t="shared" si="137"/>
        <v>-1.1918533411762968</v>
      </c>
      <c r="O390" s="18">
        <f t="shared" si="127"/>
        <v>-5859.9455941167926</v>
      </c>
      <c r="P390" s="18">
        <f t="shared" si="138"/>
        <v>-5.8599455941167928</v>
      </c>
      <c r="Q390" s="18">
        <f t="shared" si="143"/>
        <v>1169.9794582865127</v>
      </c>
      <c r="R390" s="61">
        <f t="shared" si="144"/>
        <v>0.32499431996801925</v>
      </c>
      <c r="S390" s="18">
        <f t="shared" si="145"/>
        <v>-475.38136453190072</v>
      </c>
      <c r="T390" s="18">
        <f t="shared" si="139"/>
        <v>475.38136453190072</v>
      </c>
      <c r="U390" s="61">
        <f t="shared" si="146"/>
        <v>0.13205038960066942</v>
      </c>
      <c r="V390" s="18">
        <f t="shared" si="147"/>
        <v>17912.645833333328</v>
      </c>
      <c r="W390" s="18">
        <f t="shared" si="149"/>
        <v>17.912645833333329</v>
      </c>
      <c r="X390" s="18">
        <f t="shared" si="148"/>
        <v>764.96471759259282</v>
      </c>
      <c r="Y390" s="18">
        <f t="shared" si="140"/>
        <v>212.49036932343526</v>
      </c>
      <c r="Z390" s="18">
        <f t="shared" si="141"/>
        <v>0.21249036932343526</v>
      </c>
      <c r="AA390" s="18">
        <f t="shared" si="142"/>
        <v>0.4570447095686887</v>
      </c>
      <c r="AB390" s="64"/>
      <c r="AC390" s="18">
        <f t="shared" si="128"/>
        <v>0</v>
      </c>
      <c r="AD390" s="18">
        <f t="shared" si="129"/>
        <v>17.7</v>
      </c>
      <c r="AE390" s="18">
        <f t="shared" si="130"/>
        <v>4.9166666666666661</v>
      </c>
      <c r="AF390" s="31"/>
      <c r="AG390" s="31"/>
      <c r="AH390" s="31"/>
      <c r="AI390" s="31"/>
      <c r="AJ390" s="31"/>
      <c r="AK390" s="31"/>
      <c r="AL390" s="7"/>
      <c r="AM390" s="7"/>
    </row>
    <row r="391" spans="2:39" x14ac:dyDescent="0.4">
      <c r="B391" s="15" t="s">
        <v>1</v>
      </c>
      <c r="C391" s="15">
        <v>375</v>
      </c>
      <c r="D391" s="15">
        <v>375</v>
      </c>
      <c r="E391" s="16">
        <v>14.4</v>
      </c>
      <c r="F391" s="66">
        <f t="shared" si="131"/>
        <v>4</v>
      </c>
      <c r="G391" s="33">
        <f t="shared" si="132"/>
        <v>-0.80555555555555536</v>
      </c>
      <c r="H391" s="17">
        <f t="shared" si="133"/>
        <v>-2.8999999999999995</v>
      </c>
      <c r="I391" s="31"/>
      <c r="J391" s="18">
        <f t="shared" si="134"/>
        <v>-1193.833333333333</v>
      </c>
      <c r="K391" s="38">
        <f t="shared" si="126"/>
        <v>6.8801168519999996</v>
      </c>
      <c r="L391" s="18">
        <f t="shared" si="135"/>
        <v>218.00182949999999</v>
      </c>
      <c r="M391" s="61">
        <f t="shared" si="136"/>
        <v>-968.95138698133314</v>
      </c>
      <c r="N391" s="18">
        <f t="shared" si="137"/>
        <v>-0.9689513869813331</v>
      </c>
      <c r="O391" s="18">
        <f t="shared" si="127"/>
        <v>-3875.8055479253326</v>
      </c>
      <c r="P391" s="18">
        <f t="shared" si="138"/>
        <v>-3.8758055479253324</v>
      </c>
      <c r="Q391" s="18">
        <f t="shared" si="143"/>
        <v>1169.9794582865127</v>
      </c>
      <c r="R391" s="61">
        <f t="shared" si="144"/>
        <v>0.32499431996801925</v>
      </c>
      <c r="S391" s="18">
        <f t="shared" si="145"/>
        <v>-479.25717007982604</v>
      </c>
      <c r="T391" s="18">
        <f t="shared" si="139"/>
        <v>479.25717007982604</v>
      </c>
      <c r="U391" s="61">
        <f t="shared" si="146"/>
        <v>0.13312700233899991</v>
      </c>
      <c r="V391" s="18">
        <f t="shared" si="147"/>
        <v>11856</v>
      </c>
      <c r="W391" s="18">
        <f t="shared" si="149"/>
        <v>11.856</v>
      </c>
      <c r="X391" s="18">
        <f t="shared" si="148"/>
        <v>771.0213634259261</v>
      </c>
      <c r="Y391" s="18">
        <f t="shared" si="140"/>
        <v>214.17277228972691</v>
      </c>
      <c r="Z391" s="18">
        <f t="shared" si="141"/>
        <v>0.21417277228972692</v>
      </c>
      <c r="AA391" s="18">
        <f t="shared" si="142"/>
        <v>0.45812132230701919</v>
      </c>
      <c r="AB391" s="64"/>
      <c r="AC391" s="18">
        <f t="shared" si="128"/>
        <v>0</v>
      </c>
      <c r="AD391" s="18">
        <f t="shared" si="129"/>
        <v>14.4</v>
      </c>
      <c r="AE391" s="18">
        <f t="shared" si="130"/>
        <v>4</v>
      </c>
      <c r="AF391" s="31"/>
      <c r="AG391" s="31"/>
      <c r="AH391" s="31"/>
      <c r="AI391" s="31"/>
      <c r="AJ391" s="31"/>
      <c r="AK391" s="31"/>
      <c r="AL391" s="7"/>
      <c r="AM391" s="7"/>
    </row>
    <row r="392" spans="2:39" x14ac:dyDescent="0.4">
      <c r="B392" s="15" t="s">
        <v>1</v>
      </c>
      <c r="C392" s="15">
        <v>376</v>
      </c>
      <c r="D392" s="15">
        <v>376</v>
      </c>
      <c r="E392" s="16">
        <v>11.9</v>
      </c>
      <c r="F392" s="66">
        <f t="shared" si="131"/>
        <v>3.3055555555555554</v>
      </c>
      <c r="G392" s="33">
        <f t="shared" si="132"/>
        <v>-0.58333333333333348</v>
      </c>
      <c r="H392" s="17">
        <f t="shared" si="133"/>
        <v>-2.1000000000000005</v>
      </c>
      <c r="I392" s="31"/>
      <c r="J392" s="18">
        <f t="shared" si="134"/>
        <v>-864.50000000000023</v>
      </c>
      <c r="K392" s="38">
        <f t="shared" si="126"/>
        <v>4.6985597386753462</v>
      </c>
      <c r="L392" s="18">
        <f t="shared" si="135"/>
        <v>218.00182949999999</v>
      </c>
      <c r="M392" s="61">
        <f t="shared" si="136"/>
        <v>-641.79961076132486</v>
      </c>
      <c r="N392" s="18">
        <f t="shared" si="137"/>
        <v>-0.64179961076132486</v>
      </c>
      <c r="O392" s="18">
        <f t="shared" si="127"/>
        <v>-2121.5042689054903</v>
      </c>
      <c r="P392" s="18">
        <f t="shared" si="138"/>
        <v>-2.1215042689054902</v>
      </c>
      <c r="Q392" s="18">
        <f t="shared" si="143"/>
        <v>1169.9794582865127</v>
      </c>
      <c r="R392" s="61">
        <f t="shared" si="144"/>
        <v>0.32499431996801925</v>
      </c>
      <c r="S392" s="18">
        <f t="shared" si="145"/>
        <v>-481.37867434873152</v>
      </c>
      <c r="T392" s="18">
        <f t="shared" si="139"/>
        <v>481.37867434873152</v>
      </c>
      <c r="U392" s="61">
        <f t="shared" si="146"/>
        <v>0.13371630912750707</v>
      </c>
      <c r="V392" s="18">
        <f t="shared" si="147"/>
        <v>8096.6828703703695</v>
      </c>
      <c r="W392" s="18">
        <f t="shared" si="149"/>
        <v>8.096682870370369</v>
      </c>
      <c r="X392" s="18">
        <f t="shared" si="148"/>
        <v>774.7806805555557</v>
      </c>
      <c r="Y392" s="18">
        <f t="shared" si="140"/>
        <v>215.21702788336117</v>
      </c>
      <c r="Z392" s="18">
        <f t="shared" si="141"/>
        <v>0.21521702788336117</v>
      </c>
      <c r="AA392" s="18">
        <f t="shared" si="142"/>
        <v>0.45871062909552629</v>
      </c>
      <c r="AB392" s="64"/>
      <c r="AC392" s="18">
        <f t="shared" si="128"/>
        <v>0</v>
      </c>
      <c r="AD392" s="18">
        <f t="shared" si="129"/>
        <v>11.9</v>
      </c>
      <c r="AE392" s="18">
        <f t="shared" si="130"/>
        <v>3.3055555555555554</v>
      </c>
      <c r="AF392" s="31"/>
      <c r="AG392" s="31"/>
      <c r="AH392" s="31"/>
      <c r="AI392" s="31"/>
      <c r="AJ392" s="31"/>
      <c r="AK392" s="31"/>
      <c r="AL392" s="7"/>
      <c r="AM392" s="7"/>
    </row>
    <row r="393" spans="2:39" x14ac:dyDescent="0.4">
      <c r="B393" s="15" t="s">
        <v>1</v>
      </c>
      <c r="C393" s="15">
        <v>377</v>
      </c>
      <c r="D393" s="15">
        <v>377</v>
      </c>
      <c r="E393" s="16">
        <v>10.199999999999999</v>
      </c>
      <c r="F393" s="66">
        <f t="shared" si="131"/>
        <v>2.833333333333333</v>
      </c>
      <c r="G393" s="33">
        <f t="shared" si="132"/>
        <v>-0.41666666666666663</v>
      </c>
      <c r="H393" s="17">
        <f t="shared" si="133"/>
        <v>-1.5</v>
      </c>
      <c r="I393" s="31"/>
      <c r="J393" s="18">
        <f t="shared" si="134"/>
        <v>-617.5</v>
      </c>
      <c r="K393" s="38">
        <f t="shared" si="126"/>
        <v>3.4520030733124996</v>
      </c>
      <c r="L393" s="18">
        <f t="shared" si="135"/>
        <v>218.00182949999999</v>
      </c>
      <c r="M393" s="61">
        <f t="shared" si="136"/>
        <v>-396.04616742668748</v>
      </c>
      <c r="N393" s="18">
        <f t="shared" si="137"/>
        <v>-0.39604616742668747</v>
      </c>
      <c r="O393" s="18">
        <f t="shared" si="127"/>
        <v>-1122.1308077089477</v>
      </c>
      <c r="P393" s="18">
        <f t="shared" si="138"/>
        <v>-1.1221308077089478</v>
      </c>
      <c r="Q393" s="18">
        <f t="shared" si="143"/>
        <v>1169.9794582865127</v>
      </c>
      <c r="R393" s="61">
        <f t="shared" si="144"/>
        <v>0.32499431996801925</v>
      </c>
      <c r="S393" s="18">
        <f t="shared" si="145"/>
        <v>-482.50080515644049</v>
      </c>
      <c r="T393" s="18">
        <f t="shared" si="139"/>
        <v>482.50080515644049</v>
      </c>
      <c r="U393" s="61">
        <f t="shared" si="146"/>
        <v>0.13402801215458468</v>
      </c>
      <c r="V393" s="18">
        <f t="shared" si="147"/>
        <v>5948.583333333333</v>
      </c>
      <c r="W393" s="18">
        <f t="shared" si="149"/>
        <v>5.9485833333333336</v>
      </c>
      <c r="X393" s="18">
        <f t="shared" si="148"/>
        <v>776.92878009259277</v>
      </c>
      <c r="Y393" s="18">
        <f t="shared" si="140"/>
        <v>215.81372267656025</v>
      </c>
      <c r="Z393" s="18">
        <f t="shared" si="141"/>
        <v>0.21581372267656024</v>
      </c>
      <c r="AA393" s="18">
        <f t="shared" si="142"/>
        <v>0.4590223321226039</v>
      </c>
      <c r="AB393" s="64"/>
      <c r="AC393" s="18">
        <f t="shared" si="128"/>
        <v>0</v>
      </c>
      <c r="AD393" s="18">
        <f t="shared" si="129"/>
        <v>10.199999999999999</v>
      </c>
      <c r="AE393" s="18">
        <f t="shared" si="130"/>
        <v>2.833333333333333</v>
      </c>
      <c r="AF393" s="31"/>
      <c r="AG393" s="31"/>
      <c r="AH393" s="31"/>
      <c r="AI393" s="31"/>
      <c r="AJ393" s="31"/>
      <c r="AK393" s="31"/>
      <c r="AL393" s="7"/>
      <c r="AM393" s="7"/>
    </row>
    <row r="394" spans="2:39" x14ac:dyDescent="0.4">
      <c r="B394" s="15" t="s">
        <v>1</v>
      </c>
      <c r="C394" s="15">
        <v>378</v>
      </c>
      <c r="D394" s="15">
        <v>378</v>
      </c>
      <c r="E394" s="16">
        <v>8.9</v>
      </c>
      <c r="F394" s="66">
        <f t="shared" si="131"/>
        <v>2.4722222222222223</v>
      </c>
      <c r="G394" s="33">
        <f t="shared" si="132"/>
        <v>-0.30555555555555547</v>
      </c>
      <c r="H394" s="17">
        <f t="shared" si="133"/>
        <v>-1.0999999999999996</v>
      </c>
      <c r="I394" s="31"/>
      <c r="J394" s="18">
        <f t="shared" si="134"/>
        <v>-452.8333333333332</v>
      </c>
      <c r="K394" s="38">
        <f t="shared" si="126"/>
        <v>2.6281542045086805</v>
      </c>
      <c r="L394" s="18">
        <f t="shared" si="135"/>
        <v>218.00182949999999</v>
      </c>
      <c r="M394" s="61">
        <f t="shared" si="136"/>
        <v>-232.20334962882453</v>
      </c>
      <c r="N394" s="18">
        <f t="shared" si="137"/>
        <v>-0.23220334962882452</v>
      </c>
      <c r="O394" s="18">
        <f t="shared" si="127"/>
        <v>-574.05828102681619</v>
      </c>
      <c r="P394" s="18">
        <f t="shared" si="138"/>
        <v>-0.57405828102681622</v>
      </c>
      <c r="Q394" s="18">
        <f t="shared" si="143"/>
        <v>1169.9794582865127</v>
      </c>
      <c r="R394" s="61">
        <f t="shared" si="144"/>
        <v>0.32499431996801925</v>
      </c>
      <c r="S394" s="18">
        <f t="shared" si="145"/>
        <v>-483.07486343746729</v>
      </c>
      <c r="T394" s="18">
        <f t="shared" si="139"/>
        <v>483.07486343746729</v>
      </c>
      <c r="U394" s="61">
        <f t="shared" si="146"/>
        <v>0.13418747280096011</v>
      </c>
      <c r="V394" s="18">
        <f t="shared" si="147"/>
        <v>4528.9050925925931</v>
      </c>
      <c r="W394" s="18">
        <f t="shared" si="149"/>
        <v>4.5289050925925931</v>
      </c>
      <c r="X394" s="18">
        <f t="shared" si="148"/>
        <v>778.3484583333335</v>
      </c>
      <c r="Y394" s="18">
        <f t="shared" si="140"/>
        <v>216.20807805891673</v>
      </c>
      <c r="Z394" s="18">
        <f t="shared" si="141"/>
        <v>0.21620807805891673</v>
      </c>
      <c r="AA394" s="18">
        <f t="shared" si="142"/>
        <v>0.45918179276897936</v>
      </c>
      <c r="AB394" s="64"/>
      <c r="AC394" s="18">
        <f t="shared" si="128"/>
        <v>0</v>
      </c>
      <c r="AD394" s="18">
        <f t="shared" si="129"/>
        <v>8.9</v>
      </c>
      <c r="AE394" s="18">
        <f t="shared" si="130"/>
        <v>2.4722222222222223</v>
      </c>
      <c r="AF394" s="31"/>
      <c r="AG394" s="31"/>
      <c r="AH394" s="31"/>
      <c r="AI394" s="31"/>
      <c r="AJ394" s="31"/>
      <c r="AK394" s="31"/>
      <c r="AL394" s="7"/>
      <c r="AM394" s="7"/>
    </row>
    <row r="395" spans="2:39" x14ac:dyDescent="0.4">
      <c r="B395" s="15" t="s">
        <v>1</v>
      </c>
      <c r="C395" s="15">
        <v>379</v>
      </c>
      <c r="D395" s="15">
        <v>379</v>
      </c>
      <c r="E395" s="16">
        <v>8</v>
      </c>
      <c r="F395" s="66">
        <f t="shared" si="131"/>
        <v>2.2222222222222223</v>
      </c>
      <c r="G395" s="33">
        <f t="shared" si="132"/>
        <v>-0.23611111111111113</v>
      </c>
      <c r="H395" s="17">
        <f t="shared" si="133"/>
        <v>-0.85000000000000009</v>
      </c>
      <c r="I395" s="31"/>
      <c r="J395" s="18">
        <f t="shared" si="134"/>
        <v>-349.91666666666669</v>
      </c>
      <c r="K395" s="38">
        <f t="shared" si="126"/>
        <v>2.1234928555555559</v>
      </c>
      <c r="L395" s="18">
        <f t="shared" si="135"/>
        <v>218.00182949999999</v>
      </c>
      <c r="M395" s="61">
        <f t="shared" si="136"/>
        <v>-129.79134431111112</v>
      </c>
      <c r="N395" s="18">
        <f t="shared" si="137"/>
        <v>-0.12979134431111111</v>
      </c>
      <c r="O395" s="18">
        <f t="shared" si="127"/>
        <v>-288.42520958024693</v>
      </c>
      <c r="P395" s="18">
        <f t="shared" si="138"/>
        <v>-0.28842520958024692</v>
      </c>
      <c r="Q395" s="18">
        <f t="shared" si="143"/>
        <v>1169.9794582865127</v>
      </c>
      <c r="R395" s="61">
        <f t="shared" si="144"/>
        <v>0.32499431996801925</v>
      </c>
      <c r="S395" s="18">
        <f t="shared" si="145"/>
        <v>-483.36328864704751</v>
      </c>
      <c r="T395" s="18">
        <f t="shared" si="139"/>
        <v>483.36328864704751</v>
      </c>
      <c r="U395" s="61">
        <f t="shared" si="146"/>
        <v>0.13426759092114182</v>
      </c>
      <c r="V395" s="18">
        <f t="shared" si="147"/>
        <v>3659.2592592592596</v>
      </c>
      <c r="W395" s="18">
        <f t="shared" si="149"/>
        <v>3.6592592592592594</v>
      </c>
      <c r="X395" s="18">
        <f t="shared" si="148"/>
        <v>779.21810416666688</v>
      </c>
      <c r="Y395" s="18">
        <f t="shared" si="140"/>
        <v>216.4496465392084</v>
      </c>
      <c r="Z395" s="18">
        <f t="shared" si="141"/>
        <v>0.2164496465392084</v>
      </c>
      <c r="AA395" s="18">
        <f t="shared" si="142"/>
        <v>0.45926191088916107</v>
      </c>
      <c r="AB395" s="64"/>
      <c r="AC395" s="18">
        <f t="shared" si="128"/>
        <v>0</v>
      </c>
      <c r="AD395" s="18">
        <f t="shared" si="129"/>
        <v>8</v>
      </c>
      <c r="AE395" s="18">
        <f t="shared" si="130"/>
        <v>2.2222222222222223</v>
      </c>
      <c r="AF395" s="31"/>
      <c r="AG395" s="31"/>
      <c r="AH395" s="31"/>
      <c r="AI395" s="31"/>
      <c r="AJ395" s="31"/>
      <c r="AK395" s="31"/>
      <c r="AL395" s="7"/>
      <c r="AM395" s="7"/>
    </row>
    <row r="396" spans="2:39" x14ac:dyDescent="0.4">
      <c r="B396" s="15" t="s">
        <v>1</v>
      </c>
      <c r="C396" s="15">
        <v>380</v>
      </c>
      <c r="D396" s="15">
        <v>380</v>
      </c>
      <c r="E396" s="16">
        <v>7.2</v>
      </c>
      <c r="F396" s="66">
        <f t="shared" si="131"/>
        <v>2</v>
      </c>
      <c r="G396" s="33">
        <f t="shared" si="132"/>
        <v>-0.26388888888888895</v>
      </c>
      <c r="H396" s="17">
        <f t="shared" si="133"/>
        <v>-0.95000000000000018</v>
      </c>
      <c r="I396" s="31"/>
      <c r="J396" s="18">
        <f t="shared" si="134"/>
        <v>-391.08333333333343</v>
      </c>
      <c r="K396" s="38">
        <f t="shared" si="126"/>
        <v>1.7200292129999999</v>
      </c>
      <c r="L396" s="18">
        <f t="shared" si="135"/>
        <v>218.00182949999999</v>
      </c>
      <c r="M396" s="61">
        <f t="shared" si="136"/>
        <v>-171.36147462033347</v>
      </c>
      <c r="N396" s="18">
        <f t="shared" si="137"/>
        <v>-0.17136147462033346</v>
      </c>
      <c r="O396" s="18">
        <f t="shared" si="127"/>
        <v>-342.72294924066694</v>
      </c>
      <c r="P396" s="18">
        <f t="shared" si="138"/>
        <v>-0.34272294924066693</v>
      </c>
      <c r="Q396" s="18">
        <f t="shared" si="143"/>
        <v>1169.9794582865127</v>
      </c>
      <c r="R396" s="61">
        <f t="shared" si="144"/>
        <v>0.32499431996801925</v>
      </c>
      <c r="S396" s="18">
        <f t="shared" si="145"/>
        <v>-483.70601159628819</v>
      </c>
      <c r="T396" s="18">
        <f t="shared" si="139"/>
        <v>483.70601159628819</v>
      </c>
      <c r="U396" s="61">
        <f t="shared" si="146"/>
        <v>0.13436279174799143</v>
      </c>
      <c r="V396" s="18">
        <f t="shared" si="147"/>
        <v>2964</v>
      </c>
      <c r="W396" s="18">
        <f t="shared" si="149"/>
        <v>2.964</v>
      </c>
      <c r="X396" s="18">
        <f t="shared" si="148"/>
        <v>779.91336342592615</v>
      </c>
      <c r="Y396" s="18">
        <f t="shared" si="140"/>
        <v>216.64277426572693</v>
      </c>
      <c r="Z396" s="18">
        <f t="shared" si="141"/>
        <v>0.21664277426572692</v>
      </c>
      <c r="AA396" s="18">
        <f t="shared" si="142"/>
        <v>0.45935711171601068</v>
      </c>
      <c r="AB396" s="64"/>
      <c r="AC396" s="18">
        <f t="shared" si="128"/>
        <v>0</v>
      </c>
      <c r="AD396" s="18">
        <f t="shared" si="129"/>
        <v>7.2</v>
      </c>
      <c r="AE396" s="18">
        <f t="shared" si="130"/>
        <v>2</v>
      </c>
      <c r="AF396" s="31"/>
      <c r="AG396" s="31"/>
      <c r="AH396" s="31"/>
      <c r="AI396" s="31"/>
      <c r="AJ396" s="31"/>
      <c r="AK396" s="31"/>
      <c r="AL396" s="7"/>
      <c r="AM396" s="7"/>
    </row>
    <row r="397" spans="2:39" x14ac:dyDescent="0.4">
      <c r="B397" s="15" t="s">
        <v>1</v>
      </c>
      <c r="C397" s="15">
        <v>381</v>
      </c>
      <c r="D397" s="15">
        <v>381</v>
      </c>
      <c r="E397" s="16">
        <v>6.1</v>
      </c>
      <c r="F397" s="66">
        <f t="shared" si="131"/>
        <v>1.6944444444444442</v>
      </c>
      <c r="G397" s="33">
        <f t="shared" si="132"/>
        <v>-0.31944444444444442</v>
      </c>
      <c r="H397" s="17">
        <f t="shared" si="133"/>
        <v>-1.1499999999999999</v>
      </c>
      <c r="I397" s="31"/>
      <c r="J397" s="18">
        <f t="shared" si="134"/>
        <v>-473.41666666666663</v>
      </c>
      <c r="K397" s="38">
        <f t="shared" si="126"/>
        <v>1.2346120180503468</v>
      </c>
      <c r="L397" s="18">
        <f t="shared" si="135"/>
        <v>218.00182949999999</v>
      </c>
      <c r="M397" s="61">
        <f t="shared" si="136"/>
        <v>-254.18022514861627</v>
      </c>
      <c r="N397" s="18">
        <f t="shared" si="137"/>
        <v>-0.25418022514861627</v>
      </c>
      <c r="O397" s="18">
        <f t="shared" si="127"/>
        <v>-430.69427039071087</v>
      </c>
      <c r="P397" s="18">
        <f t="shared" si="138"/>
        <v>-0.43069427039071084</v>
      </c>
      <c r="Q397" s="18">
        <f t="shared" si="143"/>
        <v>1169.9794582865127</v>
      </c>
      <c r="R397" s="61">
        <f t="shared" si="144"/>
        <v>0.32499431996801925</v>
      </c>
      <c r="S397" s="18">
        <f t="shared" si="145"/>
        <v>-484.13670586667888</v>
      </c>
      <c r="T397" s="18">
        <f t="shared" si="139"/>
        <v>484.13670586667888</v>
      </c>
      <c r="U397" s="61">
        <f t="shared" si="146"/>
        <v>0.13448242905489316</v>
      </c>
      <c r="V397" s="18">
        <f t="shared" si="147"/>
        <v>2127.516203703703</v>
      </c>
      <c r="W397" s="18">
        <f t="shared" si="149"/>
        <v>2.1275162037037032</v>
      </c>
      <c r="X397" s="18">
        <f t="shared" si="148"/>
        <v>780.74984722222246</v>
      </c>
      <c r="Y397" s="18">
        <f t="shared" si="140"/>
        <v>216.8751310616945</v>
      </c>
      <c r="Z397" s="18">
        <f t="shared" si="141"/>
        <v>0.21687513106169451</v>
      </c>
      <c r="AA397" s="18">
        <f t="shared" si="142"/>
        <v>0.45947674902291241</v>
      </c>
      <c r="AB397" s="64"/>
      <c r="AC397" s="18">
        <f t="shared" si="128"/>
        <v>0</v>
      </c>
      <c r="AD397" s="18">
        <f t="shared" si="129"/>
        <v>6.1</v>
      </c>
      <c r="AE397" s="18">
        <f t="shared" si="130"/>
        <v>1.6944444444444442</v>
      </c>
      <c r="AF397" s="31"/>
      <c r="AG397" s="31"/>
      <c r="AH397" s="31"/>
      <c r="AI397" s="31"/>
      <c r="AJ397" s="31"/>
      <c r="AK397" s="31"/>
      <c r="AL397" s="7"/>
      <c r="AM397" s="7"/>
    </row>
    <row r="398" spans="2:39" x14ac:dyDescent="0.4">
      <c r="B398" s="15" t="s">
        <v>1</v>
      </c>
      <c r="C398" s="15">
        <v>382</v>
      </c>
      <c r="D398" s="15">
        <v>382</v>
      </c>
      <c r="E398" s="16">
        <v>4.9000000000000004</v>
      </c>
      <c r="F398" s="66">
        <f t="shared" si="131"/>
        <v>1.3611111111111112</v>
      </c>
      <c r="G398" s="33">
        <f t="shared" si="132"/>
        <v>-0.33333333333333326</v>
      </c>
      <c r="H398" s="17">
        <f t="shared" si="133"/>
        <v>-1.1999999999999997</v>
      </c>
      <c r="I398" s="31"/>
      <c r="J398" s="18">
        <f t="shared" si="134"/>
        <v>-493.99999999999989</v>
      </c>
      <c r="K398" s="38">
        <f t="shared" si="126"/>
        <v>0.79664161659201393</v>
      </c>
      <c r="L398" s="18">
        <f t="shared" si="135"/>
        <v>218.00182949999999</v>
      </c>
      <c r="M398" s="61">
        <f t="shared" si="136"/>
        <v>-275.20152888340789</v>
      </c>
      <c r="N398" s="18">
        <f t="shared" si="137"/>
        <v>-0.27520152888340788</v>
      </c>
      <c r="O398" s="18">
        <f t="shared" si="127"/>
        <v>-374.57985875797186</v>
      </c>
      <c r="P398" s="18">
        <f t="shared" si="138"/>
        <v>-0.37457985875797184</v>
      </c>
      <c r="Q398" s="18">
        <f t="shared" si="143"/>
        <v>1169.9794582865127</v>
      </c>
      <c r="R398" s="61">
        <f t="shared" si="144"/>
        <v>0.32499431996801925</v>
      </c>
      <c r="S398" s="18">
        <f t="shared" si="145"/>
        <v>-484.51128572543684</v>
      </c>
      <c r="T398" s="18">
        <f t="shared" si="139"/>
        <v>484.51128572543684</v>
      </c>
      <c r="U398" s="61">
        <f t="shared" si="146"/>
        <v>0.13458647902398324</v>
      </c>
      <c r="V398" s="18">
        <f t="shared" si="147"/>
        <v>1372.7939814814815</v>
      </c>
      <c r="W398" s="18">
        <f t="shared" si="149"/>
        <v>1.3727939814814816</v>
      </c>
      <c r="X398" s="18">
        <f t="shared" si="148"/>
        <v>781.50456944444466</v>
      </c>
      <c r="Y398" s="18">
        <f t="shared" si="140"/>
        <v>217.08477629113895</v>
      </c>
      <c r="Z398" s="18">
        <f t="shared" si="141"/>
        <v>0.21708477629113895</v>
      </c>
      <c r="AA398" s="18">
        <f t="shared" si="142"/>
        <v>0.45958079899200249</v>
      </c>
      <c r="AB398" s="64"/>
      <c r="AC398" s="18">
        <f t="shared" si="128"/>
        <v>0</v>
      </c>
      <c r="AD398" s="18">
        <f t="shared" si="129"/>
        <v>4.9000000000000004</v>
      </c>
      <c r="AE398" s="18">
        <f t="shared" si="130"/>
        <v>1.3611111111111112</v>
      </c>
      <c r="AF398" s="31"/>
      <c r="AG398" s="31"/>
      <c r="AH398" s="31"/>
      <c r="AI398" s="31"/>
      <c r="AJ398" s="31"/>
      <c r="AK398" s="31"/>
      <c r="AL398" s="7"/>
      <c r="AM398" s="7"/>
    </row>
    <row r="399" spans="2:39" x14ac:dyDescent="0.4">
      <c r="B399" s="15" t="s">
        <v>1</v>
      </c>
      <c r="C399" s="15">
        <v>383</v>
      </c>
      <c r="D399" s="15">
        <v>383</v>
      </c>
      <c r="E399" s="16">
        <v>3.7</v>
      </c>
      <c r="F399" s="66">
        <f t="shared" si="131"/>
        <v>1.0277777777777779</v>
      </c>
      <c r="G399" s="33">
        <f t="shared" si="132"/>
        <v>-0.36111111111111116</v>
      </c>
      <c r="H399" s="17">
        <f t="shared" si="133"/>
        <v>-1.3000000000000003</v>
      </c>
      <c r="I399" s="31"/>
      <c r="J399" s="18">
        <f t="shared" si="134"/>
        <v>-535.16666666666674</v>
      </c>
      <c r="K399" s="38">
        <f t="shared" si="126"/>
        <v>0.45422839363368062</v>
      </c>
      <c r="L399" s="18">
        <f t="shared" si="135"/>
        <v>218.00182949999999</v>
      </c>
      <c r="M399" s="61">
        <f t="shared" si="136"/>
        <v>-316.71060877303307</v>
      </c>
      <c r="N399" s="18">
        <f t="shared" si="137"/>
        <v>-0.31671060877303309</v>
      </c>
      <c r="O399" s="18">
        <f t="shared" si="127"/>
        <v>-325.50812568339512</v>
      </c>
      <c r="P399" s="18">
        <f t="shared" si="138"/>
        <v>-0.3255081256833951</v>
      </c>
      <c r="Q399" s="18">
        <f t="shared" si="143"/>
        <v>1169.9794582865127</v>
      </c>
      <c r="R399" s="61">
        <f t="shared" si="144"/>
        <v>0.32499431996801925</v>
      </c>
      <c r="S399" s="18">
        <f t="shared" si="145"/>
        <v>-484.83679385112021</v>
      </c>
      <c r="T399" s="18">
        <f t="shared" si="139"/>
        <v>484.83679385112021</v>
      </c>
      <c r="U399" s="61">
        <f t="shared" si="146"/>
        <v>0.13467689795501769</v>
      </c>
      <c r="V399" s="18">
        <f t="shared" si="147"/>
        <v>782.73842592592609</v>
      </c>
      <c r="W399" s="18">
        <f t="shared" si="149"/>
        <v>0.78273842592592613</v>
      </c>
      <c r="X399" s="18">
        <f t="shared" si="148"/>
        <v>782.09462500000018</v>
      </c>
      <c r="Y399" s="18">
        <f t="shared" si="140"/>
        <v>217.24868074325005</v>
      </c>
      <c r="Z399" s="18">
        <f t="shared" si="141"/>
        <v>0.21724868074325004</v>
      </c>
      <c r="AA399" s="18">
        <f t="shared" si="142"/>
        <v>0.45967121792303695</v>
      </c>
      <c r="AB399" s="64"/>
      <c r="AC399" s="18">
        <f t="shared" si="128"/>
        <v>0</v>
      </c>
      <c r="AD399" s="18">
        <f t="shared" si="129"/>
        <v>3.7</v>
      </c>
      <c r="AE399" s="18">
        <f t="shared" si="130"/>
        <v>1.0277777777777779</v>
      </c>
      <c r="AF399" s="31"/>
      <c r="AG399" s="31"/>
      <c r="AH399" s="31"/>
      <c r="AI399" s="31"/>
      <c r="AJ399" s="31"/>
      <c r="AK399" s="31"/>
      <c r="AL399" s="7"/>
      <c r="AM399" s="7"/>
    </row>
    <row r="400" spans="2:39" x14ac:dyDescent="0.4">
      <c r="B400" s="15" t="s">
        <v>1</v>
      </c>
      <c r="C400" s="15">
        <v>384</v>
      </c>
      <c r="D400" s="15">
        <v>384</v>
      </c>
      <c r="E400" s="16">
        <v>2.2999999999999998</v>
      </c>
      <c r="F400" s="66">
        <f t="shared" si="131"/>
        <v>0.63888888888888884</v>
      </c>
      <c r="G400" s="33">
        <f t="shared" si="132"/>
        <v>-0.3888888888888889</v>
      </c>
      <c r="H400" s="17">
        <f t="shared" si="133"/>
        <v>-1.4000000000000001</v>
      </c>
      <c r="I400" s="31"/>
      <c r="J400" s="18">
        <f t="shared" si="134"/>
        <v>-576.33333333333337</v>
      </c>
      <c r="K400" s="38">
        <f t="shared" ref="K400:K463" si="150">$C$8*0.5*$C$9*(F400^2)*$C$5</f>
        <v>0.17551995634201387</v>
      </c>
      <c r="L400" s="18">
        <f t="shared" si="135"/>
        <v>218.00182949999999</v>
      </c>
      <c r="M400" s="61">
        <f t="shared" si="136"/>
        <v>-358.1559838769914</v>
      </c>
      <c r="N400" s="18">
        <f t="shared" si="137"/>
        <v>-0.35815598387699138</v>
      </c>
      <c r="O400" s="18">
        <f t="shared" ref="O400:O463" si="151">M400*F400</f>
        <v>-228.82187858807782</v>
      </c>
      <c r="P400" s="18">
        <f t="shared" si="138"/>
        <v>-0.22882187858807781</v>
      </c>
      <c r="Q400" s="18">
        <f t="shared" si="143"/>
        <v>1169.9794582865127</v>
      </c>
      <c r="R400" s="61">
        <f t="shared" si="144"/>
        <v>0.32499431996801925</v>
      </c>
      <c r="S400" s="18">
        <f t="shared" si="145"/>
        <v>-485.06561572970827</v>
      </c>
      <c r="T400" s="18">
        <f t="shared" si="139"/>
        <v>485.06561572970827</v>
      </c>
      <c r="U400" s="61">
        <f t="shared" si="146"/>
        <v>0.13474045959304376</v>
      </c>
      <c r="V400" s="18">
        <f t="shared" si="147"/>
        <v>302.4606481481481</v>
      </c>
      <c r="W400" s="18">
        <f t="shared" si="149"/>
        <v>0.3024606481481481</v>
      </c>
      <c r="X400" s="18">
        <f t="shared" si="148"/>
        <v>782.57490277777799</v>
      </c>
      <c r="Y400" s="18">
        <f t="shared" si="140"/>
        <v>217.38209134380563</v>
      </c>
      <c r="Z400" s="18">
        <f t="shared" si="141"/>
        <v>0.21738209134380562</v>
      </c>
      <c r="AA400" s="18">
        <f t="shared" si="142"/>
        <v>0.45973477956106301</v>
      </c>
      <c r="AB400" s="64"/>
      <c r="AC400" s="18">
        <f t="shared" ref="AC400:AC463" si="152">IF(E400&lt;1,1,0)</f>
        <v>0</v>
      </c>
      <c r="AD400" s="18">
        <f t="shared" ref="AD400:AD463" si="153">IF(AC400=1,"",E400)</f>
        <v>2.2999999999999998</v>
      </c>
      <c r="AE400" s="18">
        <f t="shared" ref="AE400:AE463" si="154">E400/3.6</f>
        <v>0.63888888888888884</v>
      </c>
      <c r="AF400" s="31"/>
      <c r="AG400" s="31"/>
      <c r="AH400" s="31"/>
      <c r="AI400" s="31"/>
      <c r="AJ400" s="31"/>
      <c r="AK400" s="31"/>
      <c r="AL400" s="7"/>
      <c r="AM400" s="7"/>
    </row>
    <row r="401" spans="2:39" x14ac:dyDescent="0.4">
      <c r="B401" s="15" t="s">
        <v>1</v>
      </c>
      <c r="C401" s="15">
        <v>385</v>
      </c>
      <c r="D401" s="15">
        <v>385</v>
      </c>
      <c r="E401" s="16">
        <v>0.9</v>
      </c>
      <c r="F401" s="66">
        <f t="shared" ref="F401:F464" si="155">E401/3.6</f>
        <v>0.25</v>
      </c>
      <c r="G401" s="33">
        <f t="shared" ref="G401:G464" si="156">($E402-$E400)/2/3.6</f>
        <v>-0.31944444444444442</v>
      </c>
      <c r="H401" s="17">
        <f t="shared" ref="H401:H464" si="157">($E402-$E400)/2</f>
        <v>-1.1499999999999999</v>
      </c>
      <c r="I401" s="31"/>
      <c r="J401" s="18">
        <f t="shared" ref="J401:J464" si="158">$C$4*G401</f>
        <v>-473.41666666666663</v>
      </c>
      <c r="K401" s="38">
        <f t="shared" si="150"/>
        <v>2.6875456453124998E-2</v>
      </c>
      <c r="L401" s="18">
        <f t="shared" ref="L401:L464" si="159">IF(F401&gt;0,$C$6*$C$4*$C$10,0)</f>
        <v>218.00182949999999</v>
      </c>
      <c r="M401" s="61">
        <f t="shared" ref="M401:M464" si="160">J401+K401+L401</f>
        <v>-255.38796171021352</v>
      </c>
      <c r="N401" s="18">
        <f t="shared" ref="N401:N464" si="161">M401/1000</f>
        <v>-0.2553879617102135</v>
      </c>
      <c r="O401" s="18">
        <f t="shared" si="151"/>
        <v>-63.846990427553379</v>
      </c>
      <c r="P401" s="18">
        <f t="shared" ref="P401:P464" si="162">O401/1000</f>
        <v>-6.3846990427553374E-2</v>
      </c>
      <c r="Q401" s="18">
        <f t="shared" si="143"/>
        <v>1169.9794582865127</v>
      </c>
      <c r="R401" s="61">
        <f t="shared" si="144"/>
        <v>0.32499431996801925</v>
      </c>
      <c r="S401" s="18">
        <f t="shared" si="145"/>
        <v>-485.12946272013585</v>
      </c>
      <c r="T401" s="18">
        <f t="shared" ref="T401:T464" si="163">S401*-1</f>
        <v>485.12946272013585</v>
      </c>
      <c r="U401" s="61">
        <f t="shared" si="146"/>
        <v>0.13475819486958135</v>
      </c>
      <c r="V401" s="18">
        <f t="shared" si="147"/>
        <v>46.3125</v>
      </c>
      <c r="W401" s="18">
        <f t="shared" si="149"/>
        <v>4.63125E-2</v>
      </c>
      <c r="X401" s="18">
        <f t="shared" si="148"/>
        <v>782.83105092592609</v>
      </c>
      <c r="Y401" s="18">
        <f t="shared" ref="Y401:Y464" si="164">Z401*1000</f>
        <v>217.4532436641019</v>
      </c>
      <c r="Z401" s="18">
        <f t="shared" ref="Z401:Z464" si="165">X401*0.000277778</f>
        <v>0.2174532436641019</v>
      </c>
      <c r="AA401" s="18">
        <f t="shared" ref="AA401:AA464" si="166">R401+U401</f>
        <v>0.4597525148376006</v>
      </c>
      <c r="AB401" s="64"/>
      <c r="AC401" s="18">
        <f t="shared" si="152"/>
        <v>1</v>
      </c>
      <c r="AD401" s="18" t="str">
        <f t="shared" si="153"/>
        <v/>
      </c>
      <c r="AE401" s="18">
        <f t="shared" si="154"/>
        <v>0.25</v>
      </c>
      <c r="AF401" s="31"/>
      <c r="AG401" s="31"/>
      <c r="AH401" s="31"/>
      <c r="AI401" s="31"/>
      <c r="AJ401" s="31"/>
      <c r="AK401" s="31"/>
      <c r="AL401" s="7"/>
      <c r="AM401" s="7"/>
    </row>
    <row r="402" spans="2:39" x14ac:dyDescent="0.4">
      <c r="B402" s="15" t="s">
        <v>1</v>
      </c>
      <c r="C402" s="15">
        <v>386</v>
      </c>
      <c r="D402" s="15">
        <v>386</v>
      </c>
      <c r="E402" s="16">
        <v>0</v>
      </c>
      <c r="F402" s="66">
        <f t="shared" si="155"/>
        <v>0</v>
      </c>
      <c r="G402" s="33">
        <f t="shared" si="156"/>
        <v>-0.125</v>
      </c>
      <c r="H402" s="17">
        <f t="shared" si="157"/>
        <v>-0.45</v>
      </c>
      <c r="I402" s="31"/>
      <c r="J402" s="18">
        <f t="shared" si="158"/>
        <v>-185.25</v>
      </c>
      <c r="K402" s="38">
        <f t="shared" si="150"/>
        <v>0</v>
      </c>
      <c r="L402" s="18">
        <f t="shared" si="159"/>
        <v>0</v>
      </c>
      <c r="M402" s="61">
        <f t="shared" si="160"/>
        <v>-185.25</v>
      </c>
      <c r="N402" s="18">
        <f t="shared" si="161"/>
        <v>-0.18525</v>
      </c>
      <c r="O402" s="18">
        <f t="shared" si="151"/>
        <v>0</v>
      </c>
      <c r="P402" s="18">
        <f t="shared" si="162"/>
        <v>0</v>
      </c>
      <c r="Q402" s="18">
        <f t="shared" ref="Q402:Q465" si="167">IF(P402&gt;0,SUM(Q401,P402),Q401)</f>
        <v>1169.9794582865127</v>
      </c>
      <c r="R402" s="61">
        <f t="shared" ref="R402:R465" si="168">Q402*0.0002777778</f>
        <v>0.32499431996801925</v>
      </c>
      <c r="S402" s="18">
        <f t="shared" ref="S402:S465" si="169">IF(P402&lt;0,SUM(S401,P402),S401)</f>
        <v>-485.12946272013585</v>
      </c>
      <c r="T402" s="18">
        <f t="shared" si="163"/>
        <v>485.12946272013585</v>
      </c>
      <c r="U402" s="61">
        <f t="shared" ref="U402:U465" si="170">T402*0.0002777778</f>
        <v>0.13475819486958135</v>
      </c>
      <c r="V402" s="18">
        <f t="shared" ref="V402:V465" si="171">0.5*$C$4*(F402^2)</f>
        <v>0</v>
      </c>
      <c r="W402" s="18">
        <f t="shared" si="149"/>
        <v>0</v>
      </c>
      <c r="X402" s="18">
        <f t="shared" ref="X402:X465" si="172">IF(W402&lt;W401,X401+(W401-W402),X401)</f>
        <v>782.87736342592609</v>
      </c>
      <c r="Y402" s="18">
        <f t="shared" si="164"/>
        <v>217.46610825772692</v>
      </c>
      <c r="Z402" s="18">
        <f t="shared" si="165"/>
        <v>0.21746610825772691</v>
      </c>
      <c r="AA402" s="18">
        <f t="shared" si="166"/>
        <v>0.4597525148376006</v>
      </c>
      <c r="AB402" s="64"/>
      <c r="AC402" s="18">
        <f t="shared" si="152"/>
        <v>1</v>
      </c>
      <c r="AD402" s="18" t="str">
        <f t="shared" si="153"/>
        <v/>
      </c>
      <c r="AE402" s="18">
        <f t="shared" si="154"/>
        <v>0</v>
      </c>
      <c r="AF402" s="31"/>
      <c r="AG402" s="31"/>
      <c r="AH402" s="31"/>
      <c r="AI402" s="31"/>
      <c r="AJ402" s="31"/>
      <c r="AK402" s="31"/>
      <c r="AL402" s="7"/>
      <c r="AM402" s="7"/>
    </row>
    <row r="403" spans="2:39" x14ac:dyDescent="0.4">
      <c r="B403" s="15" t="s">
        <v>1</v>
      </c>
      <c r="C403" s="15">
        <v>387</v>
      </c>
      <c r="D403" s="15">
        <v>387</v>
      </c>
      <c r="E403" s="16">
        <v>0</v>
      </c>
      <c r="F403" s="66">
        <f t="shared" si="155"/>
        <v>0</v>
      </c>
      <c r="G403" s="33">
        <f t="shared" si="156"/>
        <v>0</v>
      </c>
      <c r="H403" s="17">
        <f t="shared" si="157"/>
        <v>0</v>
      </c>
      <c r="I403" s="31"/>
      <c r="J403" s="18">
        <f t="shared" si="158"/>
        <v>0</v>
      </c>
      <c r="K403" s="38">
        <f t="shared" si="150"/>
        <v>0</v>
      </c>
      <c r="L403" s="18">
        <f t="shared" si="159"/>
        <v>0</v>
      </c>
      <c r="M403" s="61">
        <f t="shared" si="160"/>
        <v>0</v>
      </c>
      <c r="N403" s="18">
        <f t="shared" si="161"/>
        <v>0</v>
      </c>
      <c r="O403" s="18">
        <f t="shared" si="151"/>
        <v>0</v>
      </c>
      <c r="P403" s="18">
        <f t="shared" si="162"/>
        <v>0</v>
      </c>
      <c r="Q403" s="18">
        <f t="shared" si="167"/>
        <v>1169.9794582865127</v>
      </c>
      <c r="R403" s="61">
        <f t="shared" si="168"/>
        <v>0.32499431996801925</v>
      </c>
      <c r="S403" s="18">
        <f t="shared" si="169"/>
        <v>-485.12946272013585</v>
      </c>
      <c r="T403" s="18">
        <f t="shared" si="163"/>
        <v>485.12946272013585</v>
      </c>
      <c r="U403" s="61">
        <f t="shared" si="170"/>
        <v>0.13475819486958135</v>
      </c>
      <c r="V403" s="18">
        <f t="shared" si="171"/>
        <v>0</v>
      </c>
      <c r="W403" s="18">
        <f t="shared" si="149"/>
        <v>0</v>
      </c>
      <c r="X403" s="18">
        <f t="shared" si="172"/>
        <v>782.87736342592609</v>
      </c>
      <c r="Y403" s="18">
        <f t="shared" si="164"/>
        <v>217.46610825772692</v>
      </c>
      <c r="Z403" s="18">
        <f t="shared" si="165"/>
        <v>0.21746610825772691</v>
      </c>
      <c r="AA403" s="18">
        <f t="shared" si="166"/>
        <v>0.4597525148376006</v>
      </c>
      <c r="AB403" s="64"/>
      <c r="AC403" s="18">
        <f t="shared" si="152"/>
        <v>1</v>
      </c>
      <c r="AD403" s="18" t="str">
        <f t="shared" si="153"/>
        <v/>
      </c>
      <c r="AE403" s="18">
        <f t="shared" si="154"/>
        <v>0</v>
      </c>
      <c r="AF403" s="31"/>
      <c r="AG403" s="31"/>
      <c r="AH403" s="31"/>
      <c r="AI403" s="31"/>
      <c r="AJ403" s="31"/>
      <c r="AK403" s="31"/>
      <c r="AL403" s="7"/>
      <c r="AM403" s="7"/>
    </row>
    <row r="404" spans="2:39" x14ac:dyDescent="0.4">
      <c r="B404" s="15" t="s">
        <v>1</v>
      </c>
      <c r="C404" s="15">
        <v>388</v>
      </c>
      <c r="D404" s="15">
        <v>388</v>
      </c>
      <c r="E404" s="16">
        <v>0</v>
      </c>
      <c r="F404" s="66">
        <f t="shared" si="155"/>
        <v>0</v>
      </c>
      <c r="G404" s="33">
        <f t="shared" si="156"/>
        <v>0</v>
      </c>
      <c r="H404" s="17">
        <f t="shared" si="157"/>
        <v>0</v>
      </c>
      <c r="I404" s="31"/>
      <c r="J404" s="18">
        <f t="shared" si="158"/>
        <v>0</v>
      </c>
      <c r="K404" s="38">
        <f t="shared" si="150"/>
        <v>0</v>
      </c>
      <c r="L404" s="18">
        <f t="shared" si="159"/>
        <v>0</v>
      </c>
      <c r="M404" s="61">
        <f t="shared" si="160"/>
        <v>0</v>
      </c>
      <c r="N404" s="18">
        <f t="shared" si="161"/>
        <v>0</v>
      </c>
      <c r="O404" s="18">
        <f t="shared" si="151"/>
        <v>0</v>
      </c>
      <c r="P404" s="18">
        <f t="shared" si="162"/>
        <v>0</v>
      </c>
      <c r="Q404" s="18">
        <f t="shared" si="167"/>
        <v>1169.9794582865127</v>
      </c>
      <c r="R404" s="61">
        <f t="shared" si="168"/>
        <v>0.32499431996801925</v>
      </c>
      <c r="S404" s="18">
        <f t="shared" si="169"/>
        <v>-485.12946272013585</v>
      </c>
      <c r="T404" s="18">
        <f t="shared" si="163"/>
        <v>485.12946272013585</v>
      </c>
      <c r="U404" s="61">
        <f t="shared" si="170"/>
        <v>0.13475819486958135</v>
      </c>
      <c r="V404" s="18">
        <f t="shared" si="171"/>
        <v>0</v>
      </c>
      <c r="W404" s="18">
        <f t="shared" si="149"/>
        <v>0</v>
      </c>
      <c r="X404" s="18">
        <f t="shared" si="172"/>
        <v>782.87736342592609</v>
      </c>
      <c r="Y404" s="18">
        <f t="shared" si="164"/>
        <v>217.46610825772692</v>
      </c>
      <c r="Z404" s="18">
        <f t="shared" si="165"/>
        <v>0.21746610825772691</v>
      </c>
      <c r="AA404" s="18">
        <f t="shared" si="166"/>
        <v>0.4597525148376006</v>
      </c>
      <c r="AB404" s="64"/>
      <c r="AC404" s="18">
        <f t="shared" si="152"/>
        <v>1</v>
      </c>
      <c r="AD404" s="18" t="str">
        <f t="shared" si="153"/>
        <v/>
      </c>
      <c r="AE404" s="18">
        <f t="shared" si="154"/>
        <v>0</v>
      </c>
      <c r="AF404" s="31"/>
      <c r="AG404" s="31"/>
      <c r="AH404" s="31"/>
      <c r="AI404" s="31"/>
      <c r="AJ404" s="31"/>
      <c r="AK404" s="31"/>
      <c r="AL404" s="7"/>
      <c r="AM404" s="7"/>
    </row>
    <row r="405" spans="2:39" x14ac:dyDescent="0.4">
      <c r="B405" s="15" t="s">
        <v>1</v>
      </c>
      <c r="C405" s="15">
        <v>389</v>
      </c>
      <c r="D405" s="15">
        <v>389</v>
      </c>
      <c r="E405" s="16">
        <v>0</v>
      </c>
      <c r="F405" s="66">
        <f t="shared" si="155"/>
        <v>0</v>
      </c>
      <c r="G405" s="33">
        <f t="shared" si="156"/>
        <v>0</v>
      </c>
      <c r="H405" s="17">
        <f t="shared" si="157"/>
        <v>0</v>
      </c>
      <c r="I405" s="31"/>
      <c r="J405" s="18">
        <f t="shared" si="158"/>
        <v>0</v>
      </c>
      <c r="K405" s="38">
        <f t="shared" si="150"/>
        <v>0</v>
      </c>
      <c r="L405" s="18">
        <f t="shared" si="159"/>
        <v>0</v>
      </c>
      <c r="M405" s="61">
        <f t="shared" si="160"/>
        <v>0</v>
      </c>
      <c r="N405" s="18">
        <f t="shared" si="161"/>
        <v>0</v>
      </c>
      <c r="O405" s="18">
        <f t="shared" si="151"/>
        <v>0</v>
      </c>
      <c r="P405" s="18">
        <f t="shared" si="162"/>
        <v>0</v>
      </c>
      <c r="Q405" s="18">
        <f t="shared" si="167"/>
        <v>1169.9794582865127</v>
      </c>
      <c r="R405" s="61">
        <f t="shared" si="168"/>
        <v>0.32499431996801925</v>
      </c>
      <c r="S405" s="18">
        <f t="shared" si="169"/>
        <v>-485.12946272013585</v>
      </c>
      <c r="T405" s="18">
        <f t="shared" si="163"/>
        <v>485.12946272013585</v>
      </c>
      <c r="U405" s="61">
        <f t="shared" si="170"/>
        <v>0.13475819486958135</v>
      </c>
      <c r="V405" s="18">
        <f t="shared" si="171"/>
        <v>0</v>
      </c>
      <c r="W405" s="18">
        <f t="shared" si="149"/>
        <v>0</v>
      </c>
      <c r="X405" s="18">
        <f t="shared" si="172"/>
        <v>782.87736342592609</v>
      </c>
      <c r="Y405" s="18">
        <f t="shared" si="164"/>
        <v>217.46610825772692</v>
      </c>
      <c r="Z405" s="18">
        <f t="shared" si="165"/>
        <v>0.21746610825772691</v>
      </c>
      <c r="AA405" s="18">
        <f t="shared" si="166"/>
        <v>0.4597525148376006</v>
      </c>
      <c r="AB405" s="64"/>
      <c r="AC405" s="18">
        <f t="shared" si="152"/>
        <v>1</v>
      </c>
      <c r="AD405" s="18" t="str">
        <f t="shared" si="153"/>
        <v/>
      </c>
      <c r="AE405" s="18">
        <f t="shared" si="154"/>
        <v>0</v>
      </c>
      <c r="AF405" s="31"/>
      <c r="AG405" s="31"/>
      <c r="AH405" s="31"/>
      <c r="AI405" s="31"/>
      <c r="AJ405" s="31"/>
      <c r="AK405" s="31"/>
      <c r="AL405" s="7"/>
      <c r="AM405" s="7"/>
    </row>
    <row r="406" spans="2:39" x14ac:dyDescent="0.4">
      <c r="B406" s="15" t="s">
        <v>1</v>
      </c>
      <c r="C406" s="15">
        <v>390</v>
      </c>
      <c r="D406" s="15">
        <v>390</v>
      </c>
      <c r="E406" s="16">
        <v>0</v>
      </c>
      <c r="F406" s="66">
        <f t="shared" si="155"/>
        <v>0</v>
      </c>
      <c r="G406" s="33">
        <f t="shared" si="156"/>
        <v>0</v>
      </c>
      <c r="H406" s="17">
        <f t="shared" si="157"/>
        <v>0</v>
      </c>
      <c r="I406" s="31"/>
      <c r="J406" s="18">
        <f t="shared" si="158"/>
        <v>0</v>
      </c>
      <c r="K406" s="38">
        <f t="shared" si="150"/>
        <v>0</v>
      </c>
      <c r="L406" s="18">
        <f t="shared" si="159"/>
        <v>0</v>
      </c>
      <c r="M406" s="61">
        <f t="shared" si="160"/>
        <v>0</v>
      </c>
      <c r="N406" s="18">
        <f t="shared" si="161"/>
        <v>0</v>
      </c>
      <c r="O406" s="18">
        <f t="shared" si="151"/>
        <v>0</v>
      </c>
      <c r="P406" s="18">
        <f t="shared" si="162"/>
        <v>0</v>
      </c>
      <c r="Q406" s="18">
        <f t="shared" si="167"/>
        <v>1169.9794582865127</v>
      </c>
      <c r="R406" s="61">
        <f t="shared" si="168"/>
        <v>0.32499431996801925</v>
      </c>
      <c r="S406" s="18">
        <f t="shared" si="169"/>
        <v>-485.12946272013585</v>
      </c>
      <c r="T406" s="18">
        <f t="shared" si="163"/>
        <v>485.12946272013585</v>
      </c>
      <c r="U406" s="61">
        <f t="shared" si="170"/>
        <v>0.13475819486958135</v>
      </c>
      <c r="V406" s="18">
        <f t="shared" si="171"/>
        <v>0</v>
      </c>
      <c r="W406" s="18">
        <f t="shared" si="149"/>
        <v>0</v>
      </c>
      <c r="X406" s="18">
        <f t="shared" si="172"/>
        <v>782.87736342592609</v>
      </c>
      <c r="Y406" s="18">
        <f t="shared" si="164"/>
        <v>217.46610825772692</v>
      </c>
      <c r="Z406" s="18">
        <f t="shared" si="165"/>
        <v>0.21746610825772691</v>
      </c>
      <c r="AA406" s="18">
        <f t="shared" si="166"/>
        <v>0.4597525148376006</v>
      </c>
      <c r="AB406" s="64"/>
      <c r="AC406" s="18">
        <f t="shared" si="152"/>
        <v>1</v>
      </c>
      <c r="AD406" s="18" t="str">
        <f t="shared" si="153"/>
        <v/>
      </c>
      <c r="AE406" s="18">
        <f t="shared" si="154"/>
        <v>0</v>
      </c>
      <c r="AF406" s="31"/>
      <c r="AG406" s="31"/>
      <c r="AH406" s="31"/>
      <c r="AI406" s="31"/>
      <c r="AJ406" s="31"/>
      <c r="AK406" s="31"/>
      <c r="AL406" s="7"/>
      <c r="AM406" s="7"/>
    </row>
    <row r="407" spans="2:39" x14ac:dyDescent="0.4">
      <c r="B407" s="15" t="s">
        <v>1</v>
      </c>
      <c r="C407" s="15">
        <v>391</v>
      </c>
      <c r="D407" s="15">
        <v>391</v>
      </c>
      <c r="E407" s="16">
        <v>0</v>
      </c>
      <c r="F407" s="66">
        <f t="shared" si="155"/>
        <v>0</v>
      </c>
      <c r="G407" s="33">
        <f t="shared" si="156"/>
        <v>6.9444444444444448E-2</v>
      </c>
      <c r="H407" s="17">
        <f t="shared" si="157"/>
        <v>0.25</v>
      </c>
      <c r="I407" s="31"/>
      <c r="J407" s="18">
        <f t="shared" si="158"/>
        <v>102.91666666666667</v>
      </c>
      <c r="K407" s="38">
        <f t="shared" si="150"/>
        <v>0</v>
      </c>
      <c r="L407" s="18">
        <f t="shared" si="159"/>
        <v>0</v>
      </c>
      <c r="M407" s="61">
        <f t="shared" si="160"/>
        <v>102.91666666666667</v>
      </c>
      <c r="N407" s="18">
        <f t="shared" si="161"/>
        <v>0.10291666666666667</v>
      </c>
      <c r="O407" s="18">
        <f t="shared" si="151"/>
        <v>0</v>
      </c>
      <c r="P407" s="18">
        <f t="shared" si="162"/>
        <v>0</v>
      </c>
      <c r="Q407" s="18">
        <f t="shared" si="167"/>
        <v>1169.9794582865127</v>
      </c>
      <c r="R407" s="61">
        <f t="shared" si="168"/>
        <v>0.32499431996801925</v>
      </c>
      <c r="S407" s="18">
        <f t="shared" si="169"/>
        <v>-485.12946272013585</v>
      </c>
      <c r="T407" s="18">
        <f t="shared" si="163"/>
        <v>485.12946272013585</v>
      </c>
      <c r="U407" s="61">
        <f t="shared" si="170"/>
        <v>0.13475819486958135</v>
      </c>
      <c r="V407" s="18">
        <f t="shared" si="171"/>
        <v>0</v>
      </c>
      <c r="W407" s="18">
        <f t="shared" si="149"/>
        <v>0</v>
      </c>
      <c r="X407" s="18">
        <f t="shared" si="172"/>
        <v>782.87736342592609</v>
      </c>
      <c r="Y407" s="18">
        <f t="shared" si="164"/>
        <v>217.46610825772692</v>
      </c>
      <c r="Z407" s="18">
        <f t="shared" si="165"/>
        <v>0.21746610825772691</v>
      </c>
      <c r="AA407" s="18">
        <f t="shared" si="166"/>
        <v>0.4597525148376006</v>
      </c>
      <c r="AB407" s="64"/>
      <c r="AC407" s="18">
        <f t="shared" si="152"/>
        <v>1</v>
      </c>
      <c r="AD407" s="18" t="str">
        <f t="shared" si="153"/>
        <v/>
      </c>
      <c r="AE407" s="18">
        <f t="shared" si="154"/>
        <v>0</v>
      </c>
      <c r="AF407" s="31"/>
      <c r="AG407" s="31"/>
      <c r="AH407" s="31"/>
      <c r="AI407" s="31"/>
      <c r="AJ407" s="31"/>
      <c r="AK407" s="31"/>
      <c r="AL407" s="7"/>
      <c r="AM407" s="7"/>
    </row>
    <row r="408" spans="2:39" x14ac:dyDescent="0.4">
      <c r="B408" s="15" t="s">
        <v>1</v>
      </c>
      <c r="C408" s="15">
        <v>392</v>
      </c>
      <c r="D408" s="15">
        <v>392</v>
      </c>
      <c r="E408" s="16">
        <v>0.5</v>
      </c>
      <c r="F408" s="66">
        <f t="shared" si="155"/>
        <v>0.1388888888888889</v>
      </c>
      <c r="G408" s="33">
        <f t="shared" si="156"/>
        <v>0.29166666666666669</v>
      </c>
      <c r="H408" s="17">
        <f t="shared" si="157"/>
        <v>1.05</v>
      </c>
      <c r="I408" s="31"/>
      <c r="J408" s="18">
        <f t="shared" si="158"/>
        <v>432.25</v>
      </c>
      <c r="K408" s="38">
        <f t="shared" si="150"/>
        <v>8.2948939670138902E-3</v>
      </c>
      <c r="L408" s="18">
        <f t="shared" si="159"/>
        <v>218.00182949999999</v>
      </c>
      <c r="M408" s="61">
        <f t="shared" si="160"/>
        <v>650.26012439396698</v>
      </c>
      <c r="N408" s="18">
        <f t="shared" si="161"/>
        <v>0.65026012439396697</v>
      </c>
      <c r="O408" s="18">
        <f t="shared" si="151"/>
        <v>90.313906165828755</v>
      </c>
      <c r="P408" s="18">
        <f t="shared" si="162"/>
        <v>9.0313906165828753E-2</v>
      </c>
      <c r="Q408" s="18">
        <f t="shared" si="167"/>
        <v>1170.0697721926786</v>
      </c>
      <c r="R408" s="61">
        <f t="shared" si="168"/>
        <v>0.32501940716618344</v>
      </c>
      <c r="S408" s="18">
        <f t="shared" si="169"/>
        <v>-485.12946272013585</v>
      </c>
      <c r="T408" s="18">
        <f t="shared" si="163"/>
        <v>485.12946272013585</v>
      </c>
      <c r="U408" s="61">
        <f t="shared" si="170"/>
        <v>0.13475819486958135</v>
      </c>
      <c r="V408" s="18">
        <f t="shared" si="171"/>
        <v>14.293981481481483</v>
      </c>
      <c r="W408" s="18">
        <f t="shared" si="149"/>
        <v>1.4293981481481482E-2</v>
      </c>
      <c r="X408" s="18">
        <f t="shared" si="172"/>
        <v>782.87736342592609</v>
      </c>
      <c r="Y408" s="18">
        <f t="shared" si="164"/>
        <v>217.46610825772692</v>
      </c>
      <c r="Z408" s="18">
        <f t="shared" si="165"/>
        <v>0.21746610825772691</v>
      </c>
      <c r="AA408" s="18">
        <f t="shared" si="166"/>
        <v>0.45977760203576479</v>
      </c>
      <c r="AB408" s="64"/>
      <c r="AC408" s="18">
        <f t="shared" si="152"/>
        <v>1</v>
      </c>
      <c r="AD408" s="18" t="str">
        <f t="shared" si="153"/>
        <v/>
      </c>
      <c r="AE408" s="18">
        <f t="shared" si="154"/>
        <v>0.1388888888888889</v>
      </c>
      <c r="AF408" s="31"/>
      <c r="AG408" s="31"/>
      <c r="AH408" s="31"/>
      <c r="AI408" s="31"/>
      <c r="AJ408" s="31"/>
      <c r="AK408" s="31"/>
      <c r="AL408" s="7"/>
      <c r="AM408" s="7"/>
    </row>
    <row r="409" spans="2:39" x14ac:dyDescent="0.4">
      <c r="B409" s="15" t="s">
        <v>1</v>
      </c>
      <c r="C409" s="15">
        <v>393</v>
      </c>
      <c r="D409" s="15">
        <v>393</v>
      </c>
      <c r="E409" s="16">
        <v>2.1</v>
      </c>
      <c r="F409" s="66">
        <f t="shared" si="155"/>
        <v>0.58333333333333337</v>
      </c>
      <c r="G409" s="33">
        <f t="shared" si="156"/>
        <v>0.59722222222222221</v>
      </c>
      <c r="H409" s="17">
        <f t="shared" si="157"/>
        <v>2.15</v>
      </c>
      <c r="I409" s="31"/>
      <c r="J409" s="18">
        <f t="shared" si="158"/>
        <v>885.08333333333337</v>
      </c>
      <c r="K409" s="38">
        <f t="shared" si="150"/>
        <v>0.14632192957812504</v>
      </c>
      <c r="L409" s="18">
        <f t="shared" si="159"/>
        <v>218.00182949999999</v>
      </c>
      <c r="M409" s="61">
        <f t="shared" si="160"/>
        <v>1103.2314847629114</v>
      </c>
      <c r="N409" s="18">
        <f t="shared" si="161"/>
        <v>1.1032314847629114</v>
      </c>
      <c r="O409" s="18">
        <f t="shared" si="151"/>
        <v>643.55169944503166</v>
      </c>
      <c r="P409" s="18">
        <f t="shared" si="162"/>
        <v>0.64355169944503166</v>
      </c>
      <c r="Q409" s="18">
        <f t="shared" si="167"/>
        <v>1170.7133238921235</v>
      </c>
      <c r="R409" s="61">
        <f t="shared" si="168"/>
        <v>0.32519817154144148</v>
      </c>
      <c r="S409" s="18">
        <f t="shared" si="169"/>
        <v>-485.12946272013585</v>
      </c>
      <c r="T409" s="18">
        <f t="shared" si="163"/>
        <v>485.12946272013585</v>
      </c>
      <c r="U409" s="61">
        <f t="shared" si="170"/>
        <v>0.13475819486958135</v>
      </c>
      <c r="V409" s="18">
        <f t="shared" si="171"/>
        <v>252.14583333333337</v>
      </c>
      <c r="W409" s="18">
        <f t="shared" si="149"/>
        <v>0.2521458333333334</v>
      </c>
      <c r="X409" s="18">
        <f t="shared" si="172"/>
        <v>782.87736342592609</v>
      </c>
      <c r="Y409" s="18">
        <f t="shared" si="164"/>
        <v>217.46610825772692</v>
      </c>
      <c r="Z409" s="18">
        <f t="shared" si="165"/>
        <v>0.21746610825772691</v>
      </c>
      <c r="AA409" s="18">
        <f t="shared" si="166"/>
        <v>0.45995636641102283</v>
      </c>
      <c r="AB409" s="64"/>
      <c r="AC409" s="18">
        <f t="shared" si="152"/>
        <v>0</v>
      </c>
      <c r="AD409" s="18">
        <f t="shared" si="153"/>
        <v>2.1</v>
      </c>
      <c r="AE409" s="18">
        <f t="shared" si="154"/>
        <v>0.58333333333333337</v>
      </c>
      <c r="AF409" s="31"/>
      <c r="AG409" s="31"/>
      <c r="AH409" s="31"/>
      <c r="AI409" s="31"/>
      <c r="AJ409" s="31"/>
      <c r="AK409" s="31"/>
      <c r="AL409" s="7"/>
      <c r="AM409" s="7"/>
    </row>
    <row r="410" spans="2:39" x14ac:dyDescent="0.4">
      <c r="B410" s="15" t="s">
        <v>1</v>
      </c>
      <c r="C410" s="15">
        <v>394</v>
      </c>
      <c r="D410" s="15">
        <v>394</v>
      </c>
      <c r="E410" s="16">
        <v>4.8</v>
      </c>
      <c r="F410" s="66">
        <f t="shared" si="155"/>
        <v>1.3333333333333333</v>
      </c>
      <c r="G410" s="33">
        <f t="shared" si="156"/>
        <v>0.86111111111111127</v>
      </c>
      <c r="H410" s="17">
        <f t="shared" si="157"/>
        <v>3.1000000000000005</v>
      </c>
      <c r="I410" s="31"/>
      <c r="J410" s="18">
        <f t="shared" si="158"/>
        <v>1276.166666666667</v>
      </c>
      <c r="K410" s="38">
        <f t="shared" si="150"/>
        <v>0.76445742799999994</v>
      </c>
      <c r="L410" s="18">
        <f t="shared" si="159"/>
        <v>218.00182949999999</v>
      </c>
      <c r="M410" s="61">
        <f t="shared" si="160"/>
        <v>1494.932953594667</v>
      </c>
      <c r="N410" s="18">
        <f t="shared" si="161"/>
        <v>1.4949329535946669</v>
      </c>
      <c r="O410" s="18">
        <f t="shared" si="151"/>
        <v>1993.2439381262225</v>
      </c>
      <c r="P410" s="18">
        <f t="shared" si="162"/>
        <v>1.9932439381262226</v>
      </c>
      <c r="Q410" s="18">
        <f t="shared" si="167"/>
        <v>1172.7065678302497</v>
      </c>
      <c r="R410" s="61">
        <f t="shared" si="168"/>
        <v>0.32575185045743754</v>
      </c>
      <c r="S410" s="18">
        <f t="shared" si="169"/>
        <v>-485.12946272013585</v>
      </c>
      <c r="T410" s="18">
        <f t="shared" si="163"/>
        <v>485.12946272013585</v>
      </c>
      <c r="U410" s="61">
        <f t="shared" si="170"/>
        <v>0.13475819486958135</v>
      </c>
      <c r="V410" s="18">
        <f t="shared" si="171"/>
        <v>1317.3333333333333</v>
      </c>
      <c r="W410" s="18">
        <f t="shared" si="149"/>
        <v>1.3173333333333332</v>
      </c>
      <c r="X410" s="18">
        <f t="shared" si="172"/>
        <v>782.87736342592609</v>
      </c>
      <c r="Y410" s="18">
        <f t="shared" si="164"/>
        <v>217.46610825772692</v>
      </c>
      <c r="Z410" s="18">
        <f t="shared" si="165"/>
        <v>0.21746610825772691</v>
      </c>
      <c r="AA410" s="18">
        <f t="shared" si="166"/>
        <v>0.46051004532701889</v>
      </c>
      <c r="AB410" s="64"/>
      <c r="AC410" s="18">
        <f t="shared" si="152"/>
        <v>0</v>
      </c>
      <c r="AD410" s="18">
        <f t="shared" si="153"/>
        <v>4.8</v>
      </c>
      <c r="AE410" s="18">
        <f t="shared" si="154"/>
        <v>1.3333333333333333</v>
      </c>
      <c r="AF410" s="31"/>
      <c r="AG410" s="31"/>
      <c r="AH410" s="31"/>
      <c r="AI410" s="31"/>
      <c r="AJ410" s="31"/>
      <c r="AK410" s="31"/>
      <c r="AL410" s="7"/>
      <c r="AM410" s="7"/>
    </row>
    <row r="411" spans="2:39" x14ac:dyDescent="0.4">
      <c r="B411" s="15" t="s">
        <v>1</v>
      </c>
      <c r="C411" s="15">
        <v>395</v>
      </c>
      <c r="D411" s="15">
        <v>395</v>
      </c>
      <c r="E411" s="16">
        <v>8.3000000000000007</v>
      </c>
      <c r="F411" s="66">
        <f t="shared" si="155"/>
        <v>2.3055555555555558</v>
      </c>
      <c r="G411" s="33">
        <f t="shared" si="156"/>
        <v>1.0416666666666667</v>
      </c>
      <c r="H411" s="17">
        <f t="shared" si="157"/>
        <v>3.7500000000000004</v>
      </c>
      <c r="I411" s="31"/>
      <c r="J411" s="18">
        <f t="shared" si="158"/>
        <v>1543.75</v>
      </c>
      <c r="K411" s="38">
        <f t="shared" si="150"/>
        <v>2.2857409815503478</v>
      </c>
      <c r="L411" s="18">
        <f t="shared" si="159"/>
        <v>218.00182949999999</v>
      </c>
      <c r="M411" s="61">
        <f t="shared" si="160"/>
        <v>1764.0375704815503</v>
      </c>
      <c r="N411" s="18">
        <f t="shared" si="161"/>
        <v>1.7640375704815503</v>
      </c>
      <c r="O411" s="18">
        <f t="shared" si="151"/>
        <v>4067.0866208324637</v>
      </c>
      <c r="P411" s="18">
        <f t="shared" si="162"/>
        <v>4.0670866208324634</v>
      </c>
      <c r="Q411" s="18">
        <f t="shared" si="167"/>
        <v>1176.7736544510822</v>
      </c>
      <c r="R411" s="61">
        <f t="shared" si="168"/>
        <v>0.32688159683138179</v>
      </c>
      <c r="S411" s="18">
        <f t="shared" si="169"/>
        <v>-485.12946272013585</v>
      </c>
      <c r="T411" s="18">
        <f t="shared" si="163"/>
        <v>485.12946272013585</v>
      </c>
      <c r="U411" s="61">
        <f t="shared" si="170"/>
        <v>0.13475819486958135</v>
      </c>
      <c r="V411" s="18">
        <f t="shared" si="171"/>
        <v>3938.8495370370383</v>
      </c>
      <c r="W411" s="18">
        <f t="shared" si="149"/>
        <v>3.9388495370370382</v>
      </c>
      <c r="X411" s="18">
        <f t="shared" si="172"/>
        <v>782.87736342592609</v>
      </c>
      <c r="Y411" s="18">
        <f t="shared" si="164"/>
        <v>217.46610825772692</v>
      </c>
      <c r="Z411" s="18">
        <f t="shared" si="165"/>
        <v>0.21746610825772691</v>
      </c>
      <c r="AA411" s="18">
        <f t="shared" si="166"/>
        <v>0.46163979170096314</v>
      </c>
      <c r="AB411" s="64"/>
      <c r="AC411" s="18">
        <f t="shared" si="152"/>
        <v>0</v>
      </c>
      <c r="AD411" s="18">
        <f t="shared" si="153"/>
        <v>8.3000000000000007</v>
      </c>
      <c r="AE411" s="18">
        <f t="shared" si="154"/>
        <v>2.3055555555555558</v>
      </c>
      <c r="AF411" s="31"/>
      <c r="AG411" s="31"/>
      <c r="AH411" s="31"/>
      <c r="AI411" s="31"/>
      <c r="AJ411" s="31"/>
      <c r="AK411" s="31"/>
      <c r="AL411" s="7"/>
      <c r="AM411" s="7"/>
    </row>
    <row r="412" spans="2:39" x14ac:dyDescent="0.4">
      <c r="B412" s="15" t="s">
        <v>1</v>
      </c>
      <c r="C412" s="15">
        <v>396</v>
      </c>
      <c r="D412" s="15">
        <v>396</v>
      </c>
      <c r="E412" s="16">
        <v>12.3</v>
      </c>
      <c r="F412" s="66">
        <f t="shared" si="155"/>
        <v>3.416666666666667</v>
      </c>
      <c r="G412" s="33">
        <f t="shared" si="156"/>
        <v>1.1527777777777779</v>
      </c>
      <c r="H412" s="17">
        <f t="shared" si="157"/>
        <v>4.1500000000000004</v>
      </c>
      <c r="I412" s="31"/>
      <c r="J412" s="18">
        <f t="shared" si="158"/>
        <v>1708.4166666666667</v>
      </c>
      <c r="K412" s="38">
        <f t="shared" si="150"/>
        <v>5.0197380330781245</v>
      </c>
      <c r="L412" s="18">
        <f t="shared" si="159"/>
        <v>218.00182949999999</v>
      </c>
      <c r="M412" s="61">
        <f t="shared" si="160"/>
        <v>1931.4382341997448</v>
      </c>
      <c r="N412" s="18">
        <f t="shared" si="161"/>
        <v>1.9314382341997447</v>
      </c>
      <c r="O412" s="18">
        <f t="shared" si="151"/>
        <v>6599.0806335157949</v>
      </c>
      <c r="P412" s="18">
        <f t="shared" si="162"/>
        <v>6.5990806335157952</v>
      </c>
      <c r="Q412" s="18">
        <f t="shared" si="167"/>
        <v>1183.3727350845979</v>
      </c>
      <c r="R412" s="61">
        <f t="shared" si="168"/>
        <v>0.32871467493178241</v>
      </c>
      <c r="S412" s="18">
        <f t="shared" si="169"/>
        <v>-485.12946272013585</v>
      </c>
      <c r="T412" s="18">
        <f t="shared" si="163"/>
        <v>485.12946272013585</v>
      </c>
      <c r="U412" s="61">
        <f t="shared" si="170"/>
        <v>0.13475819486958135</v>
      </c>
      <c r="V412" s="18">
        <f t="shared" si="171"/>
        <v>8650.1458333333339</v>
      </c>
      <c r="W412" s="18">
        <f t="shared" si="149"/>
        <v>8.650145833333335</v>
      </c>
      <c r="X412" s="18">
        <f t="shared" si="172"/>
        <v>782.87736342592609</v>
      </c>
      <c r="Y412" s="18">
        <f t="shared" si="164"/>
        <v>217.46610825772692</v>
      </c>
      <c r="Z412" s="18">
        <f t="shared" si="165"/>
        <v>0.21746610825772691</v>
      </c>
      <c r="AA412" s="18">
        <f t="shared" si="166"/>
        <v>0.46347286980136376</v>
      </c>
      <c r="AB412" s="64"/>
      <c r="AC412" s="18">
        <f t="shared" si="152"/>
        <v>0</v>
      </c>
      <c r="AD412" s="18">
        <f t="shared" si="153"/>
        <v>12.3</v>
      </c>
      <c r="AE412" s="18">
        <f t="shared" si="154"/>
        <v>3.416666666666667</v>
      </c>
      <c r="AF412" s="31"/>
      <c r="AG412" s="31"/>
      <c r="AH412" s="31"/>
      <c r="AI412" s="31"/>
      <c r="AJ412" s="31"/>
      <c r="AK412" s="31"/>
      <c r="AL412" s="7"/>
      <c r="AM412" s="7"/>
    </row>
    <row r="413" spans="2:39" x14ac:dyDescent="0.4">
      <c r="B413" s="15" t="s">
        <v>1</v>
      </c>
      <c r="C413" s="15">
        <v>397</v>
      </c>
      <c r="D413" s="15">
        <v>397</v>
      </c>
      <c r="E413" s="16">
        <v>16.600000000000001</v>
      </c>
      <c r="F413" s="66">
        <f t="shared" si="155"/>
        <v>4.6111111111111116</v>
      </c>
      <c r="G413" s="33">
        <f t="shared" si="156"/>
        <v>1.1944444444444442</v>
      </c>
      <c r="H413" s="17">
        <f t="shared" si="157"/>
        <v>4.2999999999999989</v>
      </c>
      <c r="I413" s="31"/>
      <c r="J413" s="18">
        <f t="shared" si="158"/>
        <v>1770.1666666666663</v>
      </c>
      <c r="K413" s="38">
        <f t="shared" si="150"/>
        <v>9.1429639262013911</v>
      </c>
      <c r="L413" s="18">
        <f t="shared" si="159"/>
        <v>218.00182949999999</v>
      </c>
      <c r="M413" s="61">
        <f t="shared" si="160"/>
        <v>1997.3114600928677</v>
      </c>
      <c r="N413" s="18">
        <f t="shared" si="161"/>
        <v>1.9973114600928676</v>
      </c>
      <c r="O413" s="18">
        <f t="shared" si="151"/>
        <v>9209.8250659837795</v>
      </c>
      <c r="P413" s="18">
        <f t="shared" si="162"/>
        <v>9.2098250659837788</v>
      </c>
      <c r="Q413" s="18">
        <f t="shared" si="167"/>
        <v>1192.5825601505817</v>
      </c>
      <c r="R413" s="61">
        <f t="shared" si="168"/>
        <v>0.33127295987699623</v>
      </c>
      <c r="S413" s="18">
        <f t="shared" si="169"/>
        <v>-485.12946272013585</v>
      </c>
      <c r="T413" s="18">
        <f t="shared" si="163"/>
        <v>485.12946272013585</v>
      </c>
      <c r="U413" s="61">
        <f t="shared" si="170"/>
        <v>0.13475819486958135</v>
      </c>
      <c r="V413" s="18">
        <f t="shared" si="171"/>
        <v>15755.398148148153</v>
      </c>
      <c r="W413" s="18">
        <f t="shared" si="149"/>
        <v>15.755398148148153</v>
      </c>
      <c r="X413" s="18">
        <f t="shared" si="172"/>
        <v>782.87736342592609</v>
      </c>
      <c r="Y413" s="18">
        <f t="shared" si="164"/>
        <v>217.46610825772692</v>
      </c>
      <c r="Z413" s="18">
        <f t="shared" si="165"/>
        <v>0.21746610825772691</v>
      </c>
      <c r="AA413" s="18">
        <f t="shared" si="166"/>
        <v>0.46603115474657758</v>
      </c>
      <c r="AB413" s="64"/>
      <c r="AC413" s="18">
        <f t="shared" si="152"/>
        <v>0</v>
      </c>
      <c r="AD413" s="18">
        <f t="shared" si="153"/>
        <v>16.600000000000001</v>
      </c>
      <c r="AE413" s="18">
        <f t="shared" si="154"/>
        <v>4.6111111111111116</v>
      </c>
      <c r="AF413" s="31"/>
      <c r="AG413" s="31"/>
      <c r="AH413" s="31"/>
      <c r="AI413" s="31"/>
      <c r="AJ413" s="31"/>
      <c r="AK413" s="31"/>
      <c r="AL413" s="7"/>
      <c r="AM413" s="7"/>
    </row>
    <row r="414" spans="2:39" x14ac:dyDescent="0.4">
      <c r="B414" s="15" t="s">
        <v>1</v>
      </c>
      <c r="C414" s="15">
        <v>398</v>
      </c>
      <c r="D414" s="15">
        <v>398</v>
      </c>
      <c r="E414" s="16">
        <v>20.9</v>
      </c>
      <c r="F414" s="66">
        <f t="shared" si="155"/>
        <v>5.8055555555555554</v>
      </c>
      <c r="G414" s="33">
        <f t="shared" si="156"/>
        <v>1.0555555555555551</v>
      </c>
      <c r="H414" s="17">
        <f t="shared" si="157"/>
        <v>3.7999999999999989</v>
      </c>
      <c r="I414" s="31"/>
      <c r="J414" s="18">
        <f t="shared" si="158"/>
        <v>1564.3333333333328</v>
      </c>
      <c r="K414" s="38">
        <f t="shared" si="150"/>
        <v>14.493170534925348</v>
      </c>
      <c r="L414" s="18">
        <f t="shared" si="159"/>
        <v>218.00182949999999</v>
      </c>
      <c r="M414" s="61">
        <f t="shared" si="160"/>
        <v>1796.8283333682582</v>
      </c>
      <c r="N414" s="18">
        <f t="shared" si="161"/>
        <v>1.7968283333682582</v>
      </c>
      <c r="O414" s="18">
        <f t="shared" si="151"/>
        <v>10431.586713165721</v>
      </c>
      <c r="P414" s="18">
        <f t="shared" si="162"/>
        <v>10.431586713165721</v>
      </c>
      <c r="Q414" s="18">
        <f t="shared" si="167"/>
        <v>1203.0141468637473</v>
      </c>
      <c r="R414" s="61">
        <f t="shared" si="168"/>
        <v>0.33417062308468864</v>
      </c>
      <c r="S414" s="18">
        <f t="shared" si="169"/>
        <v>-485.12946272013585</v>
      </c>
      <c r="T414" s="18">
        <f t="shared" si="163"/>
        <v>485.12946272013585</v>
      </c>
      <c r="U414" s="61">
        <f t="shared" si="170"/>
        <v>0.13475819486958135</v>
      </c>
      <c r="V414" s="18">
        <f t="shared" si="171"/>
        <v>24975.016203703704</v>
      </c>
      <c r="W414" s="18">
        <f t="shared" ref="W414:W477" si="173">V414*0.001</f>
        <v>24.975016203703706</v>
      </c>
      <c r="X414" s="18">
        <f t="shared" si="172"/>
        <v>782.87736342592609</v>
      </c>
      <c r="Y414" s="18">
        <f t="shared" si="164"/>
        <v>217.46610825772692</v>
      </c>
      <c r="Z414" s="18">
        <f t="shared" si="165"/>
        <v>0.21746610825772691</v>
      </c>
      <c r="AA414" s="18">
        <f t="shared" si="166"/>
        <v>0.46892881795426999</v>
      </c>
      <c r="AB414" s="64"/>
      <c r="AC414" s="18">
        <f t="shared" si="152"/>
        <v>0</v>
      </c>
      <c r="AD414" s="18">
        <f t="shared" si="153"/>
        <v>20.9</v>
      </c>
      <c r="AE414" s="18">
        <f t="shared" si="154"/>
        <v>5.8055555555555554</v>
      </c>
      <c r="AF414" s="31"/>
      <c r="AG414" s="31"/>
      <c r="AH414" s="31"/>
      <c r="AI414" s="31"/>
      <c r="AJ414" s="31"/>
      <c r="AK414" s="31"/>
      <c r="AL414" s="7"/>
      <c r="AM414" s="7"/>
    </row>
    <row r="415" spans="2:39" x14ac:dyDescent="0.4">
      <c r="B415" s="15" t="s">
        <v>1</v>
      </c>
      <c r="C415" s="15">
        <v>399</v>
      </c>
      <c r="D415" s="15">
        <v>399</v>
      </c>
      <c r="E415" s="16">
        <v>24.2</v>
      </c>
      <c r="F415" s="66">
        <f t="shared" si="155"/>
        <v>6.7222222222222214</v>
      </c>
      <c r="G415" s="33">
        <f t="shared" si="156"/>
        <v>0.65277777777777812</v>
      </c>
      <c r="H415" s="17">
        <f t="shared" si="157"/>
        <v>2.3500000000000014</v>
      </c>
      <c r="I415" s="31"/>
      <c r="J415" s="18">
        <f t="shared" si="158"/>
        <v>967.4166666666672</v>
      </c>
      <c r="K415" s="38">
        <f t="shared" si="150"/>
        <v>19.43128681136805</v>
      </c>
      <c r="L415" s="18">
        <f t="shared" si="159"/>
        <v>218.00182949999999</v>
      </c>
      <c r="M415" s="61">
        <f t="shared" si="160"/>
        <v>1204.8497829780354</v>
      </c>
      <c r="N415" s="18">
        <f t="shared" si="161"/>
        <v>1.2048497829780354</v>
      </c>
      <c r="O415" s="18">
        <f t="shared" si="151"/>
        <v>8099.26798557457</v>
      </c>
      <c r="P415" s="18">
        <f t="shared" si="162"/>
        <v>8.0992679855745706</v>
      </c>
      <c r="Q415" s="18">
        <f t="shared" si="167"/>
        <v>1211.113414849322</v>
      </c>
      <c r="R415" s="61">
        <f t="shared" si="168"/>
        <v>0.33642041992733202</v>
      </c>
      <c r="S415" s="18">
        <f t="shared" si="169"/>
        <v>-485.12946272013585</v>
      </c>
      <c r="T415" s="18">
        <f t="shared" si="163"/>
        <v>485.12946272013585</v>
      </c>
      <c r="U415" s="61">
        <f t="shared" si="170"/>
        <v>0.13475819486958135</v>
      </c>
      <c r="V415" s="18">
        <f t="shared" si="171"/>
        <v>33484.509259259248</v>
      </c>
      <c r="W415" s="18">
        <f t="shared" si="173"/>
        <v>33.484509259259248</v>
      </c>
      <c r="X415" s="18">
        <f t="shared" si="172"/>
        <v>782.87736342592609</v>
      </c>
      <c r="Y415" s="18">
        <f t="shared" si="164"/>
        <v>217.46610825772692</v>
      </c>
      <c r="Z415" s="18">
        <f t="shared" si="165"/>
        <v>0.21746610825772691</v>
      </c>
      <c r="AA415" s="18">
        <f t="shared" si="166"/>
        <v>0.47117861479691336</v>
      </c>
      <c r="AB415" s="64"/>
      <c r="AC415" s="18">
        <f t="shared" si="152"/>
        <v>0</v>
      </c>
      <c r="AD415" s="18">
        <f t="shared" si="153"/>
        <v>24.2</v>
      </c>
      <c r="AE415" s="18">
        <f t="shared" si="154"/>
        <v>6.7222222222222214</v>
      </c>
      <c r="AF415" s="31"/>
      <c r="AG415" s="31"/>
      <c r="AH415" s="31"/>
      <c r="AI415" s="31"/>
      <c r="AJ415" s="31"/>
      <c r="AK415" s="31"/>
      <c r="AL415" s="7"/>
      <c r="AM415" s="7"/>
    </row>
    <row r="416" spans="2:39" x14ac:dyDescent="0.4">
      <c r="B416" s="15" t="s">
        <v>1</v>
      </c>
      <c r="C416" s="15">
        <v>400</v>
      </c>
      <c r="D416" s="15">
        <v>400</v>
      </c>
      <c r="E416" s="16">
        <v>25.6</v>
      </c>
      <c r="F416" s="66">
        <f t="shared" si="155"/>
        <v>7.1111111111111116</v>
      </c>
      <c r="G416" s="33">
        <f t="shared" si="156"/>
        <v>0.19444444444444473</v>
      </c>
      <c r="H416" s="17">
        <f t="shared" si="157"/>
        <v>0.70000000000000107</v>
      </c>
      <c r="I416" s="31"/>
      <c r="J416" s="18">
        <f t="shared" si="158"/>
        <v>288.16666666666708</v>
      </c>
      <c r="K416" s="38">
        <f t="shared" si="150"/>
        <v>21.74456684088889</v>
      </c>
      <c r="L416" s="18">
        <f t="shared" si="159"/>
        <v>218.00182949999999</v>
      </c>
      <c r="M416" s="61">
        <f t="shared" si="160"/>
        <v>527.91306300755593</v>
      </c>
      <c r="N416" s="18">
        <f t="shared" si="161"/>
        <v>0.52791306300755592</v>
      </c>
      <c r="O416" s="18">
        <f t="shared" si="151"/>
        <v>3754.0484480537311</v>
      </c>
      <c r="P416" s="18">
        <f t="shared" si="162"/>
        <v>3.7540484480537311</v>
      </c>
      <c r="Q416" s="18">
        <f t="shared" si="167"/>
        <v>1214.8674632973757</v>
      </c>
      <c r="R416" s="61">
        <f t="shared" si="168"/>
        <v>0.33746321124632578</v>
      </c>
      <c r="S416" s="18">
        <f t="shared" si="169"/>
        <v>-485.12946272013585</v>
      </c>
      <c r="T416" s="18">
        <f t="shared" si="163"/>
        <v>485.12946272013585</v>
      </c>
      <c r="U416" s="61">
        <f t="shared" si="170"/>
        <v>0.13475819486958135</v>
      </c>
      <c r="V416" s="18">
        <f t="shared" si="171"/>
        <v>37470.814814814818</v>
      </c>
      <c r="W416" s="18">
        <f t="shared" si="173"/>
        <v>37.470814814814815</v>
      </c>
      <c r="X416" s="18">
        <f t="shared" si="172"/>
        <v>782.87736342592609</v>
      </c>
      <c r="Y416" s="18">
        <f t="shared" si="164"/>
        <v>217.46610825772692</v>
      </c>
      <c r="Z416" s="18">
        <f t="shared" si="165"/>
        <v>0.21746610825772691</v>
      </c>
      <c r="AA416" s="18">
        <f t="shared" si="166"/>
        <v>0.47222140611590713</v>
      </c>
      <c r="AB416" s="64"/>
      <c r="AC416" s="18">
        <f t="shared" si="152"/>
        <v>0</v>
      </c>
      <c r="AD416" s="18">
        <f t="shared" si="153"/>
        <v>25.6</v>
      </c>
      <c r="AE416" s="18">
        <f t="shared" si="154"/>
        <v>7.1111111111111116</v>
      </c>
      <c r="AF416" s="31"/>
      <c r="AG416" s="31"/>
      <c r="AH416" s="31"/>
      <c r="AI416" s="31"/>
      <c r="AJ416" s="31"/>
      <c r="AK416" s="31"/>
      <c r="AL416" s="7"/>
      <c r="AM416" s="7"/>
    </row>
    <row r="417" spans="2:39" x14ac:dyDescent="0.4">
      <c r="B417" s="15" t="s">
        <v>1</v>
      </c>
      <c r="C417" s="15">
        <v>401</v>
      </c>
      <c r="D417" s="15">
        <v>401</v>
      </c>
      <c r="E417" s="16">
        <v>25.6</v>
      </c>
      <c r="F417" s="66">
        <f t="shared" si="155"/>
        <v>7.1111111111111116</v>
      </c>
      <c r="G417" s="33">
        <f t="shared" si="156"/>
        <v>-9.7222222222222612E-2</v>
      </c>
      <c r="H417" s="17">
        <f t="shared" si="157"/>
        <v>-0.35000000000000142</v>
      </c>
      <c r="I417" s="31"/>
      <c r="J417" s="18">
        <f t="shared" si="158"/>
        <v>-144.08333333333391</v>
      </c>
      <c r="K417" s="38">
        <f t="shared" si="150"/>
        <v>21.74456684088889</v>
      </c>
      <c r="L417" s="18">
        <f t="shared" si="159"/>
        <v>218.00182949999999</v>
      </c>
      <c r="M417" s="61">
        <f t="shared" si="160"/>
        <v>95.663063007554967</v>
      </c>
      <c r="N417" s="18">
        <f t="shared" si="161"/>
        <v>9.5663063007554963E-2</v>
      </c>
      <c r="O417" s="18">
        <f t="shared" si="151"/>
        <v>680.27067027594649</v>
      </c>
      <c r="P417" s="18">
        <f t="shared" si="162"/>
        <v>0.68027067027594645</v>
      </c>
      <c r="Q417" s="18">
        <f t="shared" si="167"/>
        <v>1215.5477339676518</v>
      </c>
      <c r="R417" s="61">
        <f t="shared" si="168"/>
        <v>0.33765217533651959</v>
      </c>
      <c r="S417" s="18">
        <f t="shared" si="169"/>
        <v>-485.12946272013585</v>
      </c>
      <c r="T417" s="18">
        <f t="shared" si="163"/>
        <v>485.12946272013585</v>
      </c>
      <c r="U417" s="61">
        <f t="shared" si="170"/>
        <v>0.13475819486958135</v>
      </c>
      <c r="V417" s="18">
        <f t="shared" si="171"/>
        <v>37470.814814814818</v>
      </c>
      <c r="W417" s="18">
        <f t="shared" si="173"/>
        <v>37.470814814814815</v>
      </c>
      <c r="X417" s="18">
        <f t="shared" si="172"/>
        <v>782.87736342592609</v>
      </c>
      <c r="Y417" s="18">
        <f t="shared" si="164"/>
        <v>217.46610825772692</v>
      </c>
      <c r="Z417" s="18">
        <f t="shared" si="165"/>
        <v>0.21746610825772691</v>
      </c>
      <c r="AA417" s="18">
        <f t="shared" si="166"/>
        <v>0.47241037020610094</v>
      </c>
      <c r="AB417" s="64"/>
      <c r="AC417" s="18">
        <f t="shared" si="152"/>
        <v>0</v>
      </c>
      <c r="AD417" s="18">
        <f t="shared" si="153"/>
        <v>25.6</v>
      </c>
      <c r="AE417" s="18">
        <f t="shared" si="154"/>
        <v>7.1111111111111116</v>
      </c>
      <c r="AF417" s="31"/>
      <c r="AG417" s="31"/>
      <c r="AH417" s="31"/>
      <c r="AI417" s="31"/>
      <c r="AJ417" s="31"/>
      <c r="AK417" s="31"/>
      <c r="AL417" s="7"/>
      <c r="AM417" s="7"/>
    </row>
    <row r="418" spans="2:39" x14ac:dyDescent="0.4">
      <c r="B418" s="15" t="s">
        <v>1</v>
      </c>
      <c r="C418" s="15">
        <v>402</v>
      </c>
      <c r="D418" s="15">
        <v>402</v>
      </c>
      <c r="E418" s="16">
        <v>24.9</v>
      </c>
      <c r="F418" s="66">
        <f t="shared" si="155"/>
        <v>6.9166666666666661</v>
      </c>
      <c r="G418" s="33">
        <f t="shared" si="156"/>
        <v>-0.31944444444444453</v>
      </c>
      <c r="H418" s="17">
        <f t="shared" si="157"/>
        <v>-1.1500000000000004</v>
      </c>
      <c r="I418" s="31"/>
      <c r="J418" s="18">
        <f t="shared" si="158"/>
        <v>-473.4166666666668</v>
      </c>
      <c r="K418" s="38">
        <f t="shared" si="150"/>
        <v>20.571668833953122</v>
      </c>
      <c r="L418" s="18">
        <f t="shared" si="159"/>
        <v>218.00182949999999</v>
      </c>
      <c r="M418" s="61">
        <f t="shared" si="160"/>
        <v>-234.84316833271367</v>
      </c>
      <c r="N418" s="18">
        <f t="shared" si="161"/>
        <v>-0.23484316833271368</v>
      </c>
      <c r="O418" s="18">
        <f t="shared" si="151"/>
        <v>-1624.3319143012695</v>
      </c>
      <c r="P418" s="18">
        <f t="shared" si="162"/>
        <v>-1.6243319143012696</v>
      </c>
      <c r="Q418" s="18">
        <f t="shared" si="167"/>
        <v>1215.5477339676518</v>
      </c>
      <c r="R418" s="61">
        <f t="shared" si="168"/>
        <v>0.33765217533651959</v>
      </c>
      <c r="S418" s="18">
        <f t="shared" si="169"/>
        <v>-486.7537946344371</v>
      </c>
      <c r="T418" s="18">
        <f t="shared" si="163"/>
        <v>486.7537946344371</v>
      </c>
      <c r="U418" s="61">
        <f t="shared" si="170"/>
        <v>0.13520939821520575</v>
      </c>
      <c r="V418" s="18">
        <f t="shared" si="171"/>
        <v>35449.645833333328</v>
      </c>
      <c r="W418" s="18">
        <f t="shared" si="173"/>
        <v>35.449645833333328</v>
      </c>
      <c r="X418" s="18">
        <f t="shared" si="172"/>
        <v>784.89853240740763</v>
      </c>
      <c r="Y418" s="18">
        <f t="shared" si="164"/>
        <v>218.02754453506486</v>
      </c>
      <c r="Z418" s="18">
        <f t="shared" si="165"/>
        <v>0.21802754453506487</v>
      </c>
      <c r="AA418" s="18">
        <f t="shared" si="166"/>
        <v>0.47286157355172531</v>
      </c>
      <c r="AB418" s="64"/>
      <c r="AC418" s="18">
        <f t="shared" si="152"/>
        <v>0</v>
      </c>
      <c r="AD418" s="18">
        <f t="shared" si="153"/>
        <v>24.9</v>
      </c>
      <c r="AE418" s="18">
        <f t="shared" si="154"/>
        <v>6.9166666666666661</v>
      </c>
      <c r="AF418" s="31"/>
      <c r="AG418" s="31"/>
      <c r="AH418" s="31"/>
      <c r="AI418" s="31"/>
      <c r="AJ418" s="31"/>
      <c r="AK418" s="31"/>
      <c r="AL418" s="7"/>
      <c r="AM418" s="7"/>
    </row>
    <row r="419" spans="2:39" x14ac:dyDescent="0.4">
      <c r="B419" s="15" t="s">
        <v>1</v>
      </c>
      <c r="C419" s="15">
        <v>403</v>
      </c>
      <c r="D419" s="15">
        <v>403</v>
      </c>
      <c r="E419" s="16">
        <v>23.3</v>
      </c>
      <c r="F419" s="66">
        <f t="shared" si="155"/>
        <v>6.4722222222222223</v>
      </c>
      <c r="G419" s="33">
        <f t="shared" si="156"/>
        <v>-0.45833333333333293</v>
      </c>
      <c r="H419" s="17">
        <f t="shared" si="157"/>
        <v>-1.6499999999999986</v>
      </c>
      <c r="I419" s="31"/>
      <c r="J419" s="18">
        <f t="shared" si="158"/>
        <v>-679.24999999999943</v>
      </c>
      <c r="K419" s="38">
        <f t="shared" si="150"/>
        <v>18.012859943008682</v>
      </c>
      <c r="L419" s="18">
        <f t="shared" si="159"/>
        <v>218.00182949999999</v>
      </c>
      <c r="M419" s="61">
        <f t="shared" si="160"/>
        <v>-443.23531055699073</v>
      </c>
      <c r="N419" s="18">
        <f t="shared" si="161"/>
        <v>-0.44323531055699072</v>
      </c>
      <c r="O419" s="18">
        <f t="shared" si="151"/>
        <v>-2868.7174266605234</v>
      </c>
      <c r="P419" s="18">
        <f t="shared" si="162"/>
        <v>-2.8687174266605235</v>
      </c>
      <c r="Q419" s="18">
        <f t="shared" si="167"/>
        <v>1215.5477339676518</v>
      </c>
      <c r="R419" s="61">
        <f t="shared" si="168"/>
        <v>0.33765217533651959</v>
      </c>
      <c r="S419" s="18">
        <f t="shared" si="169"/>
        <v>-489.62251206109761</v>
      </c>
      <c r="T419" s="18">
        <f t="shared" si="163"/>
        <v>489.62251206109761</v>
      </c>
      <c r="U419" s="61">
        <f t="shared" si="170"/>
        <v>0.13600626423080517</v>
      </c>
      <c r="V419" s="18">
        <f t="shared" si="171"/>
        <v>31040.238425925931</v>
      </c>
      <c r="W419" s="18">
        <f t="shared" si="173"/>
        <v>31.040238425925931</v>
      </c>
      <c r="X419" s="18">
        <f t="shared" si="172"/>
        <v>789.30793981481497</v>
      </c>
      <c r="Y419" s="18">
        <f t="shared" si="164"/>
        <v>219.25238090587968</v>
      </c>
      <c r="Z419" s="18">
        <f t="shared" si="165"/>
        <v>0.21925238090587967</v>
      </c>
      <c r="AA419" s="18">
        <f t="shared" si="166"/>
        <v>0.47365843956732478</v>
      </c>
      <c r="AB419" s="64"/>
      <c r="AC419" s="18">
        <f t="shared" si="152"/>
        <v>0</v>
      </c>
      <c r="AD419" s="18">
        <f t="shared" si="153"/>
        <v>23.3</v>
      </c>
      <c r="AE419" s="18">
        <f t="shared" si="154"/>
        <v>6.4722222222222223</v>
      </c>
      <c r="AF419" s="31"/>
      <c r="AG419" s="31"/>
      <c r="AH419" s="31"/>
      <c r="AI419" s="31"/>
      <c r="AJ419" s="31"/>
      <c r="AK419" s="31"/>
      <c r="AL419" s="7"/>
      <c r="AM419" s="7"/>
    </row>
    <row r="420" spans="2:39" x14ac:dyDescent="0.4">
      <c r="B420" s="15" t="s">
        <v>1</v>
      </c>
      <c r="C420" s="15">
        <v>404</v>
      </c>
      <c r="D420" s="15">
        <v>404</v>
      </c>
      <c r="E420" s="16">
        <v>21.6</v>
      </c>
      <c r="F420" s="66">
        <f t="shared" si="155"/>
        <v>6</v>
      </c>
      <c r="G420" s="33">
        <f t="shared" si="156"/>
        <v>-0.43055555555555575</v>
      </c>
      <c r="H420" s="17">
        <f t="shared" si="157"/>
        <v>-1.5500000000000007</v>
      </c>
      <c r="I420" s="31"/>
      <c r="J420" s="18">
        <f t="shared" si="158"/>
        <v>-638.0833333333336</v>
      </c>
      <c r="K420" s="38">
        <f t="shared" si="150"/>
        <v>15.480262916999999</v>
      </c>
      <c r="L420" s="18">
        <f t="shared" si="159"/>
        <v>218.00182949999999</v>
      </c>
      <c r="M420" s="61">
        <f t="shared" si="160"/>
        <v>-404.60124091633361</v>
      </c>
      <c r="N420" s="18">
        <f t="shared" si="161"/>
        <v>-0.40460124091633359</v>
      </c>
      <c r="O420" s="18">
        <f t="shared" si="151"/>
        <v>-2427.6074454980017</v>
      </c>
      <c r="P420" s="18">
        <f t="shared" si="162"/>
        <v>-2.4276074454980017</v>
      </c>
      <c r="Q420" s="18">
        <f t="shared" si="167"/>
        <v>1215.5477339676518</v>
      </c>
      <c r="R420" s="61">
        <f t="shared" si="168"/>
        <v>0.33765217533651959</v>
      </c>
      <c r="S420" s="18">
        <f t="shared" si="169"/>
        <v>-492.05011950659559</v>
      </c>
      <c r="T420" s="18">
        <f t="shared" si="163"/>
        <v>492.05011950659559</v>
      </c>
      <c r="U420" s="61">
        <f t="shared" si="170"/>
        <v>0.13668059968627921</v>
      </c>
      <c r="V420" s="18">
        <f t="shared" si="171"/>
        <v>26676</v>
      </c>
      <c r="W420" s="18">
        <f t="shared" si="173"/>
        <v>26.676000000000002</v>
      </c>
      <c r="X420" s="18">
        <f t="shared" si="172"/>
        <v>793.67217824074089</v>
      </c>
      <c r="Y420" s="18">
        <f t="shared" si="164"/>
        <v>220.46467032735654</v>
      </c>
      <c r="Z420" s="18">
        <f t="shared" si="165"/>
        <v>0.22046467032735653</v>
      </c>
      <c r="AA420" s="18">
        <f t="shared" si="166"/>
        <v>0.4743327750227988</v>
      </c>
      <c r="AB420" s="64"/>
      <c r="AC420" s="18">
        <f t="shared" si="152"/>
        <v>0</v>
      </c>
      <c r="AD420" s="18">
        <f t="shared" si="153"/>
        <v>21.6</v>
      </c>
      <c r="AE420" s="18">
        <f t="shared" si="154"/>
        <v>6</v>
      </c>
      <c r="AF420" s="31"/>
      <c r="AG420" s="31"/>
      <c r="AH420" s="31"/>
      <c r="AI420" s="31"/>
      <c r="AJ420" s="31"/>
      <c r="AK420" s="31"/>
      <c r="AL420" s="7"/>
      <c r="AM420" s="7"/>
    </row>
    <row r="421" spans="2:39" x14ac:dyDescent="0.4">
      <c r="B421" s="15" t="s">
        <v>1</v>
      </c>
      <c r="C421" s="15">
        <v>405</v>
      </c>
      <c r="D421" s="15">
        <v>405</v>
      </c>
      <c r="E421" s="16">
        <v>20.2</v>
      </c>
      <c r="F421" s="66">
        <f t="shared" si="155"/>
        <v>5.6111111111111107</v>
      </c>
      <c r="G421" s="33">
        <f t="shared" si="156"/>
        <v>-0.40277777777777807</v>
      </c>
      <c r="H421" s="17">
        <f t="shared" si="157"/>
        <v>-1.4500000000000011</v>
      </c>
      <c r="I421" s="31"/>
      <c r="J421" s="18">
        <f t="shared" si="158"/>
        <v>-596.91666666666708</v>
      </c>
      <c r="K421" s="38">
        <f t="shared" si="150"/>
        <v>13.538594137201384</v>
      </c>
      <c r="L421" s="18">
        <f t="shared" si="159"/>
        <v>218.00182949999999</v>
      </c>
      <c r="M421" s="61">
        <f t="shared" si="160"/>
        <v>-365.37624302946574</v>
      </c>
      <c r="N421" s="18">
        <f t="shared" si="161"/>
        <v>-0.36537624302946575</v>
      </c>
      <c r="O421" s="18">
        <f t="shared" si="151"/>
        <v>-2050.1666969986686</v>
      </c>
      <c r="P421" s="18">
        <f t="shared" si="162"/>
        <v>-2.0501666969986685</v>
      </c>
      <c r="Q421" s="18">
        <f t="shared" si="167"/>
        <v>1215.5477339676518</v>
      </c>
      <c r="R421" s="61">
        <f t="shared" si="168"/>
        <v>0.33765217533651959</v>
      </c>
      <c r="S421" s="18">
        <f t="shared" si="169"/>
        <v>-494.10028620359424</v>
      </c>
      <c r="T421" s="18">
        <f t="shared" si="163"/>
        <v>494.10028620359424</v>
      </c>
      <c r="U421" s="61">
        <f t="shared" si="170"/>
        <v>0.13725009048100476</v>
      </c>
      <c r="V421" s="18">
        <f t="shared" si="171"/>
        <v>23330.06481481481</v>
      </c>
      <c r="W421" s="18">
        <f t="shared" si="173"/>
        <v>23.330064814814811</v>
      </c>
      <c r="X421" s="18">
        <f t="shared" si="172"/>
        <v>797.01811342592612</v>
      </c>
      <c r="Y421" s="18">
        <f t="shared" si="164"/>
        <v>221.3940975112269</v>
      </c>
      <c r="Z421" s="18">
        <f t="shared" si="165"/>
        <v>0.22139409751122691</v>
      </c>
      <c r="AA421" s="18">
        <f t="shared" si="166"/>
        <v>0.47490226581752437</v>
      </c>
      <c r="AB421" s="64"/>
      <c r="AC421" s="18">
        <f t="shared" si="152"/>
        <v>0</v>
      </c>
      <c r="AD421" s="18">
        <f t="shared" si="153"/>
        <v>20.2</v>
      </c>
      <c r="AE421" s="18">
        <f t="shared" si="154"/>
        <v>5.6111111111111107</v>
      </c>
      <c r="AF421" s="31"/>
      <c r="AG421" s="31"/>
      <c r="AH421" s="31"/>
      <c r="AI421" s="31"/>
      <c r="AJ421" s="31"/>
      <c r="AK421" s="31"/>
      <c r="AL421" s="7"/>
      <c r="AM421" s="7"/>
    </row>
    <row r="422" spans="2:39" x14ac:dyDescent="0.4">
      <c r="B422" s="15" t="s">
        <v>1</v>
      </c>
      <c r="C422" s="15">
        <v>406</v>
      </c>
      <c r="D422" s="15">
        <v>406</v>
      </c>
      <c r="E422" s="16">
        <v>18.7</v>
      </c>
      <c r="F422" s="66">
        <f t="shared" si="155"/>
        <v>5.1944444444444438</v>
      </c>
      <c r="G422" s="33">
        <f t="shared" si="156"/>
        <v>-0.44444444444444431</v>
      </c>
      <c r="H422" s="17">
        <f t="shared" si="157"/>
        <v>-1.5999999999999996</v>
      </c>
      <c r="I422" s="31"/>
      <c r="J422" s="18">
        <f t="shared" si="158"/>
        <v>-658.66666666666652</v>
      </c>
      <c r="K422" s="38">
        <f t="shared" si="150"/>
        <v>11.602565885300345</v>
      </c>
      <c r="L422" s="18">
        <f t="shared" si="159"/>
        <v>218.00182949999999</v>
      </c>
      <c r="M422" s="61">
        <f t="shared" si="160"/>
        <v>-429.06227128136618</v>
      </c>
      <c r="N422" s="18">
        <f t="shared" si="161"/>
        <v>-0.4290622712813662</v>
      </c>
      <c r="O422" s="18">
        <f t="shared" si="151"/>
        <v>-2228.7401313782075</v>
      </c>
      <c r="P422" s="18">
        <f t="shared" si="162"/>
        <v>-2.2287401313782076</v>
      </c>
      <c r="Q422" s="18">
        <f t="shared" si="167"/>
        <v>1215.5477339676518</v>
      </c>
      <c r="R422" s="61">
        <f t="shared" si="168"/>
        <v>0.33765217533651959</v>
      </c>
      <c r="S422" s="18">
        <f t="shared" si="169"/>
        <v>-496.32902633497247</v>
      </c>
      <c r="T422" s="18">
        <f t="shared" si="163"/>
        <v>496.32902633497247</v>
      </c>
      <c r="U422" s="61">
        <f t="shared" si="170"/>
        <v>0.13786918501147072</v>
      </c>
      <c r="V422" s="18">
        <f t="shared" si="171"/>
        <v>19993.849537037033</v>
      </c>
      <c r="W422" s="18">
        <f t="shared" si="173"/>
        <v>19.993849537037033</v>
      </c>
      <c r="X422" s="18">
        <f t="shared" si="172"/>
        <v>800.35432870370391</v>
      </c>
      <c r="Y422" s="18">
        <f t="shared" si="164"/>
        <v>222.32082471865746</v>
      </c>
      <c r="Z422" s="18">
        <f t="shared" si="165"/>
        <v>0.22232082471865747</v>
      </c>
      <c r="AA422" s="18">
        <f t="shared" si="166"/>
        <v>0.47552136034799031</v>
      </c>
      <c r="AB422" s="64"/>
      <c r="AC422" s="18">
        <f t="shared" si="152"/>
        <v>0</v>
      </c>
      <c r="AD422" s="18">
        <f t="shared" si="153"/>
        <v>18.7</v>
      </c>
      <c r="AE422" s="18">
        <f t="shared" si="154"/>
        <v>5.1944444444444438</v>
      </c>
      <c r="AF422" s="31"/>
      <c r="AG422" s="31"/>
      <c r="AH422" s="31"/>
      <c r="AI422" s="31"/>
      <c r="AJ422" s="31"/>
      <c r="AK422" s="31"/>
      <c r="AL422" s="7"/>
      <c r="AM422" s="7"/>
    </row>
    <row r="423" spans="2:39" x14ac:dyDescent="0.4">
      <c r="B423" s="15" t="s">
        <v>1</v>
      </c>
      <c r="C423" s="15">
        <v>407</v>
      </c>
      <c r="D423" s="15">
        <v>407</v>
      </c>
      <c r="E423" s="16">
        <v>17</v>
      </c>
      <c r="F423" s="66">
        <f t="shared" si="155"/>
        <v>4.7222222222222223</v>
      </c>
      <c r="G423" s="33">
        <f t="shared" si="156"/>
        <v>-0.47222222222222199</v>
      </c>
      <c r="H423" s="17">
        <f t="shared" si="157"/>
        <v>-1.6999999999999993</v>
      </c>
      <c r="I423" s="31"/>
      <c r="J423" s="18">
        <f t="shared" si="158"/>
        <v>-699.83333333333303</v>
      </c>
      <c r="K423" s="38">
        <f t="shared" si="150"/>
        <v>9.5888974258680566</v>
      </c>
      <c r="L423" s="18">
        <f t="shared" si="159"/>
        <v>218.00182949999999</v>
      </c>
      <c r="M423" s="61">
        <f t="shared" si="160"/>
        <v>-472.24260640746502</v>
      </c>
      <c r="N423" s="18">
        <f t="shared" si="161"/>
        <v>-0.47224260640746502</v>
      </c>
      <c r="O423" s="18">
        <f t="shared" si="151"/>
        <v>-2230.0345302574738</v>
      </c>
      <c r="P423" s="18">
        <f t="shared" si="162"/>
        <v>-2.2300345302574738</v>
      </c>
      <c r="Q423" s="18">
        <f t="shared" si="167"/>
        <v>1215.5477339676518</v>
      </c>
      <c r="R423" s="61">
        <f t="shared" si="168"/>
        <v>0.33765217533651959</v>
      </c>
      <c r="S423" s="18">
        <f t="shared" si="169"/>
        <v>-498.55906086522992</v>
      </c>
      <c r="T423" s="18">
        <f t="shared" si="163"/>
        <v>498.55906086522992</v>
      </c>
      <c r="U423" s="61">
        <f t="shared" si="170"/>
        <v>0.13848863909720965</v>
      </c>
      <c r="V423" s="18">
        <f t="shared" si="171"/>
        <v>16523.842592592591</v>
      </c>
      <c r="W423" s="18">
        <f t="shared" si="173"/>
        <v>16.52384259259259</v>
      </c>
      <c r="X423" s="18">
        <f t="shared" si="172"/>
        <v>803.82433564814835</v>
      </c>
      <c r="Y423" s="18">
        <f t="shared" si="164"/>
        <v>223.28471630767135</v>
      </c>
      <c r="Z423" s="18">
        <f t="shared" si="165"/>
        <v>0.22328471630767135</v>
      </c>
      <c r="AA423" s="18">
        <f t="shared" si="166"/>
        <v>0.47614081443372924</v>
      </c>
      <c r="AB423" s="64"/>
      <c r="AC423" s="18">
        <f t="shared" si="152"/>
        <v>0</v>
      </c>
      <c r="AD423" s="18">
        <f t="shared" si="153"/>
        <v>17</v>
      </c>
      <c r="AE423" s="18">
        <f t="shared" si="154"/>
        <v>4.7222222222222223</v>
      </c>
      <c r="AF423" s="31"/>
      <c r="AG423" s="31"/>
      <c r="AH423" s="31"/>
      <c r="AI423" s="31"/>
      <c r="AJ423" s="31"/>
      <c r="AK423" s="31"/>
      <c r="AL423" s="7"/>
      <c r="AM423" s="7"/>
    </row>
    <row r="424" spans="2:39" x14ac:dyDescent="0.4">
      <c r="B424" s="15" t="s">
        <v>1</v>
      </c>
      <c r="C424" s="15">
        <v>408</v>
      </c>
      <c r="D424" s="15">
        <v>408</v>
      </c>
      <c r="E424" s="16">
        <v>15.3</v>
      </c>
      <c r="F424" s="66">
        <f t="shared" si="155"/>
        <v>4.25</v>
      </c>
      <c r="G424" s="33">
        <f t="shared" si="156"/>
        <v>-0.38888888888888895</v>
      </c>
      <c r="H424" s="17">
        <f t="shared" si="157"/>
        <v>-1.4000000000000004</v>
      </c>
      <c r="I424" s="31"/>
      <c r="J424" s="18">
        <f t="shared" si="158"/>
        <v>-576.33333333333337</v>
      </c>
      <c r="K424" s="38">
        <f t="shared" si="150"/>
        <v>7.7670069149531242</v>
      </c>
      <c r="L424" s="18">
        <f t="shared" si="159"/>
        <v>218.00182949999999</v>
      </c>
      <c r="M424" s="61">
        <f t="shared" si="160"/>
        <v>-350.56449691838031</v>
      </c>
      <c r="N424" s="18">
        <f t="shared" si="161"/>
        <v>-0.35056449691838032</v>
      </c>
      <c r="O424" s="18">
        <f t="shared" si="151"/>
        <v>-1489.8991119031164</v>
      </c>
      <c r="P424" s="18">
        <f t="shared" si="162"/>
        <v>-1.4898991119031164</v>
      </c>
      <c r="Q424" s="18">
        <f t="shared" si="167"/>
        <v>1215.5477339676518</v>
      </c>
      <c r="R424" s="61">
        <f t="shared" si="168"/>
        <v>0.33765217533651959</v>
      </c>
      <c r="S424" s="18">
        <f t="shared" si="169"/>
        <v>-500.04895997713305</v>
      </c>
      <c r="T424" s="18">
        <f t="shared" si="163"/>
        <v>500.04895997713305</v>
      </c>
      <c r="U424" s="61">
        <f t="shared" si="170"/>
        <v>0.13890249999473606</v>
      </c>
      <c r="V424" s="18">
        <f t="shared" si="171"/>
        <v>13384.3125</v>
      </c>
      <c r="W424" s="18">
        <f t="shared" si="173"/>
        <v>13.3843125</v>
      </c>
      <c r="X424" s="18">
        <f t="shared" si="172"/>
        <v>806.96386574074097</v>
      </c>
      <c r="Y424" s="18">
        <f t="shared" si="164"/>
        <v>224.15680869773155</v>
      </c>
      <c r="Z424" s="18">
        <f t="shared" si="165"/>
        <v>0.22415680869773155</v>
      </c>
      <c r="AA424" s="18">
        <f t="shared" si="166"/>
        <v>0.47655467533125562</v>
      </c>
      <c r="AB424" s="64"/>
      <c r="AC424" s="18">
        <f t="shared" si="152"/>
        <v>0</v>
      </c>
      <c r="AD424" s="18">
        <f t="shared" si="153"/>
        <v>15.3</v>
      </c>
      <c r="AE424" s="18">
        <f t="shared" si="154"/>
        <v>4.25</v>
      </c>
      <c r="AF424" s="31"/>
      <c r="AG424" s="31"/>
      <c r="AH424" s="31"/>
      <c r="AI424" s="31"/>
      <c r="AJ424" s="31"/>
      <c r="AK424" s="31"/>
      <c r="AL424" s="7"/>
      <c r="AM424" s="7"/>
    </row>
    <row r="425" spans="2:39" x14ac:dyDescent="0.4">
      <c r="B425" s="15" t="s">
        <v>1</v>
      </c>
      <c r="C425" s="15">
        <v>409</v>
      </c>
      <c r="D425" s="15">
        <v>409</v>
      </c>
      <c r="E425" s="16">
        <v>14.2</v>
      </c>
      <c r="F425" s="66">
        <f t="shared" si="155"/>
        <v>3.9444444444444442</v>
      </c>
      <c r="G425" s="33">
        <f t="shared" si="156"/>
        <v>-0.19444444444444448</v>
      </c>
      <c r="H425" s="17">
        <f t="shared" si="157"/>
        <v>-0.70000000000000018</v>
      </c>
      <c r="I425" s="31"/>
      <c r="J425" s="18">
        <f t="shared" si="158"/>
        <v>-288.16666666666669</v>
      </c>
      <c r="K425" s="38">
        <f t="shared" si="150"/>
        <v>6.6903296780347219</v>
      </c>
      <c r="L425" s="18">
        <f t="shared" si="159"/>
        <v>218.00182949999999</v>
      </c>
      <c r="M425" s="61">
        <f t="shared" si="160"/>
        <v>-63.474507488631957</v>
      </c>
      <c r="N425" s="18">
        <f t="shared" si="161"/>
        <v>-6.3474507488631954E-2</v>
      </c>
      <c r="O425" s="18">
        <f t="shared" si="151"/>
        <v>-250.37166842738159</v>
      </c>
      <c r="P425" s="18">
        <f t="shared" si="162"/>
        <v>-0.25037166842738157</v>
      </c>
      <c r="Q425" s="18">
        <f t="shared" si="167"/>
        <v>1215.5477339676518</v>
      </c>
      <c r="R425" s="61">
        <f t="shared" si="168"/>
        <v>0.33765217533651959</v>
      </c>
      <c r="S425" s="18">
        <f t="shared" si="169"/>
        <v>-500.29933164556041</v>
      </c>
      <c r="T425" s="18">
        <f t="shared" si="163"/>
        <v>500.29933164556041</v>
      </c>
      <c r="U425" s="61">
        <f t="shared" si="170"/>
        <v>0.13897204768597415</v>
      </c>
      <c r="V425" s="18">
        <f t="shared" si="171"/>
        <v>11528.953703703703</v>
      </c>
      <c r="W425" s="18">
        <f t="shared" si="173"/>
        <v>11.528953703703703</v>
      </c>
      <c r="X425" s="18">
        <f t="shared" si="172"/>
        <v>808.81922453703726</v>
      </c>
      <c r="Y425" s="18">
        <f t="shared" si="164"/>
        <v>224.67218655344914</v>
      </c>
      <c r="Z425" s="18">
        <f t="shared" si="165"/>
        <v>0.22467218655344914</v>
      </c>
      <c r="AA425" s="18">
        <f t="shared" si="166"/>
        <v>0.47662422302249374</v>
      </c>
      <c r="AB425" s="64"/>
      <c r="AC425" s="18">
        <f t="shared" si="152"/>
        <v>0</v>
      </c>
      <c r="AD425" s="18">
        <f t="shared" si="153"/>
        <v>14.2</v>
      </c>
      <c r="AE425" s="18">
        <f t="shared" si="154"/>
        <v>3.9444444444444442</v>
      </c>
      <c r="AF425" s="31"/>
      <c r="AG425" s="31"/>
      <c r="AH425" s="31"/>
      <c r="AI425" s="31"/>
      <c r="AJ425" s="31"/>
      <c r="AK425" s="31"/>
      <c r="AL425" s="7"/>
      <c r="AM425" s="7"/>
    </row>
    <row r="426" spans="2:39" x14ac:dyDescent="0.4">
      <c r="B426" s="15" t="s">
        <v>1</v>
      </c>
      <c r="C426" s="15">
        <v>410</v>
      </c>
      <c r="D426" s="15">
        <v>410</v>
      </c>
      <c r="E426" s="16">
        <v>13.9</v>
      </c>
      <c r="F426" s="66">
        <f t="shared" si="155"/>
        <v>3.8611111111111112</v>
      </c>
      <c r="G426" s="33">
        <f t="shared" si="156"/>
        <v>-2.7777777777777679E-2</v>
      </c>
      <c r="H426" s="17">
        <f t="shared" si="157"/>
        <v>-9.9999999999999645E-2</v>
      </c>
      <c r="I426" s="31"/>
      <c r="J426" s="18">
        <f t="shared" si="158"/>
        <v>-41.166666666666522</v>
      </c>
      <c r="K426" s="38">
        <f t="shared" si="150"/>
        <v>6.4106258534670131</v>
      </c>
      <c r="L426" s="18">
        <f t="shared" si="159"/>
        <v>218.00182949999999</v>
      </c>
      <c r="M426" s="61">
        <f t="shared" si="160"/>
        <v>183.24578868680047</v>
      </c>
      <c r="N426" s="18">
        <f t="shared" si="161"/>
        <v>0.18324578868680047</v>
      </c>
      <c r="O426" s="18">
        <f t="shared" si="151"/>
        <v>707.53235076292401</v>
      </c>
      <c r="P426" s="18">
        <f t="shared" si="162"/>
        <v>0.70753235076292398</v>
      </c>
      <c r="Q426" s="18">
        <f t="shared" si="167"/>
        <v>1216.2552663184147</v>
      </c>
      <c r="R426" s="61">
        <f t="shared" si="168"/>
        <v>0.33784871211634332</v>
      </c>
      <c r="S426" s="18">
        <f t="shared" si="169"/>
        <v>-500.29933164556041</v>
      </c>
      <c r="T426" s="18">
        <f t="shared" si="163"/>
        <v>500.29933164556041</v>
      </c>
      <c r="U426" s="61">
        <f t="shared" si="170"/>
        <v>0.13897204768597415</v>
      </c>
      <c r="V426" s="18">
        <f t="shared" si="171"/>
        <v>11046.960648148148</v>
      </c>
      <c r="W426" s="18">
        <f t="shared" si="173"/>
        <v>11.046960648148149</v>
      </c>
      <c r="X426" s="18">
        <f t="shared" si="172"/>
        <v>809.30121759259282</v>
      </c>
      <c r="Y426" s="18">
        <f t="shared" si="164"/>
        <v>224.80607362043526</v>
      </c>
      <c r="Z426" s="18">
        <f t="shared" si="165"/>
        <v>0.22480607362043525</v>
      </c>
      <c r="AA426" s="18">
        <f t="shared" si="166"/>
        <v>0.47682075980231747</v>
      </c>
      <c r="AB426" s="64"/>
      <c r="AC426" s="18">
        <f t="shared" si="152"/>
        <v>0</v>
      </c>
      <c r="AD426" s="18">
        <f t="shared" si="153"/>
        <v>13.9</v>
      </c>
      <c r="AE426" s="18">
        <f t="shared" si="154"/>
        <v>3.8611111111111112</v>
      </c>
      <c r="AF426" s="31"/>
      <c r="AG426" s="31"/>
      <c r="AH426" s="31"/>
      <c r="AI426" s="31"/>
      <c r="AJ426" s="31"/>
      <c r="AK426" s="31"/>
      <c r="AL426" s="7"/>
      <c r="AM426" s="7"/>
    </row>
    <row r="427" spans="2:39" x14ac:dyDescent="0.4">
      <c r="B427" s="15" t="s">
        <v>1</v>
      </c>
      <c r="C427" s="15">
        <v>411</v>
      </c>
      <c r="D427" s="15">
        <v>411</v>
      </c>
      <c r="E427" s="16">
        <v>14</v>
      </c>
      <c r="F427" s="66">
        <f t="shared" si="155"/>
        <v>3.8888888888888888</v>
      </c>
      <c r="G427" s="33">
        <f t="shared" si="156"/>
        <v>4.1666666666666519E-2</v>
      </c>
      <c r="H427" s="17">
        <f t="shared" si="157"/>
        <v>0.14999999999999947</v>
      </c>
      <c r="I427" s="31"/>
      <c r="J427" s="18">
        <f t="shared" si="158"/>
        <v>61.74999999999978</v>
      </c>
      <c r="K427" s="38">
        <f t="shared" si="150"/>
        <v>6.5031968701388889</v>
      </c>
      <c r="L427" s="18">
        <f t="shared" si="159"/>
        <v>218.00182949999999</v>
      </c>
      <c r="M427" s="61">
        <f t="shared" si="160"/>
        <v>286.25502637013864</v>
      </c>
      <c r="N427" s="18">
        <f t="shared" si="161"/>
        <v>0.28625502637013861</v>
      </c>
      <c r="O427" s="18">
        <f t="shared" si="151"/>
        <v>1113.2139914394281</v>
      </c>
      <c r="P427" s="18">
        <f t="shared" si="162"/>
        <v>1.1132139914394281</v>
      </c>
      <c r="Q427" s="18">
        <f t="shared" si="167"/>
        <v>1217.368480309854</v>
      </c>
      <c r="R427" s="61">
        <f t="shared" si="168"/>
        <v>0.33815793824981455</v>
      </c>
      <c r="S427" s="18">
        <f t="shared" si="169"/>
        <v>-500.29933164556041</v>
      </c>
      <c r="T427" s="18">
        <f t="shared" si="163"/>
        <v>500.29933164556041</v>
      </c>
      <c r="U427" s="61">
        <f t="shared" si="170"/>
        <v>0.13897204768597415</v>
      </c>
      <c r="V427" s="18">
        <f t="shared" si="171"/>
        <v>11206.48148148148</v>
      </c>
      <c r="W427" s="18">
        <f t="shared" si="173"/>
        <v>11.206481481481481</v>
      </c>
      <c r="X427" s="18">
        <f t="shared" si="172"/>
        <v>809.30121759259282</v>
      </c>
      <c r="Y427" s="18">
        <f t="shared" si="164"/>
        <v>224.80607362043526</v>
      </c>
      <c r="Z427" s="18">
        <f t="shared" si="165"/>
        <v>0.22480607362043525</v>
      </c>
      <c r="AA427" s="18">
        <f t="shared" si="166"/>
        <v>0.4771299859357887</v>
      </c>
      <c r="AB427" s="64"/>
      <c r="AC427" s="18">
        <f t="shared" si="152"/>
        <v>0</v>
      </c>
      <c r="AD427" s="18">
        <f t="shared" si="153"/>
        <v>14</v>
      </c>
      <c r="AE427" s="18">
        <f t="shared" si="154"/>
        <v>3.8888888888888888</v>
      </c>
      <c r="AF427" s="31"/>
      <c r="AG427" s="31"/>
      <c r="AH427" s="31"/>
      <c r="AI427" s="31"/>
      <c r="AJ427" s="31"/>
      <c r="AK427" s="31"/>
      <c r="AL427" s="7"/>
      <c r="AM427" s="7"/>
    </row>
    <row r="428" spans="2:39" x14ac:dyDescent="0.4">
      <c r="B428" s="15" t="s">
        <v>1</v>
      </c>
      <c r="C428" s="15">
        <v>412</v>
      </c>
      <c r="D428" s="15">
        <v>412</v>
      </c>
      <c r="E428" s="16">
        <v>14.2</v>
      </c>
      <c r="F428" s="66">
        <f t="shared" si="155"/>
        <v>3.9444444444444442</v>
      </c>
      <c r="G428" s="33">
        <f t="shared" si="156"/>
        <v>6.9444444444444448E-2</v>
      </c>
      <c r="H428" s="17">
        <f t="shared" si="157"/>
        <v>0.25</v>
      </c>
      <c r="I428" s="31"/>
      <c r="J428" s="18">
        <f t="shared" si="158"/>
        <v>102.91666666666667</v>
      </c>
      <c r="K428" s="38">
        <f t="shared" si="150"/>
        <v>6.6903296780347219</v>
      </c>
      <c r="L428" s="18">
        <f t="shared" si="159"/>
        <v>218.00182949999999</v>
      </c>
      <c r="M428" s="61">
        <f t="shared" si="160"/>
        <v>327.60882584470141</v>
      </c>
      <c r="N428" s="18">
        <f t="shared" si="161"/>
        <v>0.32760882584470141</v>
      </c>
      <c r="O428" s="18">
        <f t="shared" si="151"/>
        <v>1292.2348130541</v>
      </c>
      <c r="P428" s="18">
        <f t="shared" si="162"/>
        <v>1.2922348130540999</v>
      </c>
      <c r="Q428" s="18">
        <f t="shared" si="167"/>
        <v>1218.6607151229082</v>
      </c>
      <c r="R428" s="61">
        <f t="shared" si="168"/>
        <v>0.33851689239326815</v>
      </c>
      <c r="S428" s="18">
        <f t="shared" si="169"/>
        <v>-500.29933164556041</v>
      </c>
      <c r="T428" s="18">
        <f t="shared" si="163"/>
        <v>500.29933164556041</v>
      </c>
      <c r="U428" s="61">
        <f t="shared" si="170"/>
        <v>0.13897204768597415</v>
      </c>
      <c r="V428" s="18">
        <f t="shared" si="171"/>
        <v>11528.953703703703</v>
      </c>
      <c r="W428" s="18">
        <f t="shared" si="173"/>
        <v>11.528953703703703</v>
      </c>
      <c r="X428" s="18">
        <f t="shared" si="172"/>
        <v>809.30121759259282</v>
      </c>
      <c r="Y428" s="18">
        <f t="shared" si="164"/>
        <v>224.80607362043526</v>
      </c>
      <c r="Z428" s="18">
        <f t="shared" si="165"/>
        <v>0.22480607362043525</v>
      </c>
      <c r="AA428" s="18">
        <f t="shared" si="166"/>
        <v>0.47748894007924231</v>
      </c>
      <c r="AB428" s="64"/>
      <c r="AC428" s="18">
        <f t="shared" si="152"/>
        <v>0</v>
      </c>
      <c r="AD428" s="18">
        <f t="shared" si="153"/>
        <v>14.2</v>
      </c>
      <c r="AE428" s="18">
        <f t="shared" si="154"/>
        <v>3.9444444444444442</v>
      </c>
      <c r="AF428" s="31"/>
      <c r="AG428" s="31"/>
      <c r="AH428" s="31"/>
      <c r="AI428" s="31"/>
      <c r="AJ428" s="31"/>
      <c r="AK428" s="31"/>
      <c r="AL428" s="7"/>
      <c r="AM428" s="7"/>
    </row>
    <row r="429" spans="2:39" x14ac:dyDescent="0.4">
      <c r="B429" s="15" t="s">
        <v>1</v>
      </c>
      <c r="C429" s="15">
        <v>413</v>
      </c>
      <c r="D429" s="15">
        <v>413</v>
      </c>
      <c r="E429" s="16">
        <v>14.5</v>
      </c>
      <c r="F429" s="66">
        <f t="shared" si="155"/>
        <v>4.0277777777777777</v>
      </c>
      <c r="G429" s="33">
        <f t="shared" si="156"/>
        <v>9.7222222222222363E-2</v>
      </c>
      <c r="H429" s="17">
        <f t="shared" si="157"/>
        <v>0.35000000000000053</v>
      </c>
      <c r="I429" s="31"/>
      <c r="J429" s="18">
        <f t="shared" si="158"/>
        <v>144.08333333333354</v>
      </c>
      <c r="K429" s="38">
        <f t="shared" si="150"/>
        <v>6.9760058262586799</v>
      </c>
      <c r="L429" s="18">
        <f t="shared" si="159"/>
        <v>218.00182949999999</v>
      </c>
      <c r="M429" s="61">
        <f t="shared" si="160"/>
        <v>369.06116865959223</v>
      </c>
      <c r="N429" s="18">
        <f t="shared" si="161"/>
        <v>0.36906116865959221</v>
      </c>
      <c r="O429" s="18">
        <f t="shared" si="151"/>
        <v>1486.496373767802</v>
      </c>
      <c r="P429" s="18">
        <f t="shared" si="162"/>
        <v>1.4864963737678019</v>
      </c>
      <c r="Q429" s="18">
        <f t="shared" si="167"/>
        <v>1220.1472114966759</v>
      </c>
      <c r="R429" s="61">
        <f t="shared" si="168"/>
        <v>0.33892980808568135</v>
      </c>
      <c r="S429" s="18">
        <f t="shared" si="169"/>
        <v>-500.29933164556041</v>
      </c>
      <c r="T429" s="18">
        <f t="shared" si="163"/>
        <v>500.29933164556041</v>
      </c>
      <c r="U429" s="61">
        <f t="shared" si="170"/>
        <v>0.13897204768597415</v>
      </c>
      <c r="V429" s="18">
        <f t="shared" si="171"/>
        <v>12021.238425925925</v>
      </c>
      <c r="W429" s="18">
        <f t="shared" si="173"/>
        <v>12.021238425925926</v>
      </c>
      <c r="X429" s="18">
        <f t="shared" si="172"/>
        <v>809.30121759259282</v>
      </c>
      <c r="Y429" s="18">
        <f t="shared" si="164"/>
        <v>224.80607362043526</v>
      </c>
      <c r="Z429" s="18">
        <f t="shared" si="165"/>
        <v>0.22480607362043525</v>
      </c>
      <c r="AA429" s="18">
        <f t="shared" si="166"/>
        <v>0.4779018557716555</v>
      </c>
      <c r="AB429" s="64"/>
      <c r="AC429" s="18">
        <f t="shared" si="152"/>
        <v>0</v>
      </c>
      <c r="AD429" s="18">
        <f t="shared" si="153"/>
        <v>14.5</v>
      </c>
      <c r="AE429" s="18">
        <f t="shared" si="154"/>
        <v>4.0277777777777777</v>
      </c>
      <c r="AF429" s="31"/>
      <c r="AG429" s="31"/>
      <c r="AH429" s="31"/>
      <c r="AI429" s="31"/>
      <c r="AJ429" s="31"/>
      <c r="AK429" s="31"/>
      <c r="AL429" s="7"/>
      <c r="AM429" s="7"/>
    </row>
    <row r="430" spans="2:39" x14ac:dyDescent="0.4">
      <c r="B430" s="15" t="s">
        <v>1</v>
      </c>
      <c r="C430" s="15">
        <v>414</v>
      </c>
      <c r="D430" s="15">
        <v>414</v>
      </c>
      <c r="E430" s="16">
        <v>14.9</v>
      </c>
      <c r="F430" s="66">
        <f t="shared" si="155"/>
        <v>4.1388888888888893</v>
      </c>
      <c r="G430" s="33">
        <f t="shared" si="156"/>
        <v>0.19444444444444448</v>
      </c>
      <c r="H430" s="17">
        <f t="shared" si="157"/>
        <v>0.70000000000000018</v>
      </c>
      <c r="I430" s="31"/>
      <c r="J430" s="18">
        <f t="shared" si="158"/>
        <v>288.16666666666669</v>
      </c>
      <c r="K430" s="38">
        <f t="shared" si="150"/>
        <v>7.3661976384670149</v>
      </c>
      <c r="L430" s="18">
        <f t="shared" si="159"/>
        <v>218.00182949999999</v>
      </c>
      <c r="M430" s="61">
        <f t="shared" si="160"/>
        <v>513.53469380513366</v>
      </c>
      <c r="N430" s="18">
        <f t="shared" si="161"/>
        <v>0.51353469380513361</v>
      </c>
      <c r="O430" s="18">
        <f t="shared" si="151"/>
        <v>2125.4630382490254</v>
      </c>
      <c r="P430" s="18">
        <f t="shared" si="162"/>
        <v>2.1254630382490256</v>
      </c>
      <c r="Q430" s="18">
        <f t="shared" si="167"/>
        <v>1222.272674534925</v>
      </c>
      <c r="R430" s="61">
        <f t="shared" si="168"/>
        <v>0.33952021453242748</v>
      </c>
      <c r="S430" s="18">
        <f t="shared" si="169"/>
        <v>-500.29933164556041</v>
      </c>
      <c r="T430" s="18">
        <f t="shared" si="163"/>
        <v>500.29933164556041</v>
      </c>
      <c r="U430" s="61">
        <f t="shared" si="170"/>
        <v>0.13897204768597415</v>
      </c>
      <c r="V430" s="18">
        <f t="shared" si="171"/>
        <v>12693.627314814818</v>
      </c>
      <c r="W430" s="18">
        <f t="shared" si="173"/>
        <v>12.693627314814817</v>
      </c>
      <c r="X430" s="18">
        <f t="shared" si="172"/>
        <v>809.30121759259282</v>
      </c>
      <c r="Y430" s="18">
        <f t="shared" si="164"/>
        <v>224.80607362043526</v>
      </c>
      <c r="Z430" s="18">
        <f t="shared" si="165"/>
        <v>0.22480607362043525</v>
      </c>
      <c r="AA430" s="18">
        <f t="shared" si="166"/>
        <v>0.47849226221840163</v>
      </c>
      <c r="AB430" s="64"/>
      <c r="AC430" s="18">
        <f t="shared" si="152"/>
        <v>0</v>
      </c>
      <c r="AD430" s="18">
        <f t="shared" si="153"/>
        <v>14.9</v>
      </c>
      <c r="AE430" s="18">
        <f t="shared" si="154"/>
        <v>4.1388888888888893</v>
      </c>
      <c r="AF430" s="31"/>
      <c r="AG430" s="31"/>
      <c r="AH430" s="31"/>
      <c r="AI430" s="31"/>
      <c r="AJ430" s="31"/>
      <c r="AK430" s="31"/>
      <c r="AL430" s="7"/>
      <c r="AM430" s="7"/>
    </row>
    <row r="431" spans="2:39" x14ac:dyDescent="0.4">
      <c r="B431" s="15" t="s">
        <v>1</v>
      </c>
      <c r="C431" s="15">
        <v>415</v>
      </c>
      <c r="D431" s="15">
        <v>415</v>
      </c>
      <c r="E431" s="16">
        <v>15.9</v>
      </c>
      <c r="F431" s="66">
        <f t="shared" si="155"/>
        <v>4.416666666666667</v>
      </c>
      <c r="G431" s="33">
        <f t="shared" si="156"/>
        <v>0.34722222222222199</v>
      </c>
      <c r="H431" s="17">
        <f t="shared" si="157"/>
        <v>1.2499999999999991</v>
      </c>
      <c r="I431" s="31"/>
      <c r="J431" s="18">
        <f t="shared" si="158"/>
        <v>514.58333333333303</v>
      </c>
      <c r="K431" s="38">
        <f t="shared" si="150"/>
        <v>8.388128575203126</v>
      </c>
      <c r="L431" s="18">
        <f t="shared" si="159"/>
        <v>218.00182949999999</v>
      </c>
      <c r="M431" s="61">
        <f t="shared" si="160"/>
        <v>740.97329140853617</v>
      </c>
      <c r="N431" s="18">
        <f t="shared" si="161"/>
        <v>0.74097329140853618</v>
      </c>
      <c r="O431" s="18">
        <f t="shared" si="151"/>
        <v>3272.6320370543681</v>
      </c>
      <c r="P431" s="18">
        <f t="shared" si="162"/>
        <v>3.2726320370543682</v>
      </c>
      <c r="Q431" s="18">
        <f t="shared" si="167"/>
        <v>1225.5453065719794</v>
      </c>
      <c r="R431" s="61">
        <f t="shared" si="168"/>
        <v>0.34042927905988996</v>
      </c>
      <c r="S431" s="18">
        <f t="shared" si="169"/>
        <v>-500.29933164556041</v>
      </c>
      <c r="T431" s="18">
        <f t="shared" si="163"/>
        <v>500.29933164556041</v>
      </c>
      <c r="U431" s="61">
        <f t="shared" si="170"/>
        <v>0.13897204768597415</v>
      </c>
      <c r="V431" s="18">
        <f t="shared" si="171"/>
        <v>14454.645833333334</v>
      </c>
      <c r="W431" s="18">
        <f t="shared" si="173"/>
        <v>14.454645833333334</v>
      </c>
      <c r="X431" s="18">
        <f t="shared" si="172"/>
        <v>809.30121759259282</v>
      </c>
      <c r="Y431" s="18">
        <f t="shared" si="164"/>
        <v>224.80607362043526</v>
      </c>
      <c r="Z431" s="18">
        <f t="shared" si="165"/>
        <v>0.22480607362043525</v>
      </c>
      <c r="AA431" s="18">
        <f t="shared" si="166"/>
        <v>0.47940132674586411</v>
      </c>
      <c r="AB431" s="64"/>
      <c r="AC431" s="18">
        <f t="shared" si="152"/>
        <v>0</v>
      </c>
      <c r="AD431" s="18">
        <f t="shared" si="153"/>
        <v>15.9</v>
      </c>
      <c r="AE431" s="18">
        <f t="shared" si="154"/>
        <v>4.416666666666667</v>
      </c>
      <c r="AF431" s="31"/>
      <c r="AG431" s="31"/>
      <c r="AH431" s="31"/>
      <c r="AI431" s="31"/>
      <c r="AJ431" s="31"/>
      <c r="AK431" s="31"/>
      <c r="AL431" s="7"/>
      <c r="AM431" s="7"/>
    </row>
    <row r="432" spans="2:39" x14ac:dyDescent="0.4">
      <c r="B432" s="15" t="s">
        <v>1</v>
      </c>
      <c r="C432" s="15">
        <v>416</v>
      </c>
      <c r="D432" s="15">
        <v>416</v>
      </c>
      <c r="E432" s="16">
        <v>17.399999999999999</v>
      </c>
      <c r="F432" s="66">
        <f t="shared" si="155"/>
        <v>4.833333333333333</v>
      </c>
      <c r="G432" s="33">
        <f t="shared" si="156"/>
        <v>0.38888888888888873</v>
      </c>
      <c r="H432" s="17">
        <f t="shared" si="157"/>
        <v>1.3999999999999995</v>
      </c>
      <c r="I432" s="31"/>
      <c r="J432" s="18">
        <f t="shared" si="158"/>
        <v>576.33333333333314</v>
      </c>
      <c r="K432" s="38">
        <f t="shared" si="150"/>
        <v>10.045448389812499</v>
      </c>
      <c r="L432" s="18">
        <f t="shared" si="159"/>
        <v>218.00182949999999</v>
      </c>
      <c r="M432" s="61">
        <f t="shared" si="160"/>
        <v>804.38061122314559</v>
      </c>
      <c r="N432" s="18">
        <f t="shared" si="161"/>
        <v>0.80438061122314564</v>
      </c>
      <c r="O432" s="18">
        <f t="shared" si="151"/>
        <v>3887.83962091187</v>
      </c>
      <c r="P432" s="18">
        <f t="shared" si="162"/>
        <v>3.88783962091187</v>
      </c>
      <c r="Q432" s="18">
        <f t="shared" si="167"/>
        <v>1229.4331461928912</v>
      </c>
      <c r="R432" s="61">
        <f t="shared" si="168"/>
        <v>0.3415092345965397</v>
      </c>
      <c r="S432" s="18">
        <f t="shared" si="169"/>
        <v>-500.29933164556041</v>
      </c>
      <c r="T432" s="18">
        <f t="shared" si="163"/>
        <v>500.29933164556041</v>
      </c>
      <c r="U432" s="61">
        <f t="shared" si="170"/>
        <v>0.13897204768597415</v>
      </c>
      <c r="V432" s="18">
        <f t="shared" si="171"/>
        <v>17310.583333333332</v>
      </c>
      <c r="W432" s="18">
        <f t="shared" si="173"/>
        <v>17.310583333333334</v>
      </c>
      <c r="X432" s="18">
        <f t="shared" si="172"/>
        <v>809.30121759259282</v>
      </c>
      <c r="Y432" s="18">
        <f t="shared" si="164"/>
        <v>224.80607362043526</v>
      </c>
      <c r="Z432" s="18">
        <f t="shared" si="165"/>
        <v>0.22480607362043525</v>
      </c>
      <c r="AA432" s="18">
        <f t="shared" si="166"/>
        <v>0.48048128228251386</v>
      </c>
      <c r="AB432" s="64"/>
      <c r="AC432" s="18">
        <f t="shared" si="152"/>
        <v>0</v>
      </c>
      <c r="AD432" s="18">
        <f t="shared" si="153"/>
        <v>17.399999999999999</v>
      </c>
      <c r="AE432" s="18">
        <f t="shared" si="154"/>
        <v>4.833333333333333</v>
      </c>
      <c r="AF432" s="31"/>
      <c r="AG432" s="31"/>
      <c r="AH432" s="31"/>
      <c r="AI432" s="31"/>
      <c r="AJ432" s="31"/>
      <c r="AK432" s="31"/>
      <c r="AL432" s="7"/>
      <c r="AM432" s="7"/>
    </row>
    <row r="433" spans="2:39" x14ac:dyDescent="0.4">
      <c r="B433" s="15" t="s">
        <v>1</v>
      </c>
      <c r="C433" s="15">
        <v>417</v>
      </c>
      <c r="D433" s="15">
        <v>417</v>
      </c>
      <c r="E433" s="16">
        <v>18.7</v>
      </c>
      <c r="F433" s="66">
        <f t="shared" si="155"/>
        <v>5.1944444444444438</v>
      </c>
      <c r="G433" s="33">
        <f t="shared" si="156"/>
        <v>0.23611111111111149</v>
      </c>
      <c r="H433" s="17">
        <f t="shared" si="157"/>
        <v>0.85000000000000142</v>
      </c>
      <c r="I433" s="31"/>
      <c r="J433" s="18">
        <f t="shared" si="158"/>
        <v>349.91666666666725</v>
      </c>
      <c r="K433" s="38">
        <f t="shared" si="150"/>
        <v>11.602565885300345</v>
      </c>
      <c r="L433" s="18">
        <f t="shared" si="159"/>
        <v>218.00182949999999</v>
      </c>
      <c r="M433" s="61">
        <f t="shared" si="160"/>
        <v>579.52106205196765</v>
      </c>
      <c r="N433" s="18">
        <f t="shared" si="161"/>
        <v>0.57952106205196763</v>
      </c>
      <c r="O433" s="18">
        <f t="shared" si="151"/>
        <v>3010.2899612143869</v>
      </c>
      <c r="P433" s="18">
        <f t="shared" si="162"/>
        <v>3.010289961214387</v>
      </c>
      <c r="Q433" s="18">
        <f t="shared" si="167"/>
        <v>1232.4434361541055</v>
      </c>
      <c r="R433" s="61">
        <f t="shared" si="168"/>
        <v>0.34234542631932785</v>
      </c>
      <c r="S433" s="18">
        <f t="shared" si="169"/>
        <v>-500.29933164556041</v>
      </c>
      <c r="T433" s="18">
        <f t="shared" si="163"/>
        <v>500.29933164556041</v>
      </c>
      <c r="U433" s="61">
        <f t="shared" si="170"/>
        <v>0.13897204768597415</v>
      </c>
      <c r="V433" s="18">
        <f t="shared" si="171"/>
        <v>19993.849537037033</v>
      </c>
      <c r="W433" s="18">
        <f t="shared" si="173"/>
        <v>19.993849537037033</v>
      </c>
      <c r="X433" s="18">
        <f t="shared" si="172"/>
        <v>809.30121759259282</v>
      </c>
      <c r="Y433" s="18">
        <f t="shared" si="164"/>
        <v>224.80607362043526</v>
      </c>
      <c r="Z433" s="18">
        <f t="shared" si="165"/>
        <v>0.22480607362043525</v>
      </c>
      <c r="AA433" s="18">
        <f t="shared" si="166"/>
        <v>0.481317474005302</v>
      </c>
      <c r="AB433" s="64"/>
      <c r="AC433" s="18">
        <f t="shared" si="152"/>
        <v>0</v>
      </c>
      <c r="AD433" s="18">
        <f t="shared" si="153"/>
        <v>18.7</v>
      </c>
      <c r="AE433" s="18">
        <f t="shared" si="154"/>
        <v>5.1944444444444438</v>
      </c>
      <c r="AF433" s="31"/>
      <c r="AG433" s="31"/>
      <c r="AH433" s="31"/>
      <c r="AI433" s="31"/>
      <c r="AJ433" s="31"/>
      <c r="AK433" s="31"/>
      <c r="AL433" s="7"/>
      <c r="AM433" s="7"/>
    </row>
    <row r="434" spans="2:39" x14ac:dyDescent="0.4">
      <c r="B434" s="15" t="s">
        <v>1</v>
      </c>
      <c r="C434" s="15">
        <v>418</v>
      </c>
      <c r="D434" s="15">
        <v>418</v>
      </c>
      <c r="E434" s="16">
        <v>19.100000000000001</v>
      </c>
      <c r="F434" s="66">
        <f t="shared" si="155"/>
        <v>5.3055555555555562</v>
      </c>
      <c r="G434" s="33">
        <f t="shared" si="156"/>
        <v>1.3888888888889086E-2</v>
      </c>
      <c r="H434" s="17">
        <f t="shared" si="157"/>
        <v>5.0000000000000711E-2</v>
      </c>
      <c r="I434" s="31"/>
      <c r="J434" s="18">
        <f t="shared" si="158"/>
        <v>20.583333333333627</v>
      </c>
      <c r="K434" s="38">
        <f t="shared" si="150"/>
        <v>12.104241072425349</v>
      </c>
      <c r="L434" s="18">
        <f t="shared" si="159"/>
        <v>218.00182949999999</v>
      </c>
      <c r="M434" s="61">
        <f t="shared" si="160"/>
        <v>250.68940390575898</v>
      </c>
      <c r="N434" s="18">
        <f t="shared" si="161"/>
        <v>0.250689403905759</v>
      </c>
      <c r="O434" s="18">
        <f t="shared" si="151"/>
        <v>1330.0465596111103</v>
      </c>
      <c r="P434" s="18">
        <f t="shared" si="162"/>
        <v>1.3300465596111104</v>
      </c>
      <c r="Q434" s="18">
        <f t="shared" si="167"/>
        <v>1233.7734827137167</v>
      </c>
      <c r="R434" s="61">
        <f t="shared" si="168"/>
        <v>0.34271488372655423</v>
      </c>
      <c r="S434" s="18">
        <f t="shared" si="169"/>
        <v>-500.29933164556041</v>
      </c>
      <c r="T434" s="18">
        <f t="shared" si="163"/>
        <v>500.29933164556041</v>
      </c>
      <c r="U434" s="61">
        <f t="shared" si="170"/>
        <v>0.13897204768597415</v>
      </c>
      <c r="V434" s="18">
        <f t="shared" si="171"/>
        <v>20858.349537037044</v>
      </c>
      <c r="W434" s="18">
        <f t="shared" si="173"/>
        <v>20.858349537037043</v>
      </c>
      <c r="X434" s="18">
        <f t="shared" si="172"/>
        <v>809.30121759259282</v>
      </c>
      <c r="Y434" s="18">
        <f t="shared" si="164"/>
        <v>224.80607362043526</v>
      </c>
      <c r="Z434" s="18">
        <f t="shared" si="165"/>
        <v>0.22480607362043525</v>
      </c>
      <c r="AA434" s="18">
        <f t="shared" si="166"/>
        <v>0.48168693141252839</v>
      </c>
      <c r="AB434" s="64"/>
      <c r="AC434" s="18">
        <f t="shared" si="152"/>
        <v>0</v>
      </c>
      <c r="AD434" s="18">
        <f t="shared" si="153"/>
        <v>19.100000000000001</v>
      </c>
      <c r="AE434" s="18">
        <f t="shared" si="154"/>
        <v>5.3055555555555562</v>
      </c>
      <c r="AF434" s="31"/>
      <c r="AG434" s="31"/>
      <c r="AH434" s="31"/>
      <c r="AI434" s="31"/>
      <c r="AJ434" s="31"/>
      <c r="AK434" s="31"/>
      <c r="AL434" s="7"/>
      <c r="AM434" s="7"/>
    </row>
    <row r="435" spans="2:39" x14ac:dyDescent="0.4">
      <c r="B435" s="15" t="s">
        <v>1</v>
      </c>
      <c r="C435" s="15">
        <v>419</v>
      </c>
      <c r="D435" s="15">
        <v>419</v>
      </c>
      <c r="E435" s="16">
        <v>18.8</v>
      </c>
      <c r="F435" s="66">
        <f t="shared" si="155"/>
        <v>5.2222222222222223</v>
      </c>
      <c r="G435" s="33">
        <f t="shared" si="156"/>
        <v>-0.20833333333333331</v>
      </c>
      <c r="H435" s="17">
        <f t="shared" si="157"/>
        <v>-0.75</v>
      </c>
      <c r="I435" s="31"/>
      <c r="J435" s="18">
        <f t="shared" si="158"/>
        <v>-308.75</v>
      </c>
      <c r="K435" s="38">
        <f t="shared" si="150"/>
        <v>11.726989294805554</v>
      </c>
      <c r="L435" s="18">
        <f t="shared" si="159"/>
        <v>218.00182949999999</v>
      </c>
      <c r="M435" s="61">
        <f t="shared" si="160"/>
        <v>-79.021181205194466</v>
      </c>
      <c r="N435" s="18">
        <f t="shared" si="161"/>
        <v>-7.9021181205194468E-2</v>
      </c>
      <c r="O435" s="18">
        <f t="shared" si="151"/>
        <v>-412.66616851601555</v>
      </c>
      <c r="P435" s="18">
        <f t="shared" si="162"/>
        <v>-0.41266616851601556</v>
      </c>
      <c r="Q435" s="18">
        <f t="shared" si="167"/>
        <v>1233.7734827137167</v>
      </c>
      <c r="R435" s="61">
        <f t="shared" si="168"/>
        <v>0.34271488372655423</v>
      </c>
      <c r="S435" s="18">
        <f t="shared" si="169"/>
        <v>-500.71199781407643</v>
      </c>
      <c r="T435" s="18">
        <f t="shared" si="163"/>
        <v>500.71199781407643</v>
      </c>
      <c r="U435" s="61">
        <f t="shared" si="170"/>
        <v>0.13908667718639894</v>
      </c>
      <c r="V435" s="18">
        <f t="shared" si="171"/>
        <v>20208.259259259259</v>
      </c>
      <c r="W435" s="18">
        <f t="shared" si="173"/>
        <v>20.208259259259261</v>
      </c>
      <c r="X435" s="18">
        <f t="shared" si="172"/>
        <v>809.95130787037056</v>
      </c>
      <c r="Y435" s="18">
        <f t="shared" si="164"/>
        <v>224.98665439761581</v>
      </c>
      <c r="Z435" s="18">
        <f t="shared" si="165"/>
        <v>0.22498665439761581</v>
      </c>
      <c r="AA435" s="18">
        <f t="shared" si="166"/>
        <v>0.48180156091295318</v>
      </c>
      <c r="AB435" s="64"/>
      <c r="AC435" s="18">
        <f t="shared" si="152"/>
        <v>0</v>
      </c>
      <c r="AD435" s="18">
        <f t="shared" si="153"/>
        <v>18.8</v>
      </c>
      <c r="AE435" s="18">
        <f t="shared" si="154"/>
        <v>5.2222222222222223</v>
      </c>
      <c r="AF435" s="31"/>
      <c r="AG435" s="31"/>
      <c r="AH435" s="31"/>
      <c r="AI435" s="31"/>
      <c r="AJ435" s="31"/>
      <c r="AK435" s="31"/>
      <c r="AL435" s="7"/>
      <c r="AM435" s="7"/>
    </row>
    <row r="436" spans="2:39" x14ac:dyDescent="0.4">
      <c r="B436" s="15" t="s">
        <v>1</v>
      </c>
      <c r="C436" s="15">
        <v>420</v>
      </c>
      <c r="D436" s="15">
        <v>420</v>
      </c>
      <c r="E436" s="16">
        <v>17.600000000000001</v>
      </c>
      <c r="F436" s="66">
        <f t="shared" si="155"/>
        <v>4.8888888888888893</v>
      </c>
      <c r="G436" s="33">
        <f t="shared" si="156"/>
        <v>-0.30555555555555547</v>
      </c>
      <c r="H436" s="17">
        <f t="shared" si="157"/>
        <v>-1.0999999999999996</v>
      </c>
      <c r="I436" s="31"/>
      <c r="J436" s="18">
        <f t="shared" si="158"/>
        <v>-452.8333333333332</v>
      </c>
      <c r="K436" s="38">
        <f t="shared" si="150"/>
        <v>10.277705420888889</v>
      </c>
      <c r="L436" s="18">
        <f t="shared" si="159"/>
        <v>218.00182949999999</v>
      </c>
      <c r="M436" s="61">
        <f t="shared" si="160"/>
        <v>-224.55379841244434</v>
      </c>
      <c r="N436" s="18">
        <f t="shared" si="161"/>
        <v>-0.22455379841244433</v>
      </c>
      <c r="O436" s="18">
        <f t="shared" si="151"/>
        <v>-1097.8185700163947</v>
      </c>
      <c r="P436" s="18">
        <f t="shared" si="162"/>
        <v>-1.0978185700163947</v>
      </c>
      <c r="Q436" s="18">
        <f t="shared" si="167"/>
        <v>1233.7734827137167</v>
      </c>
      <c r="R436" s="61">
        <f t="shared" si="168"/>
        <v>0.34271488372655423</v>
      </c>
      <c r="S436" s="18">
        <f t="shared" si="169"/>
        <v>-501.80981638409281</v>
      </c>
      <c r="T436" s="18">
        <f t="shared" si="163"/>
        <v>501.80981638409281</v>
      </c>
      <c r="U436" s="61">
        <f t="shared" si="170"/>
        <v>0.13939162681357725</v>
      </c>
      <c r="V436" s="18">
        <f t="shared" si="171"/>
        <v>17710.814814814818</v>
      </c>
      <c r="W436" s="18">
        <f t="shared" si="173"/>
        <v>17.710814814814817</v>
      </c>
      <c r="X436" s="18">
        <f t="shared" si="172"/>
        <v>812.44875231481501</v>
      </c>
      <c r="Y436" s="18">
        <f t="shared" si="164"/>
        <v>225.68038952050469</v>
      </c>
      <c r="Z436" s="18">
        <f t="shared" si="165"/>
        <v>0.2256803895205047</v>
      </c>
      <c r="AA436" s="18">
        <f t="shared" si="166"/>
        <v>0.48210651054013148</v>
      </c>
      <c r="AB436" s="64"/>
      <c r="AC436" s="18">
        <f t="shared" si="152"/>
        <v>0</v>
      </c>
      <c r="AD436" s="18">
        <f t="shared" si="153"/>
        <v>17.600000000000001</v>
      </c>
      <c r="AE436" s="18">
        <f t="shared" si="154"/>
        <v>4.8888888888888893</v>
      </c>
      <c r="AF436" s="31"/>
      <c r="AG436" s="31"/>
      <c r="AH436" s="31"/>
      <c r="AI436" s="31"/>
      <c r="AJ436" s="31"/>
      <c r="AK436" s="31"/>
      <c r="AL436" s="7"/>
      <c r="AM436" s="7"/>
    </row>
    <row r="437" spans="2:39" x14ac:dyDescent="0.4">
      <c r="B437" s="15" t="s">
        <v>1</v>
      </c>
      <c r="C437" s="15">
        <v>421</v>
      </c>
      <c r="D437" s="15">
        <v>421</v>
      </c>
      <c r="E437" s="16">
        <v>16.600000000000001</v>
      </c>
      <c r="F437" s="66">
        <f t="shared" si="155"/>
        <v>4.6111111111111116</v>
      </c>
      <c r="G437" s="33">
        <f t="shared" si="156"/>
        <v>-0.19444444444444473</v>
      </c>
      <c r="H437" s="17">
        <f t="shared" si="157"/>
        <v>-0.70000000000000107</v>
      </c>
      <c r="I437" s="31"/>
      <c r="J437" s="18">
        <f t="shared" si="158"/>
        <v>-288.16666666666708</v>
      </c>
      <c r="K437" s="38">
        <f t="shared" si="150"/>
        <v>9.1429639262013911</v>
      </c>
      <c r="L437" s="18">
        <f t="shared" si="159"/>
        <v>218.00182949999999</v>
      </c>
      <c r="M437" s="61">
        <f t="shared" si="160"/>
        <v>-61.021873240465709</v>
      </c>
      <c r="N437" s="18">
        <f t="shared" si="161"/>
        <v>-6.1021873240465707E-2</v>
      </c>
      <c r="O437" s="18">
        <f t="shared" si="151"/>
        <v>-281.37863771992522</v>
      </c>
      <c r="P437" s="18">
        <f t="shared" si="162"/>
        <v>-0.28137863771992522</v>
      </c>
      <c r="Q437" s="18">
        <f t="shared" si="167"/>
        <v>1233.7734827137167</v>
      </c>
      <c r="R437" s="61">
        <f t="shared" si="168"/>
        <v>0.34271488372655423</v>
      </c>
      <c r="S437" s="18">
        <f t="shared" si="169"/>
        <v>-502.09119502181272</v>
      </c>
      <c r="T437" s="18">
        <f t="shared" si="163"/>
        <v>502.09119502181272</v>
      </c>
      <c r="U437" s="61">
        <f t="shared" si="170"/>
        <v>0.13946978755253009</v>
      </c>
      <c r="V437" s="18">
        <f t="shared" si="171"/>
        <v>15755.398148148153</v>
      </c>
      <c r="W437" s="18">
        <f t="shared" si="173"/>
        <v>15.755398148148153</v>
      </c>
      <c r="X437" s="18">
        <f t="shared" si="172"/>
        <v>814.40416898148169</v>
      </c>
      <c r="Y437" s="18">
        <f t="shared" si="164"/>
        <v>226.22356125133803</v>
      </c>
      <c r="Z437" s="18">
        <f t="shared" si="165"/>
        <v>0.22622356125133802</v>
      </c>
      <c r="AA437" s="18">
        <f t="shared" si="166"/>
        <v>0.48218467127908432</v>
      </c>
      <c r="AB437" s="64"/>
      <c r="AC437" s="18">
        <f t="shared" si="152"/>
        <v>0</v>
      </c>
      <c r="AD437" s="18">
        <f t="shared" si="153"/>
        <v>16.600000000000001</v>
      </c>
      <c r="AE437" s="18">
        <f t="shared" si="154"/>
        <v>4.6111111111111116</v>
      </c>
      <c r="AF437" s="31"/>
      <c r="AG437" s="31"/>
      <c r="AH437" s="31"/>
      <c r="AI437" s="31"/>
      <c r="AJ437" s="31"/>
      <c r="AK437" s="31"/>
      <c r="AL437" s="7"/>
      <c r="AM437" s="7"/>
    </row>
    <row r="438" spans="2:39" x14ac:dyDescent="0.4">
      <c r="B438" s="15" t="s">
        <v>1</v>
      </c>
      <c r="C438" s="15">
        <v>422</v>
      </c>
      <c r="D438" s="15">
        <v>422</v>
      </c>
      <c r="E438" s="16">
        <v>16.2</v>
      </c>
      <c r="F438" s="66">
        <f t="shared" si="155"/>
        <v>4.5</v>
      </c>
      <c r="G438" s="33">
        <f t="shared" si="156"/>
        <v>-2.7777777777778172E-2</v>
      </c>
      <c r="H438" s="17">
        <f t="shared" si="157"/>
        <v>-0.10000000000000142</v>
      </c>
      <c r="I438" s="31"/>
      <c r="J438" s="18">
        <f t="shared" si="158"/>
        <v>-41.166666666667254</v>
      </c>
      <c r="K438" s="38">
        <f t="shared" si="150"/>
        <v>8.707647890812499</v>
      </c>
      <c r="L438" s="18">
        <f t="shared" si="159"/>
        <v>218.00182949999999</v>
      </c>
      <c r="M438" s="61">
        <f t="shared" si="160"/>
        <v>185.54281072414523</v>
      </c>
      <c r="N438" s="18">
        <f t="shared" si="161"/>
        <v>0.18554281072414522</v>
      </c>
      <c r="O438" s="18">
        <f t="shared" si="151"/>
        <v>834.94264825865355</v>
      </c>
      <c r="P438" s="18">
        <f t="shared" si="162"/>
        <v>0.8349426482586535</v>
      </c>
      <c r="Q438" s="18">
        <f t="shared" si="167"/>
        <v>1234.6084253619754</v>
      </c>
      <c r="R438" s="61">
        <f t="shared" si="168"/>
        <v>0.3429468122585137</v>
      </c>
      <c r="S438" s="18">
        <f t="shared" si="169"/>
        <v>-502.09119502181272</v>
      </c>
      <c r="T438" s="18">
        <f t="shared" si="163"/>
        <v>502.09119502181272</v>
      </c>
      <c r="U438" s="61">
        <f t="shared" si="170"/>
        <v>0.13946978755253009</v>
      </c>
      <c r="V438" s="18">
        <f t="shared" si="171"/>
        <v>15005.25</v>
      </c>
      <c r="W438" s="18">
        <f t="shared" si="173"/>
        <v>15.00525</v>
      </c>
      <c r="X438" s="18">
        <f t="shared" si="172"/>
        <v>815.15431712962982</v>
      </c>
      <c r="Y438" s="18">
        <f t="shared" si="164"/>
        <v>226.4319359036343</v>
      </c>
      <c r="Z438" s="18">
        <f t="shared" si="165"/>
        <v>0.22643193590363431</v>
      </c>
      <c r="AA438" s="18">
        <f t="shared" si="166"/>
        <v>0.48241659981104379</v>
      </c>
      <c r="AB438" s="64"/>
      <c r="AC438" s="18">
        <f t="shared" si="152"/>
        <v>0</v>
      </c>
      <c r="AD438" s="18">
        <f t="shared" si="153"/>
        <v>16.2</v>
      </c>
      <c r="AE438" s="18">
        <f t="shared" si="154"/>
        <v>4.5</v>
      </c>
      <c r="AF438" s="31"/>
      <c r="AG438" s="31"/>
      <c r="AH438" s="31"/>
      <c r="AI438" s="31"/>
      <c r="AJ438" s="31"/>
      <c r="AK438" s="31"/>
      <c r="AL438" s="7"/>
      <c r="AM438" s="7"/>
    </row>
    <row r="439" spans="2:39" x14ac:dyDescent="0.4">
      <c r="B439" s="15" t="s">
        <v>1</v>
      </c>
      <c r="C439" s="15">
        <v>423</v>
      </c>
      <c r="D439" s="15">
        <v>423</v>
      </c>
      <c r="E439" s="16">
        <v>16.399999999999999</v>
      </c>
      <c r="F439" s="66">
        <f t="shared" si="155"/>
        <v>4.5555555555555554</v>
      </c>
      <c r="G439" s="33">
        <f t="shared" si="156"/>
        <v>0.1388888888888889</v>
      </c>
      <c r="H439" s="17">
        <f t="shared" si="157"/>
        <v>0.5</v>
      </c>
      <c r="I439" s="31"/>
      <c r="J439" s="18">
        <f t="shared" si="158"/>
        <v>205.83333333333334</v>
      </c>
      <c r="K439" s="38">
        <f t="shared" si="150"/>
        <v>8.9239787254722209</v>
      </c>
      <c r="L439" s="18">
        <f t="shared" si="159"/>
        <v>218.00182949999999</v>
      </c>
      <c r="M439" s="61">
        <f t="shared" si="160"/>
        <v>432.75914155880554</v>
      </c>
      <c r="N439" s="18">
        <f t="shared" si="161"/>
        <v>0.43275914155880552</v>
      </c>
      <c r="O439" s="18">
        <f t="shared" si="151"/>
        <v>1971.4583115456696</v>
      </c>
      <c r="P439" s="18">
        <f t="shared" si="162"/>
        <v>1.9714583115456696</v>
      </c>
      <c r="Q439" s="18">
        <f t="shared" si="167"/>
        <v>1236.579883673521</v>
      </c>
      <c r="R439" s="61">
        <f t="shared" si="168"/>
        <v>0.34349443961108655</v>
      </c>
      <c r="S439" s="18">
        <f t="shared" si="169"/>
        <v>-502.09119502181272</v>
      </c>
      <c r="T439" s="18">
        <f t="shared" si="163"/>
        <v>502.09119502181272</v>
      </c>
      <c r="U439" s="61">
        <f t="shared" si="170"/>
        <v>0.13946978755253009</v>
      </c>
      <c r="V439" s="18">
        <f t="shared" si="171"/>
        <v>15378.037037037036</v>
      </c>
      <c r="W439" s="18">
        <f t="shared" si="173"/>
        <v>15.378037037037037</v>
      </c>
      <c r="X439" s="18">
        <f t="shared" si="172"/>
        <v>815.15431712962982</v>
      </c>
      <c r="Y439" s="18">
        <f t="shared" si="164"/>
        <v>226.4319359036343</v>
      </c>
      <c r="Z439" s="18">
        <f t="shared" si="165"/>
        <v>0.22643193590363431</v>
      </c>
      <c r="AA439" s="18">
        <f t="shared" si="166"/>
        <v>0.48296422716361664</v>
      </c>
      <c r="AB439" s="64"/>
      <c r="AC439" s="18">
        <f t="shared" si="152"/>
        <v>0</v>
      </c>
      <c r="AD439" s="18">
        <f t="shared" si="153"/>
        <v>16.399999999999999</v>
      </c>
      <c r="AE439" s="18">
        <f t="shared" si="154"/>
        <v>4.5555555555555554</v>
      </c>
      <c r="AF439" s="31"/>
      <c r="AG439" s="31"/>
      <c r="AH439" s="31"/>
      <c r="AI439" s="31"/>
      <c r="AJ439" s="31"/>
      <c r="AK439" s="31"/>
      <c r="AL439" s="7"/>
      <c r="AM439" s="7"/>
    </row>
    <row r="440" spans="2:39" x14ac:dyDescent="0.4">
      <c r="B440" s="15" t="s">
        <v>1</v>
      </c>
      <c r="C440" s="15">
        <v>424</v>
      </c>
      <c r="D440" s="15">
        <v>424</v>
      </c>
      <c r="E440" s="16">
        <v>17.2</v>
      </c>
      <c r="F440" s="66">
        <f t="shared" si="155"/>
        <v>4.7777777777777777</v>
      </c>
      <c r="G440" s="33">
        <f t="shared" si="156"/>
        <v>0.37500000000000039</v>
      </c>
      <c r="H440" s="17">
        <f t="shared" si="157"/>
        <v>1.3500000000000014</v>
      </c>
      <c r="I440" s="31"/>
      <c r="J440" s="18">
        <f t="shared" si="158"/>
        <v>555.75000000000057</v>
      </c>
      <c r="K440" s="38">
        <f t="shared" si="150"/>
        <v>9.8158457248055537</v>
      </c>
      <c r="L440" s="18">
        <f t="shared" si="159"/>
        <v>218.00182949999999</v>
      </c>
      <c r="M440" s="61">
        <f t="shared" si="160"/>
        <v>783.56767522480607</v>
      </c>
      <c r="N440" s="18">
        <f t="shared" si="161"/>
        <v>0.78356767522480608</v>
      </c>
      <c r="O440" s="18">
        <f t="shared" si="151"/>
        <v>3743.7122260740734</v>
      </c>
      <c r="P440" s="18">
        <f t="shared" si="162"/>
        <v>3.7437122260740736</v>
      </c>
      <c r="Q440" s="18">
        <f t="shared" si="167"/>
        <v>1240.3235958995949</v>
      </c>
      <c r="R440" s="61">
        <f t="shared" si="168"/>
        <v>0.34453435975707847</v>
      </c>
      <c r="S440" s="18">
        <f t="shared" si="169"/>
        <v>-502.09119502181272</v>
      </c>
      <c r="T440" s="18">
        <f t="shared" si="163"/>
        <v>502.09119502181272</v>
      </c>
      <c r="U440" s="61">
        <f t="shared" si="170"/>
        <v>0.13946978755253009</v>
      </c>
      <c r="V440" s="18">
        <f t="shared" si="171"/>
        <v>16914.925925925923</v>
      </c>
      <c r="W440" s="18">
        <f t="shared" si="173"/>
        <v>16.914925925925925</v>
      </c>
      <c r="X440" s="18">
        <f t="shared" si="172"/>
        <v>815.15431712962982</v>
      </c>
      <c r="Y440" s="18">
        <f t="shared" si="164"/>
        <v>226.4319359036343</v>
      </c>
      <c r="Z440" s="18">
        <f t="shared" si="165"/>
        <v>0.22643193590363431</v>
      </c>
      <c r="AA440" s="18">
        <f t="shared" si="166"/>
        <v>0.48400414730960856</v>
      </c>
      <c r="AB440" s="64"/>
      <c r="AC440" s="18">
        <f t="shared" si="152"/>
        <v>0</v>
      </c>
      <c r="AD440" s="18">
        <f t="shared" si="153"/>
        <v>17.2</v>
      </c>
      <c r="AE440" s="18">
        <f t="shared" si="154"/>
        <v>4.7777777777777777</v>
      </c>
      <c r="AF440" s="31"/>
      <c r="AG440" s="31"/>
      <c r="AH440" s="31"/>
      <c r="AI440" s="31"/>
      <c r="AJ440" s="31"/>
      <c r="AK440" s="31"/>
      <c r="AL440" s="7"/>
      <c r="AM440" s="7"/>
    </row>
    <row r="441" spans="2:39" x14ac:dyDescent="0.4">
      <c r="B441" s="15" t="s">
        <v>1</v>
      </c>
      <c r="C441" s="15">
        <v>425</v>
      </c>
      <c r="D441" s="15">
        <v>425</v>
      </c>
      <c r="E441" s="16">
        <v>19.100000000000001</v>
      </c>
      <c r="F441" s="66">
        <f t="shared" si="155"/>
        <v>5.3055555555555562</v>
      </c>
      <c r="G441" s="33">
        <f t="shared" si="156"/>
        <v>0.75000000000000022</v>
      </c>
      <c r="H441" s="17">
        <f t="shared" si="157"/>
        <v>2.7000000000000011</v>
      </c>
      <c r="I441" s="31"/>
      <c r="J441" s="18">
        <f t="shared" si="158"/>
        <v>1111.5000000000002</v>
      </c>
      <c r="K441" s="38">
        <f t="shared" si="150"/>
        <v>12.104241072425349</v>
      </c>
      <c r="L441" s="18">
        <f t="shared" si="159"/>
        <v>218.00182949999999</v>
      </c>
      <c r="M441" s="61">
        <f t="shared" si="160"/>
        <v>1341.6060705724256</v>
      </c>
      <c r="N441" s="18">
        <f t="shared" si="161"/>
        <v>1.3416060705724255</v>
      </c>
      <c r="O441" s="18">
        <f t="shared" si="151"/>
        <v>7117.9655410925916</v>
      </c>
      <c r="P441" s="18">
        <f t="shared" si="162"/>
        <v>7.1179655410925919</v>
      </c>
      <c r="Q441" s="18">
        <f t="shared" si="167"/>
        <v>1247.4415614406876</v>
      </c>
      <c r="R441" s="61">
        <f t="shared" si="168"/>
        <v>0.34651157256555903</v>
      </c>
      <c r="S441" s="18">
        <f t="shared" si="169"/>
        <v>-502.09119502181272</v>
      </c>
      <c r="T441" s="18">
        <f t="shared" si="163"/>
        <v>502.09119502181272</v>
      </c>
      <c r="U441" s="61">
        <f t="shared" si="170"/>
        <v>0.13946978755253009</v>
      </c>
      <c r="V441" s="18">
        <f t="shared" si="171"/>
        <v>20858.349537037044</v>
      </c>
      <c r="W441" s="18">
        <f t="shared" si="173"/>
        <v>20.858349537037043</v>
      </c>
      <c r="X441" s="18">
        <f t="shared" si="172"/>
        <v>815.15431712962982</v>
      </c>
      <c r="Y441" s="18">
        <f t="shared" si="164"/>
        <v>226.4319359036343</v>
      </c>
      <c r="Z441" s="18">
        <f t="shared" si="165"/>
        <v>0.22643193590363431</v>
      </c>
      <c r="AA441" s="18">
        <f t="shared" si="166"/>
        <v>0.48598136011808912</v>
      </c>
      <c r="AB441" s="64"/>
      <c r="AC441" s="18">
        <f t="shared" si="152"/>
        <v>0</v>
      </c>
      <c r="AD441" s="18">
        <f t="shared" si="153"/>
        <v>19.100000000000001</v>
      </c>
      <c r="AE441" s="18">
        <f t="shared" si="154"/>
        <v>5.3055555555555562</v>
      </c>
      <c r="AF441" s="31"/>
      <c r="AG441" s="31"/>
      <c r="AH441" s="31"/>
      <c r="AI441" s="31"/>
      <c r="AJ441" s="31"/>
      <c r="AK441" s="31"/>
      <c r="AL441" s="7"/>
      <c r="AM441" s="7"/>
    </row>
    <row r="442" spans="2:39" x14ac:dyDescent="0.4">
      <c r="B442" s="15" t="s">
        <v>1</v>
      </c>
      <c r="C442" s="15">
        <v>426</v>
      </c>
      <c r="D442" s="15">
        <v>426</v>
      </c>
      <c r="E442" s="16">
        <v>22.6</v>
      </c>
      <c r="F442" s="66">
        <f t="shared" si="155"/>
        <v>6.2777777777777777</v>
      </c>
      <c r="G442" s="33">
        <f t="shared" si="156"/>
        <v>1.1527777777777775</v>
      </c>
      <c r="H442" s="17">
        <f t="shared" si="157"/>
        <v>4.1499999999999986</v>
      </c>
      <c r="I442" s="31"/>
      <c r="J442" s="18">
        <f t="shared" si="158"/>
        <v>1708.4166666666663</v>
      </c>
      <c r="K442" s="38">
        <f t="shared" si="150"/>
        <v>16.946800170368054</v>
      </c>
      <c r="L442" s="18">
        <f t="shared" si="159"/>
        <v>218.00182949999999</v>
      </c>
      <c r="M442" s="61">
        <f t="shared" si="160"/>
        <v>1943.3652963370344</v>
      </c>
      <c r="N442" s="18">
        <f t="shared" si="161"/>
        <v>1.9433652963370343</v>
      </c>
      <c r="O442" s="18">
        <f t="shared" si="151"/>
        <v>12200.01547144916</v>
      </c>
      <c r="P442" s="18">
        <f t="shared" si="162"/>
        <v>12.200015471449159</v>
      </c>
      <c r="Q442" s="18">
        <f t="shared" si="167"/>
        <v>1259.6415769121368</v>
      </c>
      <c r="R442" s="61">
        <f t="shared" si="168"/>
        <v>0.34990046602318414</v>
      </c>
      <c r="S442" s="18">
        <f t="shared" si="169"/>
        <v>-502.09119502181272</v>
      </c>
      <c r="T442" s="18">
        <f t="shared" si="163"/>
        <v>502.09119502181272</v>
      </c>
      <c r="U442" s="61">
        <f t="shared" si="170"/>
        <v>0.13946978755253009</v>
      </c>
      <c r="V442" s="18">
        <f t="shared" si="171"/>
        <v>29203.175925925927</v>
      </c>
      <c r="W442" s="18">
        <f t="shared" si="173"/>
        <v>29.203175925925926</v>
      </c>
      <c r="X442" s="18">
        <f t="shared" si="172"/>
        <v>815.15431712962982</v>
      </c>
      <c r="Y442" s="18">
        <f t="shared" si="164"/>
        <v>226.4319359036343</v>
      </c>
      <c r="Z442" s="18">
        <f t="shared" si="165"/>
        <v>0.22643193590363431</v>
      </c>
      <c r="AA442" s="18">
        <f t="shared" si="166"/>
        <v>0.48937025357571423</v>
      </c>
      <c r="AB442" s="64"/>
      <c r="AC442" s="18">
        <f t="shared" si="152"/>
        <v>0</v>
      </c>
      <c r="AD442" s="18">
        <f t="shared" si="153"/>
        <v>22.6</v>
      </c>
      <c r="AE442" s="18">
        <f t="shared" si="154"/>
        <v>6.2777777777777777</v>
      </c>
      <c r="AF442" s="31"/>
      <c r="AG442" s="31"/>
      <c r="AH442" s="31"/>
      <c r="AI442" s="31"/>
      <c r="AJ442" s="31"/>
      <c r="AK442" s="31"/>
      <c r="AL442" s="7"/>
      <c r="AM442" s="7"/>
    </row>
    <row r="443" spans="2:39" x14ac:dyDescent="0.4">
      <c r="B443" s="15" t="s">
        <v>1</v>
      </c>
      <c r="C443" s="15">
        <v>427</v>
      </c>
      <c r="D443" s="15">
        <v>427</v>
      </c>
      <c r="E443" s="16">
        <v>27.4</v>
      </c>
      <c r="F443" s="66">
        <f t="shared" si="155"/>
        <v>7.6111111111111107</v>
      </c>
      <c r="G443" s="33">
        <f t="shared" si="156"/>
        <v>1.25</v>
      </c>
      <c r="H443" s="17">
        <f t="shared" si="157"/>
        <v>4.5</v>
      </c>
      <c r="I443" s="31"/>
      <c r="J443" s="18">
        <f t="shared" si="158"/>
        <v>1852.5</v>
      </c>
      <c r="K443" s="38">
        <f t="shared" si="150"/>
        <v>24.909898378701381</v>
      </c>
      <c r="L443" s="18">
        <f t="shared" si="159"/>
        <v>218.00182949999999</v>
      </c>
      <c r="M443" s="61">
        <f t="shared" si="160"/>
        <v>2095.4117278787016</v>
      </c>
      <c r="N443" s="18">
        <f t="shared" si="161"/>
        <v>2.0954117278787017</v>
      </c>
      <c r="O443" s="18">
        <f t="shared" si="151"/>
        <v>15948.411484410117</v>
      </c>
      <c r="P443" s="18">
        <f t="shared" si="162"/>
        <v>15.948411484410117</v>
      </c>
      <c r="Q443" s="18">
        <f t="shared" si="167"/>
        <v>1275.5899883965469</v>
      </c>
      <c r="R443" s="61">
        <f t="shared" si="168"/>
        <v>0.35433058067881834</v>
      </c>
      <c r="S443" s="18">
        <f t="shared" si="169"/>
        <v>-502.09119502181272</v>
      </c>
      <c r="T443" s="18">
        <f t="shared" si="163"/>
        <v>502.09119502181272</v>
      </c>
      <c r="U443" s="61">
        <f t="shared" si="170"/>
        <v>0.13946978755253009</v>
      </c>
      <c r="V443" s="18">
        <f t="shared" si="171"/>
        <v>42925.398148148146</v>
      </c>
      <c r="W443" s="18">
        <f t="shared" si="173"/>
        <v>42.925398148148147</v>
      </c>
      <c r="X443" s="18">
        <f t="shared" si="172"/>
        <v>815.15431712962982</v>
      </c>
      <c r="Y443" s="18">
        <f t="shared" si="164"/>
        <v>226.4319359036343</v>
      </c>
      <c r="Z443" s="18">
        <f t="shared" si="165"/>
        <v>0.22643193590363431</v>
      </c>
      <c r="AA443" s="18">
        <f t="shared" si="166"/>
        <v>0.49380036823134843</v>
      </c>
      <c r="AB443" s="64"/>
      <c r="AC443" s="18">
        <f t="shared" si="152"/>
        <v>0</v>
      </c>
      <c r="AD443" s="18">
        <f t="shared" si="153"/>
        <v>27.4</v>
      </c>
      <c r="AE443" s="18">
        <f t="shared" si="154"/>
        <v>7.6111111111111107</v>
      </c>
      <c r="AF443" s="31"/>
      <c r="AG443" s="31"/>
      <c r="AH443" s="31"/>
      <c r="AI443" s="31"/>
      <c r="AJ443" s="31"/>
      <c r="AK443" s="31"/>
      <c r="AL443" s="7"/>
      <c r="AM443" s="7"/>
    </row>
    <row r="444" spans="2:39" x14ac:dyDescent="0.4">
      <c r="B444" s="15" t="s">
        <v>1</v>
      </c>
      <c r="C444" s="15">
        <v>428</v>
      </c>
      <c r="D444" s="15">
        <v>428</v>
      </c>
      <c r="E444" s="16">
        <v>31.6</v>
      </c>
      <c r="F444" s="66">
        <f t="shared" si="155"/>
        <v>8.7777777777777786</v>
      </c>
      <c r="G444" s="33">
        <f t="shared" si="156"/>
        <v>0.83333333333333326</v>
      </c>
      <c r="H444" s="17">
        <f t="shared" si="157"/>
        <v>3</v>
      </c>
      <c r="I444" s="31"/>
      <c r="J444" s="18">
        <f t="shared" si="158"/>
        <v>1235</v>
      </c>
      <c r="K444" s="38">
        <f t="shared" si="150"/>
        <v>33.131797278805557</v>
      </c>
      <c r="L444" s="18">
        <f t="shared" si="159"/>
        <v>218.00182949999999</v>
      </c>
      <c r="M444" s="61">
        <f t="shared" si="160"/>
        <v>1486.1336267788056</v>
      </c>
      <c r="N444" s="18">
        <f t="shared" si="161"/>
        <v>1.4861336267788057</v>
      </c>
      <c r="O444" s="18">
        <f t="shared" si="151"/>
        <v>13044.950723947295</v>
      </c>
      <c r="P444" s="18">
        <f t="shared" si="162"/>
        <v>13.044950723947295</v>
      </c>
      <c r="Q444" s="18">
        <f t="shared" si="167"/>
        <v>1288.6349391204942</v>
      </c>
      <c r="R444" s="61">
        <f t="shared" si="168"/>
        <v>0.35795417839202481</v>
      </c>
      <c r="S444" s="18">
        <f t="shared" si="169"/>
        <v>-502.09119502181272</v>
      </c>
      <c r="T444" s="18">
        <f t="shared" si="163"/>
        <v>502.09119502181272</v>
      </c>
      <c r="U444" s="61">
        <f t="shared" si="170"/>
        <v>0.13946978755253009</v>
      </c>
      <c r="V444" s="18">
        <f t="shared" si="171"/>
        <v>57093.592592592599</v>
      </c>
      <c r="W444" s="18">
        <f t="shared" si="173"/>
        <v>57.0935925925926</v>
      </c>
      <c r="X444" s="18">
        <f t="shared" si="172"/>
        <v>815.15431712962982</v>
      </c>
      <c r="Y444" s="18">
        <f t="shared" si="164"/>
        <v>226.4319359036343</v>
      </c>
      <c r="Z444" s="18">
        <f t="shared" si="165"/>
        <v>0.22643193590363431</v>
      </c>
      <c r="AA444" s="18">
        <f t="shared" si="166"/>
        <v>0.4974239659445549</v>
      </c>
      <c r="AB444" s="64"/>
      <c r="AC444" s="18">
        <f t="shared" si="152"/>
        <v>0</v>
      </c>
      <c r="AD444" s="18">
        <f t="shared" si="153"/>
        <v>31.6</v>
      </c>
      <c r="AE444" s="18">
        <f t="shared" si="154"/>
        <v>8.7777777777777786</v>
      </c>
      <c r="AF444" s="31"/>
      <c r="AG444" s="31"/>
      <c r="AH444" s="31"/>
      <c r="AI444" s="31"/>
      <c r="AJ444" s="31"/>
      <c r="AK444" s="31"/>
      <c r="AL444" s="7"/>
      <c r="AM444" s="7"/>
    </row>
    <row r="445" spans="2:39" x14ac:dyDescent="0.4">
      <c r="B445" s="15" t="s">
        <v>1</v>
      </c>
      <c r="C445" s="15">
        <v>429</v>
      </c>
      <c r="D445" s="15">
        <v>429</v>
      </c>
      <c r="E445" s="16">
        <v>33.4</v>
      </c>
      <c r="F445" s="66">
        <f t="shared" si="155"/>
        <v>9.2777777777777768</v>
      </c>
      <c r="G445" s="33">
        <f t="shared" si="156"/>
        <v>0.26388888888888867</v>
      </c>
      <c r="H445" s="17">
        <f t="shared" si="157"/>
        <v>0.94999999999999929</v>
      </c>
      <c r="I445" s="31"/>
      <c r="J445" s="18">
        <f t="shared" si="158"/>
        <v>391.08333333333303</v>
      </c>
      <c r="K445" s="38">
        <f t="shared" si="150"/>
        <v>37.013807655368041</v>
      </c>
      <c r="L445" s="18">
        <f t="shared" si="159"/>
        <v>218.00182949999999</v>
      </c>
      <c r="M445" s="61">
        <f t="shared" si="160"/>
        <v>646.09897048870107</v>
      </c>
      <c r="N445" s="18">
        <f t="shared" si="161"/>
        <v>0.64609897048870102</v>
      </c>
      <c r="O445" s="18">
        <f t="shared" si="151"/>
        <v>5994.3626706451705</v>
      </c>
      <c r="P445" s="18">
        <f t="shared" si="162"/>
        <v>5.9943626706451703</v>
      </c>
      <c r="Q445" s="18">
        <f t="shared" si="167"/>
        <v>1294.6293017911394</v>
      </c>
      <c r="R445" s="61">
        <f t="shared" si="168"/>
        <v>0.35961927926707876</v>
      </c>
      <c r="S445" s="18">
        <f t="shared" si="169"/>
        <v>-502.09119502181272</v>
      </c>
      <c r="T445" s="18">
        <f t="shared" si="163"/>
        <v>502.09119502181272</v>
      </c>
      <c r="U445" s="61">
        <f t="shared" si="170"/>
        <v>0.13946978755253009</v>
      </c>
      <c r="V445" s="18">
        <f t="shared" si="171"/>
        <v>63783.175925925905</v>
      </c>
      <c r="W445" s="18">
        <f t="shared" si="173"/>
        <v>63.783175925925903</v>
      </c>
      <c r="X445" s="18">
        <f t="shared" si="172"/>
        <v>815.15431712962982</v>
      </c>
      <c r="Y445" s="18">
        <f t="shared" si="164"/>
        <v>226.4319359036343</v>
      </c>
      <c r="Z445" s="18">
        <f t="shared" si="165"/>
        <v>0.22643193590363431</v>
      </c>
      <c r="AA445" s="18">
        <f t="shared" si="166"/>
        <v>0.49908906681960885</v>
      </c>
      <c r="AB445" s="64"/>
      <c r="AC445" s="18">
        <f t="shared" si="152"/>
        <v>0</v>
      </c>
      <c r="AD445" s="18">
        <f t="shared" si="153"/>
        <v>33.4</v>
      </c>
      <c r="AE445" s="18">
        <f t="shared" si="154"/>
        <v>9.2777777777777768</v>
      </c>
      <c r="AF445" s="31"/>
      <c r="AG445" s="31"/>
      <c r="AH445" s="31"/>
      <c r="AI445" s="31"/>
      <c r="AJ445" s="31"/>
      <c r="AK445" s="31"/>
      <c r="AL445" s="7"/>
      <c r="AM445" s="7"/>
    </row>
    <row r="446" spans="2:39" x14ac:dyDescent="0.4">
      <c r="B446" s="15" t="s">
        <v>1</v>
      </c>
      <c r="C446" s="15">
        <v>430</v>
      </c>
      <c r="D446" s="15">
        <v>430</v>
      </c>
      <c r="E446" s="16">
        <v>33.5</v>
      </c>
      <c r="F446" s="66">
        <f t="shared" si="155"/>
        <v>9.3055555555555554</v>
      </c>
      <c r="G446" s="33">
        <f t="shared" si="156"/>
        <v>-8.3333333333333523E-2</v>
      </c>
      <c r="H446" s="17">
        <f t="shared" si="157"/>
        <v>-0.30000000000000071</v>
      </c>
      <c r="I446" s="31"/>
      <c r="J446" s="18">
        <f t="shared" si="158"/>
        <v>-123.50000000000028</v>
      </c>
      <c r="K446" s="38">
        <f t="shared" si="150"/>
        <v>37.235779017925346</v>
      </c>
      <c r="L446" s="18">
        <f t="shared" si="159"/>
        <v>218.00182949999999</v>
      </c>
      <c r="M446" s="61">
        <f t="shared" si="160"/>
        <v>131.73760851792505</v>
      </c>
      <c r="N446" s="18">
        <f t="shared" si="161"/>
        <v>0.13173760851792504</v>
      </c>
      <c r="O446" s="18">
        <f t="shared" si="151"/>
        <v>1225.8916348195803</v>
      </c>
      <c r="P446" s="18">
        <f t="shared" si="162"/>
        <v>1.2258916348195803</v>
      </c>
      <c r="Q446" s="18">
        <f t="shared" si="167"/>
        <v>1295.855193425959</v>
      </c>
      <c r="R446" s="61">
        <f t="shared" si="168"/>
        <v>0.35995980474843736</v>
      </c>
      <c r="S446" s="18">
        <f t="shared" si="169"/>
        <v>-502.09119502181272</v>
      </c>
      <c r="T446" s="18">
        <f t="shared" si="163"/>
        <v>502.09119502181272</v>
      </c>
      <c r="U446" s="61">
        <f t="shared" si="170"/>
        <v>0.13946978755253009</v>
      </c>
      <c r="V446" s="18">
        <f t="shared" si="171"/>
        <v>64165.682870370365</v>
      </c>
      <c r="W446" s="18">
        <f t="shared" si="173"/>
        <v>64.165682870370361</v>
      </c>
      <c r="X446" s="18">
        <f t="shared" si="172"/>
        <v>815.15431712962982</v>
      </c>
      <c r="Y446" s="18">
        <f t="shared" si="164"/>
        <v>226.4319359036343</v>
      </c>
      <c r="Z446" s="18">
        <f t="shared" si="165"/>
        <v>0.22643193590363431</v>
      </c>
      <c r="AA446" s="18">
        <f t="shared" si="166"/>
        <v>0.49942959230096745</v>
      </c>
      <c r="AB446" s="64"/>
      <c r="AC446" s="18">
        <f t="shared" si="152"/>
        <v>0</v>
      </c>
      <c r="AD446" s="18">
        <f t="shared" si="153"/>
        <v>33.5</v>
      </c>
      <c r="AE446" s="18">
        <f t="shared" si="154"/>
        <v>9.3055555555555554</v>
      </c>
      <c r="AF446" s="31"/>
      <c r="AG446" s="31"/>
      <c r="AH446" s="31"/>
      <c r="AI446" s="31"/>
      <c r="AJ446" s="31"/>
      <c r="AK446" s="31"/>
      <c r="AL446" s="7"/>
      <c r="AM446" s="7"/>
    </row>
    <row r="447" spans="2:39" x14ac:dyDescent="0.4">
      <c r="B447" s="15" t="s">
        <v>1</v>
      </c>
      <c r="C447" s="15">
        <v>431</v>
      </c>
      <c r="D447" s="15">
        <v>431</v>
      </c>
      <c r="E447" s="16">
        <v>32.799999999999997</v>
      </c>
      <c r="F447" s="66">
        <f t="shared" si="155"/>
        <v>9.1111111111111107</v>
      </c>
      <c r="G447" s="33">
        <f t="shared" si="156"/>
        <v>-0.2222222222222224</v>
      </c>
      <c r="H447" s="17">
        <f t="shared" si="157"/>
        <v>-0.80000000000000071</v>
      </c>
      <c r="I447" s="31"/>
      <c r="J447" s="18">
        <f t="shared" si="158"/>
        <v>-329.3333333333336</v>
      </c>
      <c r="K447" s="38">
        <f t="shared" si="150"/>
        <v>35.695914901888884</v>
      </c>
      <c r="L447" s="18">
        <f t="shared" si="159"/>
        <v>218.00182949999999</v>
      </c>
      <c r="M447" s="61">
        <f t="shared" si="160"/>
        <v>-75.635588931444715</v>
      </c>
      <c r="N447" s="18">
        <f t="shared" si="161"/>
        <v>-7.5635588931444717E-2</v>
      </c>
      <c r="O447" s="18">
        <f t="shared" si="151"/>
        <v>-689.12425470871847</v>
      </c>
      <c r="P447" s="18">
        <f t="shared" si="162"/>
        <v>-0.68912425470871852</v>
      </c>
      <c r="Q447" s="18">
        <f t="shared" si="167"/>
        <v>1295.855193425959</v>
      </c>
      <c r="R447" s="61">
        <f t="shared" si="168"/>
        <v>0.35995980474843736</v>
      </c>
      <c r="S447" s="18">
        <f t="shared" si="169"/>
        <v>-502.78031927652142</v>
      </c>
      <c r="T447" s="18">
        <f t="shared" si="163"/>
        <v>502.78031927652142</v>
      </c>
      <c r="U447" s="61">
        <f t="shared" si="170"/>
        <v>0.13966121097192971</v>
      </c>
      <c r="V447" s="18">
        <f t="shared" si="171"/>
        <v>61512.148148148146</v>
      </c>
      <c r="W447" s="18">
        <f t="shared" si="173"/>
        <v>61.51214814814815</v>
      </c>
      <c r="X447" s="18">
        <f t="shared" si="172"/>
        <v>817.80785185185198</v>
      </c>
      <c r="Y447" s="18">
        <f t="shared" si="164"/>
        <v>227.16902947170377</v>
      </c>
      <c r="Z447" s="18">
        <f t="shared" si="165"/>
        <v>0.22716902947170375</v>
      </c>
      <c r="AA447" s="18">
        <f t="shared" si="166"/>
        <v>0.4996210157203671</v>
      </c>
      <c r="AB447" s="64"/>
      <c r="AC447" s="18">
        <f t="shared" si="152"/>
        <v>0</v>
      </c>
      <c r="AD447" s="18">
        <f t="shared" si="153"/>
        <v>32.799999999999997</v>
      </c>
      <c r="AE447" s="18">
        <f t="shared" si="154"/>
        <v>9.1111111111111107</v>
      </c>
      <c r="AF447" s="31"/>
      <c r="AG447" s="31"/>
      <c r="AH447" s="31"/>
      <c r="AI447" s="31"/>
      <c r="AJ447" s="31"/>
      <c r="AK447" s="31"/>
      <c r="AL447" s="7"/>
      <c r="AM447" s="7"/>
    </row>
    <row r="448" spans="2:39" x14ac:dyDescent="0.4">
      <c r="B448" s="15" t="s">
        <v>1</v>
      </c>
      <c r="C448" s="15">
        <v>432</v>
      </c>
      <c r="D448" s="15">
        <v>432</v>
      </c>
      <c r="E448" s="16">
        <v>31.9</v>
      </c>
      <c r="F448" s="66">
        <f t="shared" si="155"/>
        <v>8.8611111111111107</v>
      </c>
      <c r="G448" s="33">
        <f t="shared" si="156"/>
        <v>-0.20833333333333284</v>
      </c>
      <c r="H448" s="17">
        <f t="shared" si="157"/>
        <v>-0.74999999999999822</v>
      </c>
      <c r="I448" s="31"/>
      <c r="J448" s="18">
        <f t="shared" si="158"/>
        <v>-308.74999999999926</v>
      </c>
      <c r="K448" s="38">
        <f t="shared" si="150"/>
        <v>33.763868199092009</v>
      </c>
      <c r="L448" s="18">
        <f t="shared" si="159"/>
        <v>218.00182949999999</v>
      </c>
      <c r="M448" s="61">
        <f t="shared" si="160"/>
        <v>-56.984302300907245</v>
      </c>
      <c r="N448" s="18">
        <f t="shared" si="161"/>
        <v>-5.6984302300907244E-2</v>
      </c>
      <c r="O448" s="18">
        <f t="shared" si="151"/>
        <v>-504.94423427748364</v>
      </c>
      <c r="P448" s="18">
        <f t="shared" si="162"/>
        <v>-0.50494423427748369</v>
      </c>
      <c r="Q448" s="18">
        <f t="shared" si="167"/>
        <v>1295.855193425959</v>
      </c>
      <c r="R448" s="61">
        <f t="shared" si="168"/>
        <v>0.35995980474843736</v>
      </c>
      <c r="S448" s="18">
        <f t="shared" si="169"/>
        <v>-503.28526351079893</v>
      </c>
      <c r="T448" s="18">
        <f t="shared" si="163"/>
        <v>503.28526351079893</v>
      </c>
      <c r="U448" s="61">
        <f t="shared" si="170"/>
        <v>0.13980147327045001</v>
      </c>
      <c r="V448" s="18">
        <f t="shared" si="171"/>
        <v>58182.793981481474</v>
      </c>
      <c r="W448" s="18">
        <f t="shared" si="173"/>
        <v>58.182793981481474</v>
      </c>
      <c r="X448" s="18">
        <f t="shared" si="172"/>
        <v>821.13720601851867</v>
      </c>
      <c r="Y448" s="18">
        <f t="shared" si="164"/>
        <v>228.09385081341208</v>
      </c>
      <c r="Z448" s="18">
        <f t="shared" si="165"/>
        <v>0.22809385081341207</v>
      </c>
      <c r="AA448" s="18">
        <f t="shared" si="166"/>
        <v>0.49976127801888737</v>
      </c>
      <c r="AB448" s="64"/>
      <c r="AC448" s="18">
        <f t="shared" si="152"/>
        <v>0</v>
      </c>
      <c r="AD448" s="18">
        <f t="shared" si="153"/>
        <v>31.9</v>
      </c>
      <c r="AE448" s="18">
        <f t="shared" si="154"/>
        <v>8.8611111111111107</v>
      </c>
      <c r="AF448" s="31"/>
      <c r="AG448" s="31"/>
      <c r="AH448" s="31"/>
      <c r="AI448" s="31"/>
      <c r="AJ448" s="31"/>
      <c r="AK448" s="31"/>
      <c r="AL448" s="7"/>
      <c r="AM448" s="7"/>
    </row>
    <row r="449" spans="2:39" x14ac:dyDescent="0.4">
      <c r="B449" s="15" t="s">
        <v>1</v>
      </c>
      <c r="C449" s="15">
        <v>433</v>
      </c>
      <c r="D449" s="15">
        <v>433</v>
      </c>
      <c r="E449" s="16">
        <v>31.3</v>
      </c>
      <c r="F449" s="66">
        <f t="shared" si="155"/>
        <v>8.6944444444444446</v>
      </c>
      <c r="G449" s="33">
        <f t="shared" si="156"/>
        <v>-0.11111111111111072</v>
      </c>
      <c r="H449" s="17">
        <f t="shared" si="157"/>
        <v>-0.39999999999999858</v>
      </c>
      <c r="I449" s="31"/>
      <c r="J449" s="18">
        <f t="shared" si="158"/>
        <v>-164.66666666666609</v>
      </c>
      <c r="K449" s="38">
        <f t="shared" si="150"/>
        <v>32.50569868217535</v>
      </c>
      <c r="L449" s="18">
        <f t="shared" si="159"/>
        <v>218.00182949999999</v>
      </c>
      <c r="M449" s="61">
        <f t="shared" si="160"/>
        <v>85.840861515509232</v>
      </c>
      <c r="N449" s="18">
        <f t="shared" si="161"/>
        <v>8.5840861515509237E-2</v>
      </c>
      <c r="O449" s="18">
        <f t="shared" si="151"/>
        <v>746.33860150984412</v>
      </c>
      <c r="P449" s="18">
        <f t="shared" si="162"/>
        <v>0.7463386015098441</v>
      </c>
      <c r="Q449" s="18">
        <f t="shared" si="167"/>
        <v>1296.6015320274689</v>
      </c>
      <c r="R449" s="61">
        <f t="shared" si="168"/>
        <v>0.36016712104321985</v>
      </c>
      <c r="S449" s="18">
        <f t="shared" si="169"/>
        <v>-503.28526351079893</v>
      </c>
      <c r="T449" s="18">
        <f t="shared" si="163"/>
        <v>503.28526351079893</v>
      </c>
      <c r="U449" s="61">
        <f t="shared" si="170"/>
        <v>0.13980147327045001</v>
      </c>
      <c r="V449" s="18">
        <f t="shared" si="171"/>
        <v>56014.68287037038</v>
      </c>
      <c r="W449" s="18">
        <f t="shared" si="173"/>
        <v>56.014682870370379</v>
      </c>
      <c r="X449" s="18">
        <f t="shared" si="172"/>
        <v>823.30531712962977</v>
      </c>
      <c r="Y449" s="18">
        <f t="shared" si="164"/>
        <v>228.69610438163431</v>
      </c>
      <c r="Z449" s="18">
        <f t="shared" si="165"/>
        <v>0.22869610438163432</v>
      </c>
      <c r="AA449" s="18">
        <f t="shared" si="166"/>
        <v>0.49996859431366986</v>
      </c>
      <c r="AB449" s="64"/>
      <c r="AC449" s="18">
        <f t="shared" si="152"/>
        <v>0</v>
      </c>
      <c r="AD449" s="18">
        <f t="shared" si="153"/>
        <v>31.3</v>
      </c>
      <c r="AE449" s="18">
        <f t="shared" si="154"/>
        <v>8.6944444444444446</v>
      </c>
      <c r="AF449" s="31"/>
      <c r="AG449" s="31"/>
      <c r="AH449" s="31"/>
      <c r="AI449" s="31"/>
      <c r="AJ449" s="31"/>
      <c r="AK449" s="31"/>
      <c r="AL449" s="7"/>
      <c r="AM449" s="7"/>
    </row>
    <row r="450" spans="2:39" x14ac:dyDescent="0.4">
      <c r="B450" s="15" t="s">
        <v>1</v>
      </c>
      <c r="C450" s="15">
        <v>434</v>
      </c>
      <c r="D450" s="15">
        <v>434</v>
      </c>
      <c r="E450" s="16">
        <v>31.1</v>
      </c>
      <c r="F450" s="66">
        <f t="shared" si="155"/>
        <v>8.6388888888888893</v>
      </c>
      <c r="G450" s="33">
        <f t="shared" si="156"/>
        <v>-9.7222222222222127E-2</v>
      </c>
      <c r="H450" s="17">
        <f t="shared" si="157"/>
        <v>-0.34999999999999964</v>
      </c>
      <c r="I450" s="31"/>
      <c r="J450" s="18">
        <f t="shared" si="158"/>
        <v>-144.0833333333332</v>
      </c>
      <c r="K450" s="38">
        <f t="shared" si="150"/>
        <v>32.091617575342013</v>
      </c>
      <c r="L450" s="18">
        <f t="shared" si="159"/>
        <v>218.00182949999999</v>
      </c>
      <c r="M450" s="61">
        <f t="shared" si="160"/>
        <v>106.0101137420088</v>
      </c>
      <c r="N450" s="18">
        <f t="shared" si="161"/>
        <v>0.1060101137420088</v>
      </c>
      <c r="O450" s="18">
        <f t="shared" si="151"/>
        <v>915.80959371568713</v>
      </c>
      <c r="P450" s="18">
        <f t="shared" si="162"/>
        <v>0.91580959371568715</v>
      </c>
      <c r="Q450" s="18">
        <f t="shared" si="167"/>
        <v>1297.5173416211846</v>
      </c>
      <c r="R450" s="61">
        <f t="shared" si="168"/>
        <v>0.36042151261738109</v>
      </c>
      <c r="S450" s="18">
        <f t="shared" si="169"/>
        <v>-503.28526351079893</v>
      </c>
      <c r="T450" s="18">
        <f t="shared" si="163"/>
        <v>503.28526351079893</v>
      </c>
      <c r="U450" s="61">
        <f t="shared" si="170"/>
        <v>0.13980147327045001</v>
      </c>
      <c r="V450" s="18">
        <f t="shared" si="171"/>
        <v>55301.127314814825</v>
      </c>
      <c r="W450" s="18">
        <f t="shared" si="173"/>
        <v>55.301127314814828</v>
      </c>
      <c r="X450" s="18">
        <f t="shared" si="172"/>
        <v>824.01887268518533</v>
      </c>
      <c r="Y450" s="18">
        <f t="shared" si="164"/>
        <v>228.89431441674543</v>
      </c>
      <c r="Z450" s="18">
        <f t="shared" si="165"/>
        <v>0.22889431441674543</v>
      </c>
      <c r="AA450" s="18">
        <f t="shared" si="166"/>
        <v>0.5002229858878311</v>
      </c>
      <c r="AB450" s="64"/>
      <c r="AC450" s="18">
        <f t="shared" si="152"/>
        <v>0</v>
      </c>
      <c r="AD450" s="18">
        <f t="shared" si="153"/>
        <v>31.1</v>
      </c>
      <c r="AE450" s="18">
        <f t="shared" si="154"/>
        <v>8.6388888888888893</v>
      </c>
      <c r="AF450" s="31"/>
      <c r="AG450" s="31"/>
      <c r="AH450" s="31"/>
      <c r="AI450" s="31"/>
      <c r="AJ450" s="31"/>
      <c r="AK450" s="31"/>
      <c r="AL450" s="7"/>
      <c r="AM450" s="7"/>
    </row>
    <row r="451" spans="2:39" x14ac:dyDescent="0.4">
      <c r="B451" s="15" t="s">
        <v>1</v>
      </c>
      <c r="C451" s="15">
        <v>435</v>
      </c>
      <c r="D451" s="15">
        <v>435</v>
      </c>
      <c r="E451" s="16">
        <v>30.6</v>
      </c>
      <c r="F451" s="66">
        <f t="shared" si="155"/>
        <v>8.5</v>
      </c>
      <c r="G451" s="33">
        <f t="shared" si="156"/>
        <v>-0.26388888888888917</v>
      </c>
      <c r="H451" s="17">
        <f t="shared" si="157"/>
        <v>-0.95000000000000107</v>
      </c>
      <c r="I451" s="31"/>
      <c r="J451" s="18">
        <f t="shared" si="158"/>
        <v>-391.08333333333377</v>
      </c>
      <c r="K451" s="38">
        <f t="shared" si="150"/>
        <v>31.068027659812497</v>
      </c>
      <c r="L451" s="18">
        <f t="shared" si="159"/>
        <v>218.00182949999999</v>
      </c>
      <c r="M451" s="61">
        <f t="shared" si="160"/>
        <v>-142.01347617352127</v>
      </c>
      <c r="N451" s="18">
        <f t="shared" si="161"/>
        <v>-0.14201347617352128</v>
      </c>
      <c r="O451" s="18">
        <f t="shared" si="151"/>
        <v>-1207.1145474749308</v>
      </c>
      <c r="P451" s="18">
        <f t="shared" si="162"/>
        <v>-1.2071145474749307</v>
      </c>
      <c r="Q451" s="18">
        <f t="shared" si="167"/>
        <v>1297.5173416211846</v>
      </c>
      <c r="R451" s="61">
        <f t="shared" si="168"/>
        <v>0.36042151261738109</v>
      </c>
      <c r="S451" s="18">
        <f t="shared" si="169"/>
        <v>-504.49237805827386</v>
      </c>
      <c r="T451" s="18">
        <f t="shared" si="163"/>
        <v>504.49237805827386</v>
      </c>
      <c r="U451" s="61">
        <f t="shared" si="170"/>
        <v>0.14013678289379558</v>
      </c>
      <c r="V451" s="18">
        <f t="shared" si="171"/>
        <v>53537.25</v>
      </c>
      <c r="W451" s="18">
        <f t="shared" si="173"/>
        <v>53.53725</v>
      </c>
      <c r="X451" s="18">
        <f t="shared" si="172"/>
        <v>825.78275000000019</v>
      </c>
      <c r="Y451" s="18">
        <f t="shared" si="164"/>
        <v>229.38428072950006</v>
      </c>
      <c r="Z451" s="18">
        <f t="shared" si="165"/>
        <v>0.22938428072950007</v>
      </c>
      <c r="AA451" s="18">
        <f t="shared" si="166"/>
        <v>0.5005582955111767</v>
      </c>
      <c r="AB451" s="64"/>
      <c r="AC451" s="18">
        <f t="shared" si="152"/>
        <v>0</v>
      </c>
      <c r="AD451" s="18">
        <f t="shared" si="153"/>
        <v>30.6</v>
      </c>
      <c r="AE451" s="18">
        <f t="shared" si="154"/>
        <v>8.5</v>
      </c>
      <c r="AF451" s="31"/>
      <c r="AG451" s="31"/>
      <c r="AH451" s="31"/>
      <c r="AI451" s="31"/>
      <c r="AJ451" s="31"/>
      <c r="AK451" s="31"/>
      <c r="AL451" s="7"/>
      <c r="AM451" s="7"/>
    </row>
    <row r="452" spans="2:39" x14ac:dyDescent="0.4">
      <c r="B452" s="15" t="s">
        <v>1</v>
      </c>
      <c r="C452" s="15">
        <v>436</v>
      </c>
      <c r="D452" s="15">
        <v>436</v>
      </c>
      <c r="E452" s="16">
        <v>29.2</v>
      </c>
      <c r="F452" s="66">
        <f t="shared" si="155"/>
        <v>8.1111111111111107</v>
      </c>
      <c r="G452" s="33">
        <f t="shared" si="156"/>
        <v>-0.54166666666666696</v>
      </c>
      <c r="H452" s="17">
        <f t="shared" si="157"/>
        <v>-1.9500000000000011</v>
      </c>
      <c r="I452" s="31"/>
      <c r="J452" s="18">
        <f t="shared" si="158"/>
        <v>-802.75000000000045</v>
      </c>
      <c r="K452" s="38">
        <f t="shared" si="150"/>
        <v>28.290233568138884</v>
      </c>
      <c r="L452" s="18">
        <f t="shared" si="159"/>
        <v>218.00182949999999</v>
      </c>
      <c r="M452" s="61">
        <f t="shared" si="160"/>
        <v>-556.45793693186158</v>
      </c>
      <c r="N452" s="18">
        <f t="shared" si="161"/>
        <v>-0.55645793693186163</v>
      </c>
      <c r="O452" s="18">
        <f t="shared" si="151"/>
        <v>-4513.4921551139878</v>
      </c>
      <c r="P452" s="18">
        <f t="shared" si="162"/>
        <v>-4.5134921551139877</v>
      </c>
      <c r="Q452" s="18">
        <f t="shared" si="167"/>
        <v>1297.5173416211846</v>
      </c>
      <c r="R452" s="61">
        <f t="shared" si="168"/>
        <v>0.36042151261738109</v>
      </c>
      <c r="S452" s="18">
        <f t="shared" si="169"/>
        <v>-509.00587021338782</v>
      </c>
      <c r="T452" s="18">
        <f t="shared" si="163"/>
        <v>509.00587021338782</v>
      </c>
      <c r="U452" s="61">
        <f t="shared" si="170"/>
        <v>0.14139053081496039</v>
      </c>
      <c r="V452" s="18">
        <f t="shared" si="171"/>
        <v>48750.481481481474</v>
      </c>
      <c r="W452" s="18">
        <f t="shared" si="173"/>
        <v>48.750481481481472</v>
      </c>
      <c r="X452" s="18">
        <f t="shared" si="172"/>
        <v>830.56951851851875</v>
      </c>
      <c r="Y452" s="18">
        <f t="shared" si="164"/>
        <v>230.71393971503713</v>
      </c>
      <c r="Z452" s="18">
        <f t="shared" si="165"/>
        <v>0.23071393971503712</v>
      </c>
      <c r="AA452" s="18">
        <f t="shared" si="166"/>
        <v>0.50181204343234143</v>
      </c>
      <c r="AB452" s="64"/>
      <c r="AC452" s="18">
        <f t="shared" si="152"/>
        <v>0</v>
      </c>
      <c r="AD452" s="18">
        <f t="shared" si="153"/>
        <v>29.2</v>
      </c>
      <c r="AE452" s="18">
        <f t="shared" si="154"/>
        <v>8.1111111111111107</v>
      </c>
      <c r="AF452" s="31"/>
      <c r="AG452" s="31"/>
      <c r="AH452" s="31"/>
      <c r="AI452" s="31"/>
      <c r="AJ452" s="31"/>
      <c r="AK452" s="31"/>
      <c r="AL452" s="7"/>
      <c r="AM452" s="7"/>
    </row>
    <row r="453" spans="2:39" x14ac:dyDescent="0.4">
      <c r="B453" s="15" t="s">
        <v>1</v>
      </c>
      <c r="C453" s="15">
        <v>437</v>
      </c>
      <c r="D453" s="15">
        <v>437</v>
      </c>
      <c r="E453" s="16">
        <v>26.7</v>
      </c>
      <c r="F453" s="66">
        <f t="shared" si="155"/>
        <v>7.4166666666666661</v>
      </c>
      <c r="G453" s="33">
        <f t="shared" si="156"/>
        <v>-0.86111111111111094</v>
      </c>
      <c r="H453" s="17">
        <f t="shared" si="157"/>
        <v>-3.0999999999999996</v>
      </c>
      <c r="I453" s="31"/>
      <c r="J453" s="18">
        <f t="shared" si="158"/>
        <v>-1276.1666666666665</v>
      </c>
      <c r="K453" s="38">
        <f t="shared" si="150"/>
        <v>23.653387840578119</v>
      </c>
      <c r="L453" s="18">
        <f t="shared" si="159"/>
        <v>218.00182949999999</v>
      </c>
      <c r="M453" s="61">
        <f t="shared" si="160"/>
        <v>-1034.5114493260885</v>
      </c>
      <c r="N453" s="18">
        <f t="shared" si="161"/>
        <v>-1.0345114493260885</v>
      </c>
      <c r="O453" s="18">
        <f t="shared" si="151"/>
        <v>-7672.6265825018227</v>
      </c>
      <c r="P453" s="18">
        <f t="shared" si="162"/>
        <v>-7.6726265825018229</v>
      </c>
      <c r="Q453" s="18">
        <f t="shared" si="167"/>
        <v>1297.5173416211846</v>
      </c>
      <c r="R453" s="61">
        <f t="shared" si="168"/>
        <v>0.36042151261738109</v>
      </c>
      <c r="S453" s="18">
        <f t="shared" si="169"/>
        <v>-516.6784967958896</v>
      </c>
      <c r="T453" s="18">
        <f t="shared" si="163"/>
        <v>516.6784967958896</v>
      </c>
      <c r="U453" s="61">
        <f t="shared" si="170"/>
        <v>0.14352181614726925</v>
      </c>
      <c r="V453" s="18">
        <f t="shared" si="171"/>
        <v>40760.145833333328</v>
      </c>
      <c r="W453" s="18">
        <f t="shared" si="173"/>
        <v>40.760145833333333</v>
      </c>
      <c r="X453" s="18">
        <f t="shared" si="172"/>
        <v>838.55985416666692</v>
      </c>
      <c r="Y453" s="18">
        <f t="shared" si="164"/>
        <v>232.93347917070841</v>
      </c>
      <c r="Z453" s="18">
        <f t="shared" si="165"/>
        <v>0.23293347917070842</v>
      </c>
      <c r="AA453" s="18">
        <f t="shared" si="166"/>
        <v>0.50394332876465031</v>
      </c>
      <c r="AB453" s="64"/>
      <c r="AC453" s="18">
        <f t="shared" si="152"/>
        <v>0</v>
      </c>
      <c r="AD453" s="18">
        <f t="shared" si="153"/>
        <v>26.7</v>
      </c>
      <c r="AE453" s="18">
        <f t="shared" si="154"/>
        <v>7.4166666666666661</v>
      </c>
      <c r="AF453" s="31"/>
      <c r="AG453" s="31"/>
      <c r="AH453" s="31"/>
      <c r="AI453" s="31"/>
      <c r="AJ453" s="31"/>
      <c r="AK453" s="31"/>
      <c r="AL453" s="7"/>
      <c r="AM453" s="7"/>
    </row>
    <row r="454" spans="2:39" x14ac:dyDescent="0.4">
      <c r="B454" s="15" t="s">
        <v>1</v>
      </c>
      <c r="C454" s="15">
        <v>438</v>
      </c>
      <c r="D454" s="15">
        <v>438</v>
      </c>
      <c r="E454" s="16">
        <v>23</v>
      </c>
      <c r="F454" s="66">
        <f t="shared" si="155"/>
        <v>6.3888888888888884</v>
      </c>
      <c r="G454" s="33">
        <f t="shared" si="156"/>
        <v>-1.1805555555555556</v>
      </c>
      <c r="H454" s="17">
        <f t="shared" si="157"/>
        <v>-4.25</v>
      </c>
      <c r="I454" s="31"/>
      <c r="J454" s="18">
        <f t="shared" si="158"/>
        <v>-1749.5833333333333</v>
      </c>
      <c r="K454" s="38">
        <f t="shared" si="150"/>
        <v>17.551995634201386</v>
      </c>
      <c r="L454" s="18">
        <f t="shared" si="159"/>
        <v>218.00182949999999</v>
      </c>
      <c r="M454" s="61">
        <f t="shared" si="160"/>
        <v>-1514.0295081991319</v>
      </c>
      <c r="N454" s="18">
        <f t="shared" si="161"/>
        <v>-1.514029508199132</v>
      </c>
      <c r="O454" s="18">
        <f t="shared" si="151"/>
        <v>-9672.9663023833418</v>
      </c>
      <c r="P454" s="18">
        <f t="shared" si="162"/>
        <v>-9.6729663023833421</v>
      </c>
      <c r="Q454" s="18">
        <f t="shared" si="167"/>
        <v>1297.5173416211846</v>
      </c>
      <c r="R454" s="61">
        <f t="shared" si="168"/>
        <v>0.36042151261738109</v>
      </c>
      <c r="S454" s="18">
        <f t="shared" si="169"/>
        <v>-526.35146309827292</v>
      </c>
      <c r="T454" s="18">
        <f t="shared" si="163"/>
        <v>526.35146309827292</v>
      </c>
      <c r="U454" s="61">
        <f t="shared" si="170"/>
        <v>0.14620875144621942</v>
      </c>
      <c r="V454" s="18">
        <f t="shared" si="171"/>
        <v>30246.064814814814</v>
      </c>
      <c r="W454" s="18">
        <f t="shared" si="173"/>
        <v>30.246064814814815</v>
      </c>
      <c r="X454" s="18">
        <f t="shared" si="172"/>
        <v>849.07393518518541</v>
      </c>
      <c r="Y454" s="18">
        <f t="shared" si="164"/>
        <v>235.85405956787045</v>
      </c>
      <c r="Z454" s="18">
        <f t="shared" si="165"/>
        <v>0.23585405956787045</v>
      </c>
      <c r="AA454" s="18">
        <f t="shared" si="166"/>
        <v>0.50663026406360046</v>
      </c>
      <c r="AB454" s="64"/>
      <c r="AC454" s="18">
        <f t="shared" si="152"/>
        <v>0</v>
      </c>
      <c r="AD454" s="18">
        <f t="shared" si="153"/>
        <v>23</v>
      </c>
      <c r="AE454" s="18">
        <f t="shared" si="154"/>
        <v>6.3888888888888884</v>
      </c>
      <c r="AF454" s="31"/>
      <c r="AG454" s="31"/>
      <c r="AH454" s="31"/>
      <c r="AI454" s="31"/>
      <c r="AJ454" s="31"/>
      <c r="AK454" s="31"/>
      <c r="AL454" s="7"/>
      <c r="AM454" s="7"/>
    </row>
    <row r="455" spans="2:39" x14ac:dyDescent="0.4">
      <c r="B455" s="15" t="s">
        <v>1</v>
      </c>
      <c r="C455" s="15">
        <v>439</v>
      </c>
      <c r="D455" s="15">
        <v>439</v>
      </c>
      <c r="E455" s="16">
        <v>18.2</v>
      </c>
      <c r="F455" s="66">
        <f t="shared" si="155"/>
        <v>5.0555555555555554</v>
      </c>
      <c r="G455" s="33">
        <f t="shared" si="156"/>
        <v>-1.4027777777777777</v>
      </c>
      <c r="H455" s="17">
        <f t="shared" si="157"/>
        <v>-5.05</v>
      </c>
      <c r="I455" s="31"/>
      <c r="J455" s="18">
        <f t="shared" si="158"/>
        <v>-2078.9166666666665</v>
      </c>
      <c r="K455" s="38">
        <f t="shared" si="150"/>
        <v>10.990402710534719</v>
      </c>
      <c r="L455" s="18">
        <f t="shared" si="159"/>
        <v>218.00182949999999</v>
      </c>
      <c r="M455" s="61">
        <f t="shared" si="160"/>
        <v>-1849.9244344561316</v>
      </c>
      <c r="N455" s="18">
        <f t="shared" si="161"/>
        <v>-1.8499244344561316</v>
      </c>
      <c r="O455" s="18">
        <f t="shared" si="151"/>
        <v>-9352.3957519726646</v>
      </c>
      <c r="P455" s="18">
        <f t="shared" si="162"/>
        <v>-9.352395751972665</v>
      </c>
      <c r="Q455" s="18">
        <f t="shared" si="167"/>
        <v>1297.5173416211846</v>
      </c>
      <c r="R455" s="61">
        <f t="shared" si="168"/>
        <v>0.36042151261738109</v>
      </c>
      <c r="S455" s="18">
        <f t="shared" si="169"/>
        <v>-535.70385885024552</v>
      </c>
      <c r="T455" s="18">
        <f t="shared" si="163"/>
        <v>535.70385885024552</v>
      </c>
      <c r="U455" s="61">
        <f t="shared" si="170"/>
        <v>0.14880663936293173</v>
      </c>
      <c r="V455" s="18">
        <f t="shared" si="171"/>
        <v>18938.953703703701</v>
      </c>
      <c r="W455" s="18">
        <f t="shared" si="173"/>
        <v>18.938953703703699</v>
      </c>
      <c r="X455" s="18">
        <f t="shared" si="172"/>
        <v>860.38104629629652</v>
      </c>
      <c r="Y455" s="18">
        <f t="shared" si="164"/>
        <v>238.99492627809266</v>
      </c>
      <c r="Z455" s="18">
        <f t="shared" si="165"/>
        <v>0.23899492627809266</v>
      </c>
      <c r="AA455" s="18">
        <f t="shared" si="166"/>
        <v>0.50922815198031279</v>
      </c>
      <c r="AB455" s="64"/>
      <c r="AC455" s="18">
        <f t="shared" si="152"/>
        <v>0</v>
      </c>
      <c r="AD455" s="18">
        <f t="shared" si="153"/>
        <v>18.2</v>
      </c>
      <c r="AE455" s="18">
        <f t="shared" si="154"/>
        <v>5.0555555555555554</v>
      </c>
      <c r="AF455" s="31"/>
      <c r="AG455" s="31"/>
      <c r="AH455" s="31"/>
      <c r="AI455" s="31"/>
      <c r="AJ455" s="31"/>
      <c r="AK455" s="31"/>
      <c r="AL455" s="7"/>
      <c r="AM455" s="7"/>
    </row>
    <row r="456" spans="2:39" x14ac:dyDescent="0.4">
      <c r="B456" s="15" t="s">
        <v>1</v>
      </c>
      <c r="C456" s="15">
        <v>440</v>
      </c>
      <c r="D456" s="15">
        <v>440</v>
      </c>
      <c r="E456" s="16">
        <v>12.9</v>
      </c>
      <c r="F456" s="66">
        <f t="shared" si="155"/>
        <v>3.5833333333333335</v>
      </c>
      <c r="G456" s="33">
        <f t="shared" si="156"/>
        <v>-1.4583333333333333</v>
      </c>
      <c r="H456" s="17">
        <f t="shared" si="157"/>
        <v>-5.25</v>
      </c>
      <c r="I456" s="31"/>
      <c r="J456" s="18">
        <f t="shared" si="158"/>
        <v>-2161.25</v>
      </c>
      <c r="K456" s="38">
        <f t="shared" si="150"/>
        <v>5.521413220203125</v>
      </c>
      <c r="L456" s="18">
        <f t="shared" si="159"/>
        <v>218.00182949999999</v>
      </c>
      <c r="M456" s="61">
        <f t="shared" si="160"/>
        <v>-1937.7267572797969</v>
      </c>
      <c r="N456" s="18">
        <f t="shared" si="161"/>
        <v>-1.9377267572797969</v>
      </c>
      <c r="O456" s="18">
        <f t="shared" si="151"/>
        <v>-6943.5208802526058</v>
      </c>
      <c r="P456" s="18">
        <f t="shared" si="162"/>
        <v>-6.9435208802526054</v>
      </c>
      <c r="Q456" s="18">
        <f t="shared" si="167"/>
        <v>1297.5173416211846</v>
      </c>
      <c r="R456" s="61">
        <f t="shared" si="168"/>
        <v>0.36042151261738109</v>
      </c>
      <c r="S456" s="18">
        <f t="shared" si="169"/>
        <v>-542.64737973049807</v>
      </c>
      <c r="T456" s="18">
        <f t="shared" si="163"/>
        <v>542.64737973049807</v>
      </c>
      <c r="U456" s="61">
        <f t="shared" si="170"/>
        <v>0.15073539531730235</v>
      </c>
      <c r="V456" s="18">
        <f t="shared" si="171"/>
        <v>9514.6458333333339</v>
      </c>
      <c r="W456" s="18">
        <f t="shared" si="173"/>
        <v>9.5146458333333346</v>
      </c>
      <c r="X456" s="18">
        <f t="shared" si="172"/>
        <v>869.80535416666692</v>
      </c>
      <c r="Y456" s="18">
        <f t="shared" si="164"/>
        <v>241.61279166970843</v>
      </c>
      <c r="Z456" s="18">
        <f t="shared" si="165"/>
        <v>0.24161279166970842</v>
      </c>
      <c r="AA456" s="18">
        <f t="shared" si="166"/>
        <v>0.51115690793468338</v>
      </c>
      <c r="AB456" s="64"/>
      <c r="AC456" s="18">
        <f t="shared" si="152"/>
        <v>0</v>
      </c>
      <c r="AD456" s="18">
        <f t="shared" si="153"/>
        <v>12.9</v>
      </c>
      <c r="AE456" s="18">
        <f t="shared" si="154"/>
        <v>3.5833333333333335</v>
      </c>
      <c r="AF456" s="31"/>
      <c r="AG456" s="31"/>
      <c r="AH456" s="31"/>
      <c r="AI456" s="31"/>
      <c r="AJ456" s="31"/>
      <c r="AK456" s="31"/>
      <c r="AL456" s="7"/>
      <c r="AM456" s="7"/>
    </row>
    <row r="457" spans="2:39" x14ac:dyDescent="0.4">
      <c r="B457" s="15" t="s">
        <v>1</v>
      </c>
      <c r="C457" s="15">
        <v>441</v>
      </c>
      <c r="D457" s="15">
        <v>441</v>
      </c>
      <c r="E457" s="16">
        <v>7.7</v>
      </c>
      <c r="F457" s="66">
        <f t="shared" si="155"/>
        <v>2.1388888888888888</v>
      </c>
      <c r="G457" s="33">
        <f t="shared" si="156"/>
        <v>-1.2638888888888891</v>
      </c>
      <c r="H457" s="17">
        <f t="shared" si="157"/>
        <v>-4.5500000000000007</v>
      </c>
      <c r="I457" s="31"/>
      <c r="J457" s="18">
        <f t="shared" si="158"/>
        <v>-1873.0833333333335</v>
      </c>
      <c r="K457" s="38">
        <f t="shared" si="150"/>
        <v>1.9672170532170139</v>
      </c>
      <c r="L457" s="18">
        <f t="shared" si="159"/>
        <v>218.00182949999999</v>
      </c>
      <c r="M457" s="61">
        <f t="shared" si="160"/>
        <v>-1653.1142867801166</v>
      </c>
      <c r="N457" s="18">
        <f t="shared" si="161"/>
        <v>-1.6531142867801165</v>
      </c>
      <c r="O457" s="18">
        <f t="shared" si="151"/>
        <v>-3535.8277800574715</v>
      </c>
      <c r="P457" s="18">
        <f t="shared" si="162"/>
        <v>-3.5358277800574713</v>
      </c>
      <c r="Q457" s="18">
        <f t="shared" si="167"/>
        <v>1297.5173416211846</v>
      </c>
      <c r="R457" s="61">
        <f t="shared" si="168"/>
        <v>0.36042151261738109</v>
      </c>
      <c r="S457" s="18">
        <f t="shared" si="169"/>
        <v>-546.18320751055558</v>
      </c>
      <c r="T457" s="18">
        <f t="shared" si="163"/>
        <v>546.18320751055558</v>
      </c>
      <c r="U457" s="61">
        <f t="shared" si="170"/>
        <v>0.1517175697792256</v>
      </c>
      <c r="V457" s="18">
        <f t="shared" si="171"/>
        <v>3389.9606481481483</v>
      </c>
      <c r="W457" s="18">
        <f t="shared" si="173"/>
        <v>3.3899606481481483</v>
      </c>
      <c r="X457" s="18">
        <f t="shared" si="172"/>
        <v>875.93003935185209</v>
      </c>
      <c r="Y457" s="18">
        <f t="shared" si="164"/>
        <v>243.31409447107876</v>
      </c>
      <c r="Z457" s="18">
        <f t="shared" si="165"/>
        <v>0.24331409447107877</v>
      </c>
      <c r="AA457" s="18">
        <f t="shared" si="166"/>
        <v>0.51213908239660666</v>
      </c>
      <c r="AB457" s="64"/>
      <c r="AC457" s="18">
        <f t="shared" si="152"/>
        <v>0</v>
      </c>
      <c r="AD457" s="18">
        <f t="shared" si="153"/>
        <v>7.7</v>
      </c>
      <c r="AE457" s="18">
        <f t="shared" si="154"/>
        <v>2.1388888888888888</v>
      </c>
      <c r="AF457" s="31"/>
      <c r="AG457" s="31"/>
      <c r="AH457" s="31"/>
      <c r="AI457" s="31"/>
      <c r="AJ457" s="31"/>
      <c r="AK457" s="31"/>
      <c r="AL457" s="7"/>
      <c r="AM457" s="7"/>
    </row>
    <row r="458" spans="2:39" x14ac:dyDescent="0.4">
      <c r="B458" s="15" t="s">
        <v>1</v>
      </c>
      <c r="C458" s="15">
        <v>442</v>
      </c>
      <c r="D458" s="15">
        <v>442</v>
      </c>
      <c r="E458" s="16">
        <v>3.8</v>
      </c>
      <c r="F458" s="66">
        <f t="shared" si="155"/>
        <v>1.0555555555555556</v>
      </c>
      <c r="G458" s="33">
        <f t="shared" si="156"/>
        <v>-0.88888888888888895</v>
      </c>
      <c r="H458" s="17">
        <f t="shared" si="157"/>
        <v>-3.2</v>
      </c>
      <c r="I458" s="31"/>
      <c r="J458" s="18">
        <f t="shared" si="158"/>
        <v>-1317.3333333333335</v>
      </c>
      <c r="K458" s="38">
        <f t="shared" si="150"/>
        <v>0.47911307553472227</v>
      </c>
      <c r="L458" s="18">
        <f t="shared" si="159"/>
        <v>218.00182949999999</v>
      </c>
      <c r="M458" s="61">
        <f t="shared" si="160"/>
        <v>-1098.8523907577987</v>
      </c>
      <c r="N458" s="18">
        <f t="shared" si="161"/>
        <v>-1.0988523907577987</v>
      </c>
      <c r="O458" s="18">
        <f t="shared" si="151"/>
        <v>-1159.8997457998987</v>
      </c>
      <c r="P458" s="18">
        <f t="shared" si="162"/>
        <v>-1.1598997457998987</v>
      </c>
      <c r="Q458" s="18">
        <f t="shared" si="167"/>
        <v>1297.5173416211846</v>
      </c>
      <c r="R458" s="61">
        <f t="shared" si="168"/>
        <v>0.36042151261738109</v>
      </c>
      <c r="S458" s="18">
        <f t="shared" si="169"/>
        <v>-547.34310725635544</v>
      </c>
      <c r="T458" s="18">
        <f t="shared" si="163"/>
        <v>547.34310725635544</v>
      </c>
      <c r="U458" s="61">
        <f t="shared" si="170"/>
        <v>0.15203976417883444</v>
      </c>
      <c r="V458" s="18">
        <f t="shared" si="171"/>
        <v>825.62037037037044</v>
      </c>
      <c r="W458" s="18">
        <f t="shared" si="173"/>
        <v>0.8256203703703705</v>
      </c>
      <c r="X458" s="18">
        <f t="shared" si="172"/>
        <v>878.49437962962986</v>
      </c>
      <c r="Y458" s="18">
        <f t="shared" si="164"/>
        <v>244.02641178475935</v>
      </c>
      <c r="Z458" s="18">
        <f t="shared" si="165"/>
        <v>0.24402641178475934</v>
      </c>
      <c r="AA458" s="18">
        <f t="shared" si="166"/>
        <v>0.51246127679621556</v>
      </c>
      <c r="AB458" s="64"/>
      <c r="AC458" s="18">
        <f t="shared" si="152"/>
        <v>0</v>
      </c>
      <c r="AD458" s="18">
        <f t="shared" si="153"/>
        <v>3.8</v>
      </c>
      <c r="AE458" s="18">
        <f t="shared" si="154"/>
        <v>1.0555555555555556</v>
      </c>
      <c r="AF458" s="31"/>
      <c r="AG458" s="31"/>
      <c r="AH458" s="31"/>
      <c r="AI458" s="31"/>
      <c r="AJ458" s="31"/>
      <c r="AK458" s="31"/>
      <c r="AL458" s="7"/>
      <c r="AM458" s="7"/>
    </row>
    <row r="459" spans="2:39" x14ac:dyDescent="0.4">
      <c r="B459" s="15" t="s">
        <v>1</v>
      </c>
      <c r="C459" s="15">
        <v>443</v>
      </c>
      <c r="D459" s="15">
        <v>443</v>
      </c>
      <c r="E459" s="16">
        <v>1.3</v>
      </c>
      <c r="F459" s="66">
        <f t="shared" si="155"/>
        <v>0.3611111111111111</v>
      </c>
      <c r="G459" s="33">
        <f t="shared" si="156"/>
        <v>-0.49999999999999994</v>
      </c>
      <c r="H459" s="17">
        <f t="shared" si="157"/>
        <v>-1.7999999999999998</v>
      </c>
      <c r="I459" s="31"/>
      <c r="J459" s="18">
        <f t="shared" si="158"/>
        <v>-740.99999999999989</v>
      </c>
      <c r="K459" s="38">
        <f t="shared" si="150"/>
        <v>5.6073483217013886E-2</v>
      </c>
      <c r="L459" s="18">
        <f t="shared" si="159"/>
        <v>218.00182949999999</v>
      </c>
      <c r="M459" s="61">
        <f t="shared" si="160"/>
        <v>-522.9420970167829</v>
      </c>
      <c r="N459" s="18">
        <f t="shared" si="161"/>
        <v>-0.52294209701678285</v>
      </c>
      <c r="O459" s="18">
        <f t="shared" si="151"/>
        <v>-188.84020170050493</v>
      </c>
      <c r="P459" s="18">
        <f t="shared" si="162"/>
        <v>-0.18884020170050494</v>
      </c>
      <c r="Q459" s="18">
        <f t="shared" si="167"/>
        <v>1297.5173416211846</v>
      </c>
      <c r="R459" s="61">
        <f t="shared" si="168"/>
        <v>0.36042151261738109</v>
      </c>
      <c r="S459" s="18">
        <f t="shared" si="169"/>
        <v>-547.53194745805592</v>
      </c>
      <c r="T459" s="18">
        <f t="shared" si="163"/>
        <v>547.53194745805592</v>
      </c>
      <c r="U459" s="61">
        <f t="shared" si="170"/>
        <v>0.15209221979461438</v>
      </c>
      <c r="V459" s="18">
        <f t="shared" si="171"/>
        <v>96.62731481481481</v>
      </c>
      <c r="W459" s="18">
        <f t="shared" si="173"/>
        <v>9.6627314814814805E-2</v>
      </c>
      <c r="X459" s="18">
        <f t="shared" si="172"/>
        <v>879.22337268518538</v>
      </c>
      <c r="Y459" s="18">
        <f t="shared" si="164"/>
        <v>244.22891001774545</v>
      </c>
      <c r="Z459" s="18">
        <f t="shared" si="165"/>
        <v>0.24422891001774544</v>
      </c>
      <c r="AA459" s="18">
        <f t="shared" si="166"/>
        <v>0.51251373241199549</v>
      </c>
      <c r="AB459" s="64"/>
      <c r="AC459" s="18">
        <f t="shared" si="152"/>
        <v>0</v>
      </c>
      <c r="AD459" s="18">
        <f t="shared" si="153"/>
        <v>1.3</v>
      </c>
      <c r="AE459" s="18">
        <f t="shared" si="154"/>
        <v>0.3611111111111111</v>
      </c>
      <c r="AF459" s="31"/>
      <c r="AG459" s="31"/>
      <c r="AH459" s="31"/>
      <c r="AI459" s="31"/>
      <c r="AJ459" s="31"/>
      <c r="AK459" s="31"/>
      <c r="AL459" s="7"/>
      <c r="AM459" s="7"/>
    </row>
    <row r="460" spans="2:39" x14ac:dyDescent="0.4">
      <c r="B460" s="15" t="s">
        <v>1</v>
      </c>
      <c r="C460" s="15">
        <v>444</v>
      </c>
      <c r="D460" s="15">
        <v>444</v>
      </c>
      <c r="E460" s="16">
        <v>0.2</v>
      </c>
      <c r="F460" s="66">
        <f t="shared" si="155"/>
        <v>5.5555555555555559E-2</v>
      </c>
      <c r="G460" s="33">
        <f t="shared" si="156"/>
        <v>-0.18055555555555555</v>
      </c>
      <c r="H460" s="17">
        <f t="shared" si="157"/>
        <v>-0.65</v>
      </c>
      <c r="I460" s="31"/>
      <c r="J460" s="18">
        <f t="shared" si="158"/>
        <v>-267.58333333333331</v>
      </c>
      <c r="K460" s="38">
        <f t="shared" si="150"/>
        <v>1.3271830347222223E-3</v>
      </c>
      <c r="L460" s="18">
        <f t="shared" si="159"/>
        <v>218.00182949999999</v>
      </c>
      <c r="M460" s="61">
        <f t="shared" si="160"/>
        <v>-49.580176650298597</v>
      </c>
      <c r="N460" s="18">
        <f t="shared" si="161"/>
        <v>-4.9580176650298596E-2</v>
      </c>
      <c r="O460" s="18">
        <f t="shared" si="151"/>
        <v>-2.7544542583499223</v>
      </c>
      <c r="P460" s="18">
        <f t="shared" si="162"/>
        <v>-2.7544542583499221E-3</v>
      </c>
      <c r="Q460" s="18">
        <f t="shared" si="167"/>
        <v>1297.5173416211846</v>
      </c>
      <c r="R460" s="61">
        <f t="shared" si="168"/>
        <v>0.36042151261738109</v>
      </c>
      <c r="S460" s="18">
        <f t="shared" si="169"/>
        <v>-547.53470191231429</v>
      </c>
      <c r="T460" s="18">
        <f t="shared" si="163"/>
        <v>547.53470191231429</v>
      </c>
      <c r="U460" s="61">
        <f t="shared" si="170"/>
        <v>0.15209298492085846</v>
      </c>
      <c r="V460" s="18">
        <f t="shared" si="171"/>
        <v>2.2870370370370372</v>
      </c>
      <c r="W460" s="18">
        <f t="shared" si="173"/>
        <v>2.2870370370370371E-3</v>
      </c>
      <c r="X460" s="18">
        <f t="shared" si="172"/>
        <v>879.31771296296313</v>
      </c>
      <c r="Y460" s="18">
        <f t="shared" si="164"/>
        <v>244.25511567142598</v>
      </c>
      <c r="Z460" s="18">
        <f t="shared" si="165"/>
        <v>0.24425511567142599</v>
      </c>
      <c r="AA460" s="18">
        <f t="shared" si="166"/>
        <v>0.51251449753823952</v>
      </c>
      <c r="AB460" s="64"/>
      <c r="AC460" s="18">
        <f t="shared" si="152"/>
        <v>1</v>
      </c>
      <c r="AD460" s="18" t="str">
        <f t="shared" si="153"/>
        <v/>
      </c>
      <c r="AE460" s="18">
        <f t="shared" si="154"/>
        <v>5.5555555555555559E-2</v>
      </c>
      <c r="AF460" s="31"/>
      <c r="AG460" s="31"/>
      <c r="AH460" s="31"/>
      <c r="AI460" s="31"/>
      <c r="AJ460" s="31"/>
      <c r="AK460" s="31"/>
      <c r="AL460" s="7"/>
      <c r="AM460" s="7"/>
    </row>
    <row r="461" spans="2:39" x14ac:dyDescent="0.4">
      <c r="B461" s="15" t="s">
        <v>1</v>
      </c>
      <c r="C461" s="15">
        <v>445</v>
      </c>
      <c r="D461" s="15">
        <v>445</v>
      </c>
      <c r="E461" s="16">
        <v>0</v>
      </c>
      <c r="F461" s="66">
        <f t="shared" si="155"/>
        <v>0</v>
      </c>
      <c r="G461" s="33">
        <f t="shared" si="156"/>
        <v>-2.777777777777778E-2</v>
      </c>
      <c r="H461" s="17">
        <f t="shared" si="157"/>
        <v>-0.1</v>
      </c>
      <c r="I461" s="31"/>
      <c r="J461" s="18">
        <f t="shared" si="158"/>
        <v>-41.166666666666671</v>
      </c>
      <c r="K461" s="38">
        <f t="shared" si="150"/>
        <v>0</v>
      </c>
      <c r="L461" s="18">
        <f t="shared" si="159"/>
        <v>0</v>
      </c>
      <c r="M461" s="61">
        <f t="shared" si="160"/>
        <v>-41.166666666666671</v>
      </c>
      <c r="N461" s="18">
        <f t="shared" si="161"/>
        <v>-4.1166666666666671E-2</v>
      </c>
      <c r="O461" s="18">
        <f t="shared" si="151"/>
        <v>0</v>
      </c>
      <c r="P461" s="18">
        <f t="shared" si="162"/>
        <v>0</v>
      </c>
      <c r="Q461" s="18">
        <f t="shared" si="167"/>
        <v>1297.5173416211846</v>
      </c>
      <c r="R461" s="61">
        <f t="shared" si="168"/>
        <v>0.36042151261738109</v>
      </c>
      <c r="S461" s="18">
        <f t="shared" si="169"/>
        <v>-547.53470191231429</v>
      </c>
      <c r="T461" s="18">
        <f t="shared" si="163"/>
        <v>547.53470191231429</v>
      </c>
      <c r="U461" s="61">
        <f t="shared" si="170"/>
        <v>0.15209298492085846</v>
      </c>
      <c r="V461" s="18">
        <f t="shared" si="171"/>
        <v>0</v>
      </c>
      <c r="W461" s="18">
        <f t="shared" si="173"/>
        <v>0</v>
      </c>
      <c r="X461" s="18">
        <f t="shared" si="172"/>
        <v>879.32000000000016</v>
      </c>
      <c r="Y461" s="18">
        <f t="shared" si="164"/>
        <v>244.25575096000006</v>
      </c>
      <c r="Z461" s="18">
        <f t="shared" si="165"/>
        <v>0.24425575096000005</v>
      </c>
      <c r="AA461" s="18">
        <f t="shared" si="166"/>
        <v>0.51251449753823952</v>
      </c>
      <c r="AB461" s="64"/>
      <c r="AC461" s="18">
        <f t="shared" si="152"/>
        <v>1</v>
      </c>
      <c r="AD461" s="18" t="str">
        <f t="shared" si="153"/>
        <v/>
      </c>
      <c r="AE461" s="18">
        <f t="shared" si="154"/>
        <v>0</v>
      </c>
      <c r="AF461" s="31"/>
      <c r="AG461" s="31"/>
      <c r="AH461" s="31"/>
      <c r="AI461" s="31"/>
      <c r="AJ461" s="31"/>
      <c r="AK461" s="31"/>
      <c r="AL461" s="7"/>
      <c r="AM461" s="7"/>
    </row>
    <row r="462" spans="2:39" x14ac:dyDescent="0.4">
      <c r="B462" s="15" t="s">
        <v>1</v>
      </c>
      <c r="C462" s="15">
        <v>446</v>
      </c>
      <c r="D462" s="15">
        <v>446</v>
      </c>
      <c r="E462" s="16">
        <v>0</v>
      </c>
      <c r="F462" s="66">
        <f t="shared" si="155"/>
        <v>0</v>
      </c>
      <c r="G462" s="33">
        <f t="shared" si="156"/>
        <v>0</v>
      </c>
      <c r="H462" s="17">
        <f t="shared" si="157"/>
        <v>0</v>
      </c>
      <c r="I462" s="31"/>
      <c r="J462" s="18">
        <f t="shared" si="158"/>
        <v>0</v>
      </c>
      <c r="K462" s="38">
        <f t="shared" si="150"/>
        <v>0</v>
      </c>
      <c r="L462" s="18">
        <f t="shared" si="159"/>
        <v>0</v>
      </c>
      <c r="M462" s="61">
        <f t="shared" si="160"/>
        <v>0</v>
      </c>
      <c r="N462" s="18">
        <f t="shared" si="161"/>
        <v>0</v>
      </c>
      <c r="O462" s="18">
        <f t="shared" si="151"/>
        <v>0</v>
      </c>
      <c r="P462" s="18">
        <f t="shared" si="162"/>
        <v>0</v>
      </c>
      <c r="Q462" s="18">
        <f t="shared" si="167"/>
        <v>1297.5173416211846</v>
      </c>
      <c r="R462" s="61">
        <f t="shared" si="168"/>
        <v>0.36042151261738109</v>
      </c>
      <c r="S462" s="18">
        <f t="shared" si="169"/>
        <v>-547.53470191231429</v>
      </c>
      <c r="T462" s="18">
        <f t="shared" si="163"/>
        <v>547.53470191231429</v>
      </c>
      <c r="U462" s="61">
        <f t="shared" si="170"/>
        <v>0.15209298492085846</v>
      </c>
      <c r="V462" s="18">
        <f t="shared" si="171"/>
        <v>0</v>
      </c>
      <c r="W462" s="18">
        <f t="shared" si="173"/>
        <v>0</v>
      </c>
      <c r="X462" s="18">
        <f t="shared" si="172"/>
        <v>879.32000000000016</v>
      </c>
      <c r="Y462" s="18">
        <f t="shared" si="164"/>
        <v>244.25575096000006</v>
      </c>
      <c r="Z462" s="18">
        <f t="shared" si="165"/>
        <v>0.24425575096000005</v>
      </c>
      <c r="AA462" s="18">
        <f t="shared" si="166"/>
        <v>0.51251449753823952</v>
      </c>
      <c r="AB462" s="64"/>
      <c r="AC462" s="18">
        <f t="shared" si="152"/>
        <v>1</v>
      </c>
      <c r="AD462" s="18" t="str">
        <f t="shared" si="153"/>
        <v/>
      </c>
      <c r="AE462" s="18">
        <f t="shared" si="154"/>
        <v>0</v>
      </c>
      <c r="AF462" s="31"/>
      <c r="AG462" s="31"/>
      <c r="AH462" s="31"/>
      <c r="AI462" s="31"/>
      <c r="AJ462" s="31"/>
      <c r="AK462" s="31"/>
      <c r="AL462" s="7"/>
      <c r="AM462" s="7"/>
    </row>
    <row r="463" spans="2:39" x14ac:dyDescent="0.4">
      <c r="B463" s="15" t="s">
        <v>1</v>
      </c>
      <c r="C463" s="15">
        <v>447</v>
      </c>
      <c r="D463" s="15">
        <v>447</v>
      </c>
      <c r="E463" s="16">
        <v>0</v>
      </c>
      <c r="F463" s="66">
        <f t="shared" si="155"/>
        <v>0</v>
      </c>
      <c r="G463" s="33">
        <f t="shared" si="156"/>
        <v>0</v>
      </c>
      <c r="H463" s="17">
        <f t="shared" si="157"/>
        <v>0</v>
      </c>
      <c r="I463" s="31"/>
      <c r="J463" s="18">
        <f t="shared" si="158"/>
        <v>0</v>
      </c>
      <c r="K463" s="38">
        <f t="shared" si="150"/>
        <v>0</v>
      </c>
      <c r="L463" s="18">
        <f t="shared" si="159"/>
        <v>0</v>
      </c>
      <c r="M463" s="61">
        <f t="shared" si="160"/>
        <v>0</v>
      </c>
      <c r="N463" s="18">
        <f t="shared" si="161"/>
        <v>0</v>
      </c>
      <c r="O463" s="18">
        <f t="shared" si="151"/>
        <v>0</v>
      </c>
      <c r="P463" s="18">
        <f t="shared" si="162"/>
        <v>0</v>
      </c>
      <c r="Q463" s="18">
        <f t="shared" si="167"/>
        <v>1297.5173416211846</v>
      </c>
      <c r="R463" s="61">
        <f t="shared" si="168"/>
        <v>0.36042151261738109</v>
      </c>
      <c r="S463" s="18">
        <f t="shared" si="169"/>
        <v>-547.53470191231429</v>
      </c>
      <c r="T463" s="18">
        <f t="shared" si="163"/>
        <v>547.53470191231429</v>
      </c>
      <c r="U463" s="61">
        <f t="shared" si="170"/>
        <v>0.15209298492085846</v>
      </c>
      <c r="V463" s="18">
        <f t="shared" si="171"/>
        <v>0</v>
      </c>
      <c r="W463" s="18">
        <f t="shared" si="173"/>
        <v>0</v>
      </c>
      <c r="X463" s="18">
        <f t="shared" si="172"/>
        <v>879.32000000000016</v>
      </c>
      <c r="Y463" s="18">
        <f t="shared" si="164"/>
        <v>244.25575096000006</v>
      </c>
      <c r="Z463" s="18">
        <f t="shared" si="165"/>
        <v>0.24425575096000005</v>
      </c>
      <c r="AA463" s="18">
        <f t="shared" si="166"/>
        <v>0.51251449753823952</v>
      </c>
      <c r="AB463" s="64"/>
      <c r="AC463" s="18">
        <f t="shared" si="152"/>
        <v>1</v>
      </c>
      <c r="AD463" s="18" t="str">
        <f t="shared" si="153"/>
        <v/>
      </c>
      <c r="AE463" s="18">
        <f t="shared" si="154"/>
        <v>0</v>
      </c>
      <c r="AF463" s="31"/>
      <c r="AG463" s="31"/>
      <c r="AH463" s="31"/>
      <c r="AI463" s="31"/>
      <c r="AJ463" s="31"/>
      <c r="AK463" s="31"/>
      <c r="AL463" s="7"/>
      <c r="AM463" s="7"/>
    </row>
    <row r="464" spans="2:39" x14ac:dyDescent="0.4">
      <c r="B464" s="15" t="s">
        <v>1</v>
      </c>
      <c r="C464" s="15">
        <v>448</v>
      </c>
      <c r="D464" s="15">
        <v>448</v>
      </c>
      <c r="E464" s="16">
        <v>0</v>
      </c>
      <c r="F464" s="66">
        <f t="shared" si="155"/>
        <v>0</v>
      </c>
      <c r="G464" s="33">
        <f t="shared" si="156"/>
        <v>0</v>
      </c>
      <c r="H464" s="17">
        <f t="shared" si="157"/>
        <v>0</v>
      </c>
      <c r="I464" s="31"/>
      <c r="J464" s="18">
        <f t="shared" si="158"/>
        <v>0</v>
      </c>
      <c r="K464" s="38">
        <f t="shared" ref="K464:K527" si="174">$C$8*0.5*$C$9*(F464^2)*$C$5</f>
        <v>0</v>
      </c>
      <c r="L464" s="18">
        <f t="shared" si="159"/>
        <v>0</v>
      </c>
      <c r="M464" s="61">
        <f t="shared" si="160"/>
        <v>0</v>
      </c>
      <c r="N464" s="18">
        <f t="shared" si="161"/>
        <v>0</v>
      </c>
      <c r="O464" s="18">
        <f t="shared" ref="O464:O527" si="175">M464*F464</f>
        <v>0</v>
      </c>
      <c r="P464" s="18">
        <f t="shared" si="162"/>
        <v>0</v>
      </c>
      <c r="Q464" s="18">
        <f t="shared" si="167"/>
        <v>1297.5173416211846</v>
      </c>
      <c r="R464" s="61">
        <f t="shared" si="168"/>
        <v>0.36042151261738109</v>
      </c>
      <c r="S464" s="18">
        <f t="shared" si="169"/>
        <v>-547.53470191231429</v>
      </c>
      <c r="T464" s="18">
        <f t="shared" si="163"/>
        <v>547.53470191231429</v>
      </c>
      <c r="U464" s="61">
        <f t="shared" si="170"/>
        <v>0.15209298492085846</v>
      </c>
      <c r="V464" s="18">
        <f t="shared" si="171"/>
        <v>0</v>
      </c>
      <c r="W464" s="18">
        <f t="shared" si="173"/>
        <v>0</v>
      </c>
      <c r="X464" s="18">
        <f t="shared" si="172"/>
        <v>879.32000000000016</v>
      </c>
      <c r="Y464" s="18">
        <f t="shared" si="164"/>
        <v>244.25575096000006</v>
      </c>
      <c r="Z464" s="18">
        <f t="shared" si="165"/>
        <v>0.24425575096000005</v>
      </c>
      <c r="AA464" s="18">
        <f t="shared" si="166"/>
        <v>0.51251449753823952</v>
      </c>
      <c r="AB464" s="64"/>
      <c r="AC464" s="18">
        <f t="shared" ref="AC464:AC527" si="176">IF(E464&lt;1,1,0)</f>
        <v>1</v>
      </c>
      <c r="AD464" s="18" t="str">
        <f t="shared" ref="AD464:AD527" si="177">IF(AC464=1,"",E464)</f>
        <v/>
      </c>
      <c r="AE464" s="18">
        <f t="shared" ref="AE464:AE527" si="178">E464/3.6</f>
        <v>0</v>
      </c>
      <c r="AF464" s="31"/>
      <c r="AG464" s="31"/>
      <c r="AH464" s="31"/>
      <c r="AI464" s="31"/>
      <c r="AJ464" s="31"/>
      <c r="AK464" s="31"/>
      <c r="AL464" s="7"/>
      <c r="AM464" s="7"/>
    </row>
    <row r="465" spans="2:39" x14ac:dyDescent="0.4">
      <c r="B465" s="15" t="s">
        <v>1</v>
      </c>
      <c r="C465" s="15">
        <v>449</v>
      </c>
      <c r="D465" s="15">
        <v>449</v>
      </c>
      <c r="E465" s="16">
        <v>0</v>
      </c>
      <c r="F465" s="66">
        <f t="shared" ref="F465:F528" si="179">E465/3.6</f>
        <v>0</v>
      </c>
      <c r="G465" s="33">
        <f t="shared" ref="G465:G528" si="180">($E466-$E464)/2/3.6</f>
        <v>0</v>
      </c>
      <c r="H465" s="17">
        <f t="shared" ref="H465:H528" si="181">($E466-$E464)/2</f>
        <v>0</v>
      </c>
      <c r="I465" s="31"/>
      <c r="J465" s="18">
        <f t="shared" ref="J465:J528" si="182">$C$4*G465</f>
        <v>0</v>
      </c>
      <c r="K465" s="38">
        <f t="shared" si="174"/>
        <v>0</v>
      </c>
      <c r="L465" s="18">
        <f t="shared" ref="L465:L528" si="183">IF(F465&gt;0,$C$6*$C$4*$C$10,0)</f>
        <v>0</v>
      </c>
      <c r="M465" s="61">
        <f t="shared" ref="M465:M528" si="184">J465+K465+L465</f>
        <v>0</v>
      </c>
      <c r="N465" s="18">
        <f t="shared" ref="N465:N528" si="185">M465/1000</f>
        <v>0</v>
      </c>
      <c r="O465" s="18">
        <f t="shared" si="175"/>
        <v>0</v>
      </c>
      <c r="P465" s="18">
        <f t="shared" ref="P465:P528" si="186">O465/1000</f>
        <v>0</v>
      </c>
      <c r="Q465" s="18">
        <f t="shared" si="167"/>
        <v>1297.5173416211846</v>
      </c>
      <c r="R465" s="61">
        <f t="shared" si="168"/>
        <v>0.36042151261738109</v>
      </c>
      <c r="S465" s="18">
        <f t="shared" si="169"/>
        <v>-547.53470191231429</v>
      </c>
      <c r="T465" s="18">
        <f t="shared" ref="T465:T528" si="187">S465*-1</f>
        <v>547.53470191231429</v>
      </c>
      <c r="U465" s="61">
        <f t="shared" si="170"/>
        <v>0.15209298492085846</v>
      </c>
      <c r="V465" s="18">
        <f t="shared" si="171"/>
        <v>0</v>
      </c>
      <c r="W465" s="18">
        <f t="shared" si="173"/>
        <v>0</v>
      </c>
      <c r="X465" s="18">
        <f t="shared" si="172"/>
        <v>879.32000000000016</v>
      </c>
      <c r="Y465" s="18">
        <f t="shared" ref="Y465:Y528" si="188">Z465*1000</f>
        <v>244.25575096000006</v>
      </c>
      <c r="Z465" s="18">
        <f t="shared" ref="Z465:Z528" si="189">X465*0.000277778</f>
        <v>0.24425575096000005</v>
      </c>
      <c r="AA465" s="18">
        <f t="shared" ref="AA465:AA528" si="190">R465+U465</f>
        <v>0.51251449753823952</v>
      </c>
      <c r="AB465" s="64"/>
      <c r="AC465" s="18">
        <f t="shared" si="176"/>
        <v>1</v>
      </c>
      <c r="AD465" s="18" t="str">
        <f t="shared" si="177"/>
        <v/>
      </c>
      <c r="AE465" s="18">
        <f t="shared" si="178"/>
        <v>0</v>
      </c>
      <c r="AF465" s="31"/>
      <c r="AG465" s="31"/>
      <c r="AH465" s="31"/>
      <c r="AI465" s="31"/>
      <c r="AJ465" s="31"/>
      <c r="AK465" s="31"/>
      <c r="AL465" s="7"/>
      <c r="AM465" s="7"/>
    </row>
    <row r="466" spans="2:39" x14ac:dyDescent="0.4">
      <c r="B466" s="15" t="s">
        <v>1</v>
      </c>
      <c r="C466" s="15">
        <v>450</v>
      </c>
      <c r="D466" s="15">
        <v>450</v>
      </c>
      <c r="E466" s="16">
        <v>0</v>
      </c>
      <c r="F466" s="66">
        <f t="shared" si="179"/>
        <v>0</v>
      </c>
      <c r="G466" s="33">
        <f t="shared" si="180"/>
        <v>0</v>
      </c>
      <c r="H466" s="17">
        <f t="shared" si="181"/>
        <v>0</v>
      </c>
      <c r="I466" s="31"/>
      <c r="J466" s="18">
        <f t="shared" si="182"/>
        <v>0</v>
      </c>
      <c r="K466" s="38">
        <f t="shared" si="174"/>
        <v>0</v>
      </c>
      <c r="L466" s="18">
        <f t="shared" si="183"/>
        <v>0</v>
      </c>
      <c r="M466" s="61">
        <f t="shared" si="184"/>
        <v>0</v>
      </c>
      <c r="N466" s="18">
        <f t="shared" si="185"/>
        <v>0</v>
      </c>
      <c r="O466" s="18">
        <f t="shared" si="175"/>
        <v>0</v>
      </c>
      <c r="P466" s="18">
        <f t="shared" si="186"/>
        <v>0</v>
      </c>
      <c r="Q466" s="18">
        <f t="shared" ref="Q466:Q529" si="191">IF(P466&gt;0,SUM(Q465,P466),Q465)</f>
        <v>1297.5173416211846</v>
      </c>
      <c r="R466" s="61">
        <f t="shared" ref="R466:R529" si="192">Q466*0.0002777778</f>
        <v>0.36042151261738109</v>
      </c>
      <c r="S466" s="18">
        <f t="shared" ref="S466:S529" si="193">IF(P466&lt;0,SUM(S465,P466),S465)</f>
        <v>-547.53470191231429</v>
      </c>
      <c r="T466" s="18">
        <f t="shared" si="187"/>
        <v>547.53470191231429</v>
      </c>
      <c r="U466" s="61">
        <f t="shared" ref="U466:U529" si="194">T466*0.0002777778</f>
        <v>0.15209298492085846</v>
      </c>
      <c r="V466" s="18">
        <f t="shared" ref="V466:V529" si="195">0.5*$C$4*(F466^2)</f>
        <v>0</v>
      </c>
      <c r="W466" s="18">
        <f t="shared" si="173"/>
        <v>0</v>
      </c>
      <c r="X466" s="18">
        <f t="shared" ref="X466:X529" si="196">IF(W466&lt;W465,X465+(W465-W466),X465)</f>
        <v>879.32000000000016</v>
      </c>
      <c r="Y466" s="18">
        <f t="shared" si="188"/>
        <v>244.25575096000006</v>
      </c>
      <c r="Z466" s="18">
        <f t="shared" si="189"/>
        <v>0.24425575096000005</v>
      </c>
      <c r="AA466" s="18">
        <f t="shared" si="190"/>
        <v>0.51251449753823952</v>
      </c>
      <c r="AB466" s="64"/>
      <c r="AC466" s="18">
        <f t="shared" si="176"/>
        <v>1</v>
      </c>
      <c r="AD466" s="18" t="str">
        <f t="shared" si="177"/>
        <v/>
      </c>
      <c r="AE466" s="18">
        <f t="shared" si="178"/>
        <v>0</v>
      </c>
      <c r="AF466" s="31"/>
      <c r="AG466" s="31"/>
      <c r="AH466" s="31"/>
      <c r="AI466" s="31"/>
      <c r="AJ466" s="31"/>
      <c r="AK466" s="31"/>
      <c r="AL466" s="7"/>
      <c r="AM466" s="7"/>
    </row>
    <row r="467" spans="2:39" x14ac:dyDescent="0.4">
      <c r="B467" s="15" t="s">
        <v>1</v>
      </c>
      <c r="C467" s="15">
        <v>451</v>
      </c>
      <c r="D467" s="15">
        <v>451</v>
      </c>
      <c r="E467" s="16">
        <v>0</v>
      </c>
      <c r="F467" s="66">
        <f t="shared" si="179"/>
        <v>0</v>
      </c>
      <c r="G467" s="33">
        <f t="shared" si="180"/>
        <v>0</v>
      </c>
      <c r="H467" s="17">
        <f t="shared" si="181"/>
        <v>0</v>
      </c>
      <c r="I467" s="31"/>
      <c r="J467" s="18">
        <f t="shared" si="182"/>
        <v>0</v>
      </c>
      <c r="K467" s="38">
        <f t="shared" si="174"/>
        <v>0</v>
      </c>
      <c r="L467" s="18">
        <f t="shared" si="183"/>
        <v>0</v>
      </c>
      <c r="M467" s="61">
        <f t="shared" si="184"/>
        <v>0</v>
      </c>
      <c r="N467" s="18">
        <f t="shared" si="185"/>
        <v>0</v>
      </c>
      <c r="O467" s="18">
        <f t="shared" si="175"/>
        <v>0</v>
      </c>
      <c r="P467" s="18">
        <f t="shared" si="186"/>
        <v>0</v>
      </c>
      <c r="Q467" s="18">
        <f t="shared" si="191"/>
        <v>1297.5173416211846</v>
      </c>
      <c r="R467" s="61">
        <f t="shared" si="192"/>
        <v>0.36042151261738109</v>
      </c>
      <c r="S467" s="18">
        <f t="shared" si="193"/>
        <v>-547.53470191231429</v>
      </c>
      <c r="T467" s="18">
        <f t="shared" si="187"/>
        <v>547.53470191231429</v>
      </c>
      <c r="U467" s="61">
        <f t="shared" si="194"/>
        <v>0.15209298492085846</v>
      </c>
      <c r="V467" s="18">
        <f t="shared" si="195"/>
        <v>0</v>
      </c>
      <c r="W467" s="18">
        <f t="shared" si="173"/>
        <v>0</v>
      </c>
      <c r="X467" s="18">
        <f t="shared" si="196"/>
        <v>879.32000000000016</v>
      </c>
      <c r="Y467" s="18">
        <f t="shared" si="188"/>
        <v>244.25575096000006</v>
      </c>
      <c r="Z467" s="18">
        <f t="shared" si="189"/>
        <v>0.24425575096000005</v>
      </c>
      <c r="AA467" s="18">
        <f t="shared" si="190"/>
        <v>0.51251449753823952</v>
      </c>
      <c r="AB467" s="64"/>
      <c r="AC467" s="18">
        <f t="shared" si="176"/>
        <v>1</v>
      </c>
      <c r="AD467" s="18" t="str">
        <f t="shared" si="177"/>
        <v/>
      </c>
      <c r="AE467" s="18">
        <f t="shared" si="178"/>
        <v>0</v>
      </c>
      <c r="AF467" s="31"/>
      <c r="AG467" s="31"/>
      <c r="AH467" s="31"/>
      <c r="AI467" s="31"/>
      <c r="AJ467" s="31"/>
      <c r="AK467" s="31"/>
      <c r="AL467" s="7"/>
      <c r="AM467" s="7"/>
    </row>
    <row r="468" spans="2:39" x14ac:dyDescent="0.4">
      <c r="B468" s="15" t="s">
        <v>1</v>
      </c>
      <c r="C468" s="15">
        <v>452</v>
      </c>
      <c r="D468" s="15">
        <v>452</v>
      </c>
      <c r="E468" s="16">
        <v>0</v>
      </c>
      <c r="F468" s="66">
        <f t="shared" si="179"/>
        <v>0</v>
      </c>
      <c r="G468" s="33">
        <f t="shared" si="180"/>
        <v>0</v>
      </c>
      <c r="H468" s="17">
        <f t="shared" si="181"/>
        <v>0</v>
      </c>
      <c r="I468" s="31"/>
      <c r="J468" s="18">
        <f t="shared" si="182"/>
        <v>0</v>
      </c>
      <c r="K468" s="38">
        <f t="shared" si="174"/>
        <v>0</v>
      </c>
      <c r="L468" s="18">
        <f t="shared" si="183"/>
        <v>0</v>
      </c>
      <c r="M468" s="61">
        <f t="shared" si="184"/>
        <v>0</v>
      </c>
      <c r="N468" s="18">
        <f t="shared" si="185"/>
        <v>0</v>
      </c>
      <c r="O468" s="18">
        <f t="shared" si="175"/>
        <v>0</v>
      </c>
      <c r="P468" s="18">
        <f t="shared" si="186"/>
        <v>0</v>
      </c>
      <c r="Q468" s="18">
        <f t="shared" si="191"/>
        <v>1297.5173416211846</v>
      </c>
      <c r="R468" s="61">
        <f t="shared" si="192"/>
        <v>0.36042151261738109</v>
      </c>
      <c r="S468" s="18">
        <f t="shared" si="193"/>
        <v>-547.53470191231429</v>
      </c>
      <c r="T468" s="18">
        <f t="shared" si="187"/>
        <v>547.53470191231429</v>
      </c>
      <c r="U468" s="61">
        <f t="shared" si="194"/>
        <v>0.15209298492085846</v>
      </c>
      <c r="V468" s="18">
        <f t="shared" si="195"/>
        <v>0</v>
      </c>
      <c r="W468" s="18">
        <f t="shared" si="173"/>
        <v>0</v>
      </c>
      <c r="X468" s="18">
        <f t="shared" si="196"/>
        <v>879.32000000000016</v>
      </c>
      <c r="Y468" s="18">
        <f t="shared" si="188"/>
        <v>244.25575096000006</v>
      </c>
      <c r="Z468" s="18">
        <f t="shared" si="189"/>
        <v>0.24425575096000005</v>
      </c>
      <c r="AA468" s="18">
        <f t="shared" si="190"/>
        <v>0.51251449753823952</v>
      </c>
      <c r="AB468" s="64"/>
      <c r="AC468" s="18">
        <f t="shared" si="176"/>
        <v>1</v>
      </c>
      <c r="AD468" s="18" t="str">
        <f t="shared" si="177"/>
        <v/>
      </c>
      <c r="AE468" s="18">
        <f t="shared" si="178"/>
        <v>0</v>
      </c>
      <c r="AF468" s="31"/>
      <c r="AG468" s="31"/>
      <c r="AH468" s="31"/>
      <c r="AI468" s="31"/>
      <c r="AJ468" s="31"/>
      <c r="AK468" s="31"/>
      <c r="AL468" s="7"/>
      <c r="AM468" s="7"/>
    </row>
    <row r="469" spans="2:39" x14ac:dyDescent="0.4">
      <c r="B469" s="15" t="s">
        <v>1</v>
      </c>
      <c r="C469" s="15">
        <v>453</v>
      </c>
      <c r="D469" s="15">
        <v>453</v>
      </c>
      <c r="E469" s="16">
        <v>0</v>
      </c>
      <c r="F469" s="66">
        <f t="shared" si="179"/>
        <v>0</v>
      </c>
      <c r="G469" s="33">
        <f t="shared" si="180"/>
        <v>0</v>
      </c>
      <c r="H469" s="17">
        <f t="shared" si="181"/>
        <v>0</v>
      </c>
      <c r="I469" s="31"/>
      <c r="J469" s="18">
        <f t="shared" si="182"/>
        <v>0</v>
      </c>
      <c r="K469" s="38">
        <f t="shared" si="174"/>
        <v>0</v>
      </c>
      <c r="L469" s="18">
        <f t="shared" si="183"/>
        <v>0</v>
      </c>
      <c r="M469" s="61">
        <f t="shared" si="184"/>
        <v>0</v>
      </c>
      <c r="N469" s="18">
        <f t="shared" si="185"/>
        <v>0</v>
      </c>
      <c r="O469" s="18">
        <f t="shared" si="175"/>
        <v>0</v>
      </c>
      <c r="P469" s="18">
        <f t="shared" si="186"/>
        <v>0</v>
      </c>
      <c r="Q469" s="18">
        <f t="shared" si="191"/>
        <v>1297.5173416211846</v>
      </c>
      <c r="R469" s="61">
        <f t="shared" si="192"/>
        <v>0.36042151261738109</v>
      </c>
      <c r="S469" s="18">
        <f t="shared" si="193"/>
        <v>-547.53470191231429</v>
      </c>
      <c r="T469" s="18">
        <f t="shared" si="187"/>
        <v>547.53470191231429</v>
      </c>
      <c r="U469" s="61">
        <f t="shared" si="194"/>
        <v>0.15209298492085846</v>
      </c>
      <c r="V469" s="18">
        <f t="shared" si="195"/>
        <v>0</v>
      </c>
      <c r="W469" s="18">
        <f t="shared" si="173"/>
        <v>0</v>
      </c>
      <c r="X469" s="18">
        <f t="shared" si="196"/>
        <v>879.32000000000016</v>
      </c>
      <c r="Y469" s="18">
        <f t="shared" si="188"/>
        <v>244.25575096000006</v>
      </c>
      <c r="Z469" s="18">
        <f t="shared" si="189"/>
        <v>0.24425575096000005</v>
      </c>
      <c r="AA469" s="18">
        <f t="shared" si="190"/>
        <v>0.51251449753823952</v>
      </c>
      <c r="AB469" s="64"/>
      <c r="AC469" s="18">
        <f t="shared" si="176"/>
        <v>1</v>
      </c>
      <c r="AD469" s="18" t="str">
        <f t="shared" si="177"/>
        <v/>
      </c>
      <c r="AE469" s="18">
        <f t="shared" si="178"/>
        <v>0</v>
      </c>
      <c r="AF469" s="31"/>
      <c r="AG469" s="31"/>
      <c r="AH469" s="31"/>
      <c r="AI469" s="31"/>
      <c r="AJ469" s="31"/>
      <c r="AK469" s="31"/>
      <c r="AL469" s="7"/>
      <c r="AM469" s="7"/>
    </row>
    <row r="470" spans="2:39" x14ac:dyDescent="0.4">
      <c r="B470" s="15" t="s">
        <v>1</v>
      </c>
      <c r="C470" s="15">
        <v>454</v>
      </c>
      <c r="D470" s="15">
        <v>454</v>
      </c>
      <c r="E470" s="16">
        <v>0</v>
      </c>
      <c r="F470" s="66">
        <f t="shared" si="179"/>
        <v>0</v>
      </c>
      <c r="G470" s="33">
        <f t="shared" si="180"/>
        <v>0</v>
      </c>
      <c r="H470" s="17">
        <f t="shared" si="181"/>
        <v>0</v>
      </c>
      <c r="I470" s="31"/>
      <c r="J470" s="18">
        <f t="shared" si="182"/>
        <v>0</v>
      </c>
      <c r="K470" s="38">
        <f t="shared" si="174"/>
        <v>0</v>
      </c>
      <c r="L470" s="18">
        <f t="shared" si="183"/>
        <v>0</v>
      </c>
      <c r="M470" s="61">
        <f t="shared" si="184"/>
        <v>0</v>
      </c>
      <c r="N470" s="18">
        <f t="shared" si="185"/>
        <v>0</v>
      </c>
      <c r="O470" s="18">
        <f t="shared" si="175"/>
        <v>0</v>
      </c>
      <c r="P470" s="18">
        <f t="shared" si="186"/>
        <v>0</v>
      </c>
      <c r="Q470" s="18">
        <f t="shared" si="191"/>
        <v>1297.5173416211846</v>
      </c>
      <c r="R470" s="61">
        <f t="shared" si="192"/>
        <v>0.36042151261738109</v>
      </c>
      <c r="S470" s="18">
        <f t="shared" si="193"/>
        <v>-547.53470191231429</v>
      </c>
      <c r="T470" s="18">
        <f t="shared" si="187"/>
        <v>547.53470191231429</v>
      </c>
      <c r="U470" s="61">
        <f t="shared" si="194"/>
        <v>0.15209298492085846</v>
      </c>
      <c r="V470" s="18">
        <f t="shared" si="195"/>
        <v>0</v>
      </c>
      <c r="W470" s="18">
        <f t="shared" si="173"/>
        <v>0</v>
      </c>
      <c r="X470" s="18">
        <f t="shared" si="196"/>
        <v>879.32000000000016</v>
      </c>
      <c r="Y470" s="18">
        <f t="shared" si="188"/>
        <v>244.25575096000006</v>
      </c>
      <c r="Z470" s="18">
        <f t="shared" si="189"/>
        <v>0.24425575096000005</v>
      </c>
      <c r="AA470" s="18">
        <f t="shared" si="190"/>
        <v>0.51251449753823952</v>
      </c>
      <c r="AB470" s="64"/>
      <c r="AC470" s="18">
        <f t="shared" si="176"/>
        <v>1</v>
      </c>
      <c r="AD470" s="18" t="str">
        <f t="shared" si="177"/>
        <v/>
      </c>
      <c r="AE470" s="18">
        <f t="shared" si="178"/>
        <v>0</v>
      </c>
      <c r="AF470" s="31"/>
      <c r="AG470" s="31"/>
      <c r="AH470" s="31"/>
      <c r="AI470" s="31"/>
      <c r="AJ470" s="31"/>
      <c r="AK470" s="31"/>
      <c r="AL470" s="7"/>
      <c r="AM470" s="7"/>
    </row>
    <row r="471" spans="2:39" x14ac:dyDescent="0.4">
      <c r="B471" s="15" t="s">
        <v>1</v>
      </c>
      <c r="C471" s="15">
        <v>455</v>
      </c>
      <c r="D471" s="15">
        <v>455</v>
      </c>
      <c r="E471" s="16">
        <v>0</v>
      </c>
      <c r="F471" s="66">
        <f t="shared" si="179"/>
        <v>0</v>
      </c>
      <c r="G471" s="33">
        <f t="shared" si="180"/>
        <v>0</v>
      </c>
      <c r="H471" s="17">
        <f t="shared" si="181"/>
        <v>0</v>
      </c>
      <c r="I471" s="31"/>
      <c r="J471" s="18">
        <f t="shared" si="182"/>
        <v>0</v>
      </c>
      <c r="K471" s="38">
        <f t="shared" si="174"/>
        <v>0</v>
      </c>
      <c r="L471" s="18">
        <f t="shared" si="183"/>
        <v>0</v>
      </c>
      <c r="M471" s="61">
        <f t="shared" si="184"/>
        <v>0</v>
      </c>
      <c r="N471" s="18">
        <f t="shared" si="185"/>
        <v>0</v>
      </c>
      <c r="O471" s="18">
        <f t="shared" si="175"/>
        <v>0</v>
      </c>
      <c r="P471" s="18">
        <f t="shared" si="186"/>
        <v>0</v>
      </c>
      <c r="Q471" s="18">
        <f t="shared" si="191"/>
        <v>1297.5173416211846</v>
      </c>
      <c r="R471" s="61">
        <f t="shared" si="192"/>
        <v>0.36042151261738109</v>
      </c>
      <c r="S471" s="18">
        <f t="shared" si="193"/>
        <v>-547.53470191231429</v>
      </c>
      <c r="T471" s="18">
        <f t="shared" si="187"/>
        <v>547.53470191231429</v>
      </c>
      <c r="U471" s="61">
        <f t="shared" si="194"/>
        <v>0.15209298492085846</v>
      </c>
      <c r="V471" s="18">
        <f t="shared" si="195"/>
        <v>0</v>
      </c>
      <c r="W471" s="18">
        <f t="shared" si="173"/>
        <v>0</v>
      </c>
      <c r="X471" s="18">
        <f t="shared" si="196"/>
        <v>879.32000000000016</v>
      </c>
      <c r="Y471" s="18">
        <f t="shared" si="188"/>
        <v>244.25575096000006</v>
      </c>
      <c r="Z471" s="18">
        <f t="shared" si="189"/>
        <v>0.24425575096000005</v>
      </c>
      <c r="AA471" s="18">
        <f t="shared" si="190"/>
        <v>0.51251449753823952</v>
      </c>
      <c r="AB471" s="64"/>
      <c r="AC471" s="18">
        <f t="shared" si="176"/>
        <v>1</v>
      </c>
      <c r="AD471" s="18" t="str">
        <f t="shared" si="177"/>
        <v/>
      </c>
      <c r="AE471" s="18">
        <f t="shared" si="178"/>
        <v>0</v>
      </c>
      <c r="AF471" s="31"/>
      <c r="AG471" s="31"/>
      <c r="AH471" s="31"/>
      <c r="AI471" s="31"/>
      <c r="AJ471" s="31"/>
      <c r="AK471" s="31"/>
      <c r="AL471" s="7"/>
      <c r="AM471" s="7"/>
    </row>
    <row r="472" spans="2:39" x14ac:dyDescent="0.4">
      <c r="B472" s="15" t="s">
        <v>1</v>
      </c>
      <c r="C472" s="15">
        <v>456</v>
      </c>
      <c r="D472" s="15">
        <v>456</v>
      </c>
      <c r="E472" s="16">
        <v>0</v>
      </c>
      <c r="F472" s="66">
        <f t="shared" si="179"/>
        <v>0</v>
      </c>
      <c r="G472" s="33">
        <f t="shared" si="180"/>
        <v>0</v>
      </c>
      <c r="H472" s="17">
        <f t="shared" si="181"/>
        <v>0</v>
      </c>
      <c r="I472" s="31"/>
      <c r="J472" s="18">
        <f t="shared" si="182"/>
        <v>0</v>
      </c>
      <c r="K472" s="38">
        <f t="shared" si="174"/>
        <v>0</v>
      </c>
      <c r="L472" s="18">
        <f t="shared" si="183"/>
        <v>0</v>
      </c>
      <c r="M472" s="61">
        <f t="shared" si="184"/>
        <v>0</v>
      </c>
      <c r="N472" s="18">
        <f t="shared" si="185"/>
        <v>0</v>
      </c>
      <c r="O472" s="18">
        <f t="shared" si="175"/>
        <v>0</v>
      </c>
      <c r="P472" s="18">
        <f t="shared" si="186"/>
        <v>0</v>
      </c>
      <c r="Q472" s="18">
        <f t="shared" si="191"/>
        <v>1297.5173416211846</v>
      </c>
      <c r="R472" s="61">
        <f t="shared" si="192"/>
        <v>0.36042151261738109</v>
      </c>
      <c r="S472" s="18">
        <f t="shared" si="193"/>
        <v>-547.53470191231429</v>
      </c>
      <c r="T472" s="18">
        <f t="shared" si="187"/>
        <v>547.53470191231429</v>
      </c>
      <c r="U472" s="61">
        <f t="shared" si="194"/>
        <v>0.15209298492085846</v>
      </c>
      <c r="V472" s="18">
        <f t="shared" si="195"/>
        <v>0</v>
      </c>
      <c r="W472" s="18">
        <f t="shared" si="173"/>
        <v>0</v>
      </c>
      <c r="X472" s="18">
        <f t="shared" si="196"/>
        <v>879.32000000000016</v>
      </c>
      <c r="Y472" s="18">
        <f t="shared" si="188"/>
        <v>244.25575096000006</v>
      </c>
      <c r="Z472" s="18">
        <f t="shared" si="189"/>
        <v>0.24425575096000005</v>
      </c>
      <c r="AA472" s="18">
        <f t="shared" si="190"/>
        <v>0.51251449753823952</v>
      </c>
      <c r="AB472" s="64"/>
      <c r="AC472" s="18">
        <f t="shared" si="176"/>
        <v>1</v>
      </c>
      <c r="AD472" s="18" t="str">
        <f t="shared" si="177"/>
        <v/>
      </c>
      <c r="AE472" s="18">
        <f t="shared" si="178"/>
        <v>0</v>
      </c>
      <c r="AF472" s="31"/>
      <c r="AG472" s="31"/>
      <c r="AH472" s="31"/>
      <c r="AI472" s="31"/>
      <c r="AJ472" s="31"/>
      <c r="AK472" s="31"/>
      <c r="AL472" s="7"/>
      <c r="AM472" s="7"/>
    </row>
    <row r="473" spans="2:39" x14ac:dyDescent="0.4">
      <c r="B473" s="15" t="s">
        <v>1</v>
      </c>
      <c r="C473" s="15">
        <v>457</v>
      </c>
      <c r="D473" s="15">
        <v>457</v>
      </c>
      <c r="E473" s="16">
        <v>0</v>
      </c>
      <c r="F473" s="66">
        <f t="shared" si="179"/>
        <v>0</v>
      </c>
      <c r="G473" s="33">
        <f t="shared" si="180"/>
        <v>0</v>
      </c>
      <c r="H473" s="17">
        <f t="shared" si="181"/>
        <v>0</v>
      </c>
      <c r="I473" s="31"/>
      <c r="J473" s="18">
        <f t="shared" si="182"/>
        <v>0</v>
      </c>
      <c r="K473" s="38">
        <f t="shared" si="174"/>
        <v>0</v>
      </c>
      <c r="L473" s="18">
        <f t="shared" si="183"/>
        <v>0</v>
      </c>
      <c r="M473" s="61">
        <f t="shared" si="184"/>
        <v>0</v>
      </c>
      <c r="N473" s="18">
        <f t="shared" si="185"/>
        <v>0</v>
      </c>
      <c r="O473" s="18">
        <f t="shared" si="175"/>
        <v>0</v>
      </c>
      <c r="P473" s="18">
        <f t="shared" si="186"/>
        <v>0</v>
      </c>
      <c r="Q473" s="18">
        <f t="shared" si="191"/>
        <v>1297.5173416211846</v>
      </c>
      <c r="R473" s="61">
        <f t="shared" si="192"/>
        <v>0.36042151261738109</v>
      </c>
      <c r="S473" s="18">
        <f t="shared" si="193"/>
        <v>-547.53470191231429</v>
      </c>
      <c r="T473" s="18">
        <f t="shared" si="187"/>
        <v>547.53470191231429</v>
      </c>
      <c r="U473" s="61">
        <f t="shared" si="194"/>
        <v>0.15209298492085846</v>
      </c>
      <c r="V473" s="18">
        <f t="shared" si="195"/>
        <v>0</v>
      </c>
      <c r="W473" s="18">
        <f t="shared" si="173"/>
        <v>0</v>
      </c>
      <c r="X473" s="18">
        <f t="shared" si="196"/>
        <v>879.32000000000016</v>
      </c>
      <c r="Y473" s="18">
        <f t="shared" si="188"/>
        <v>244.25575096000006</v>
      </c>
      <c r="Z473" s="18">
        <f t="shared" si="189"/>
        <v>0.24425575096000005</v>
      </c>
      <c r="AA473" s="18">
        <f t="shared" si="190"/>
        <v>0.51251449753823952</v>
      </c>
      <c r="AB473" s="64"/>
      <c r="AC473" s="18">
        <f t="shared" si="176"/>
        <v>1</v>
      </c>
      <c r="AD473" s="18" t="str">
        <f t="shared" si="177"/>
        <v/>
      </c>
      <c r="AE473" s="18">
        <f t="shared" si="178"/>
        <v>0</v>
      </c>
      <c r="AF473" s="31"/>
      <c r="AG473" s="31"/>
      <c r="AH473" s="31"/>
      <c r="AI473" s="31"/>
      <c r="AJ473" s="31"/>
      <c r="AK473" s="31"/>
      <c r="AL473" s="7"/>
      <c r="AM473" s="7"/>
    </row>
    <row r="474" spans="2:39" x14ac:dyDescent="0.4">
      <c r="B474" s="15" t="s">
        <v>1</v>
      </c>
      <c r="C474" s="15">
        <v>458</v>
      </c>
      <c r="D474" s="15">
        <v>458</v>
      </c>
      <c r="E474" s="16">
        <v>0</v>
      </c>
      <c r="F474" s="66">
        <f t="shared" si="179"/>
        <v>0</v>
      </c>
      <c r="G474" s="33">
        <f t="shared" si="180"/>
        <v>0</v>
      </c>
      <c r="H474" s="17">
        <f t="shared" si="181"/>
        <v>0</v>
      </c>
      <c r="I474" s="31"/>
      <c r="J474" s="18">
        <f t="shared" si="182"/>
        <v>0</v>
      </c>
      <c r="K474" s="38">
        <f t="shared" si="174"/>
        <v>0</v>
      </c>
      <c r="L474" s="18">
        <f t="shared" si="183"/>
        <v>0</v>
      </c>
      <c r="M474" s="61">
        <f t="shared" si="184"/>
        <v>0</v>
      </c>
      <c r="N474" s="18">
        <f t="shared" si="185"/>
        <v>0</v>
      </c>
      <c r="O474" s="18">
        <f t="shared" si="175"/>
        <v>0</v>
      </c>
      <c r="P474" s="18">
        <f t="shared" si="186"/>
        <v>0</v>
      </c>
      <c r="Q474" s="18">
        <f t="shared" si="191"/>
        <v>1297.5173416211846</v>
      </c>
      <c r="R474" s="61">
        <f t="shared" si="192"/>
        <v>0.36042151261738109</v>
      </c>
      <c r="S474" s="18">
        <f t="shared" si="193"/>
        <v>-547.53470191231429</v>
      </c>
      <c r="T474" s="18">
        <f t="shared" si="187"/>
        <v>547.53470191231429</v>
      </c>
      <c r="U474" s="61">
        <f t="shared" si="194"/>
        <v>0.15209298492085846</v>
      </c>
      <c r="V474" s="18">
        <f t="shared" si="195"/>
        <v>0</v>
      </c>
      <c r="W474" s="18">
        <f t="shared" si="173"/>
        <v>0</v>
      </c>
      <c r="X474" s="18">
        <f t="shared" si="196"/>
        <v>879.32000000000016</v>
      </c>
      <c r="Y474" s="18">
        <f t="shared" si="188"/>
        <v>244.25575096000006</v>
      </c>
      <c r="Z474" s="18">
        <f t="shared" si="189"/>
        <v>0.24425575096000005</v>
      </c>
      <c r="AA474" s="18">
        <f t="shared" si="190"/>
        <v>0.51251449753823952</v>
      </c>
      <c r="AB474" s="64"/>
      <c r="AC474" s="18">
        <f t="shared" si="176"/>
        <v>1</v>
      </c>
      <c r="AD474" s="18" t="str">
        <f t="shared" si="177"/>
        <v/>
      </c>
      <c r="AE474" s="18">
        <f t="shared" si="178"/>
        <v>0</v>
      </c>
      <c r="AF474" s="31"/>
      <c r="AG474" s="31"/>
      <c r="AH474" s="31"/>
      <c r="AI474" s="31"/>
      <c r="AJ474" s="31"/>
      <c r="AK474" s="31"/>
      <c r="AL474" s="7"/>
      <c r="AM474" s="7"/>
    </row>
    <row r="475" spans="2:39" x14ac:dyDescent="0.4">
      <c r="B475" s="15" t="s">
        <v>1</v>
      </c>
      <c r="C475" s="15">
        <v>459</v>
      </c>
      <c r="D475" s="15">
        <v>459</v>
      </c>
      <c r="E475" s="16">
        <v>0</v>
      </c>
      <c r="F475" s="66">
        <f t="shared" si="179"/>
        <v>0</v>
      </c>
      <c r="G475" s="33">
        <f t="shared" si="180"/>
        <v>0</v>
      </c>
      <c r="H475" s="17">
        <f t="shared" si="181"/>
        <v>0</v>
      </c>
      <c r="I475" s="31"/>
      <c r="J475" s="18">
        <f t="shared" si="182"/>
        <v>0</v>
      </c>
      <c r="K475" s="38">
        <f t="shared" si="174"/>
        <v>0</v>
      </c>
      <c r="L475" s="18">
        <f t="shared" si="183"/>
        <v>0</v>
      </c>
      <c r="M475" s="61">
        <f t="shared" si="184"/>
        <v>0</v>
      </c>
      <c r="N475" s="18">
        <f t="shared" si="185"/>
        <v>0</v>
      </c>
      <c r="O475" s="18">
        <f t="shared" si="175"/>
        <v>0</v>
      </c>
      <c r="P475" s="18">
        <f t="shared" si="186"/>
        <v>0</v>
      </c>
      <c r="Q475" s="18">
        <f t="shared" si="191"/>
        <v>1297.5173416211846</v>
      </c>
      <c r="R475" s="61">
        <f t="shared" si="192"/>
        <v>0.36042151261738109</v>
      </c>
      <c r="S475" s="18">
        <f t="shared" si="193"/>
        <v>-547.53470191231429</v>
      </c>
      <c r="T475" s="18">
        <f t="shared" si="187"/>
        <v>547.53470191231429</v>
      </c>
      <c r="U475" s="61">
        <f t="shared" si="194"/>
        <v>0.15209298492085846</v>
      </c>
      <c r="V475" s="18">
        <f t="shared" si="195"/>
        <v>0</v>
      </c>
      <c r="W475" s="18">
        <f t="shared" si="173"/>
        <v>0</v>
      </c>
      <c r="X475" s="18">
        <f t="shared" si="196"/>
        <v>879.32000000000016</v>
      </c>
      <c r="Y475" s="18">
        <f t="shared" si="188"/>
        <v>244.25575096000006</v>
      </c>
      <c r="Z475" s="18">
        <f t="shared" si="189"/>
        <v>0.24425575096000005</v>
      </c>
      <c r="AA475" s="18">
        <f t="shared" si="190"/>
        <v>0.51251449753823952</v>
      </c>
      <c r="AB475" s="64"/>
      <c r="AC475" s="18">
        <f t="shared" si="176"/>
        <v>1</v>
      </c>
      <c r="AD475" s="18" t="str">
        <f t="shared" si="177"/>
        <v/>
      </c>
      <c r="AE475" s="18">
        <f t="shared" si="178"/>
        <v>0</v>
      </c>
      <c r="AF475" s="31"/>
      <c r="AG475" s="31"/>
      <c r="AH475" s="31"/>
      <c r="AI475" s="31"/>
      <c r="AJ475" s="31"/>
      <c r="AK475" s="31"/>
      <c r="AL475" s="7"/>
      <c r="AM475" s="7"/>
    </row>
    <row r="476" spans="2:39" x14ac:dyDescent="0.4">
      <c r="B476" s="15" t="s">
        <v>1</v>
      </c>
      <c r="C476" s="15">
        <v>460</v>
      </c>
      <c r="D476" s="15">
        <v>460</v>
      </c>
      <c r="E476" s="16">
        <v>0</v>
      </c>
      <c r="F476" s="66">
        <f t="shared" si="179"/>
        <v>0</v>
      </c>
      <c r="G476" s="33">
        <f t="shared" si="180"/>
        <v>0</v>
      </c>
      <c r="H476" s="17">
        <f t="shared" si="181"/>
        <v>0</v>
      </c>
      <c r="I476" s="31"/>
      <c r="J476" s="18">
        <f t="shared" si="182"/>
        <v>0</v>
      </c>
      <c r="K476" s="38">
        <f t="shared" si="174"/>
        <v>0</v>
      </c>
      <c r="L476" s="18">
        <f t="shared" si="183"/>
        <v>0</v>
      </c>
      <c r="M476" s="61">
        <f t="shared" si="184"/>
        <v>0</v>
      </c>
      <c r="N476" s="18">
        <f t="shared" si="185"/>
        <v>0</v>
      </c>
      <c r="O476" s="18">
        <f t="shared" si="175"/>
        <v>0</v>
      </c>
      <c r="P476" s="18">
        <f t="shared" si="186"/>
        <v>0</v>
      </c>
      <c r="Q476" s="18">
        <f t="shared" si="191"/>
        <v>1297.5173416211846</v>
      </c>
      <c r="R476" s="61">
        <f t="shared" si="192"/>
        <v>0.36042151261738109</v>
      </c>
      <c r="S476" s="18">
        <f t="shared" si="193"/>
        <v>-547.53470191231429</v>
      </c>
      <c r="T476" s="18">
        <f t="shared" si="187"/>
        <v>547.53470191231429</v>
      </c>
      <c r="U476" s="61">
        <f t="shared" si="194"/>
        <v>0.15209298492085846</v>
      </c>
      <c r="V476" s="18">
        <f t="shared" si="195"/>
        <v>0</v>
      </c>
      <c r="W476" s="18">
        <f t="shared" si="173"/>
        <v>0</v>
      </c>
      <c r="X476" s="18">
        <f t="shared" si="196"/>
        <v>879.32000000000016</v>
      </c>
      <c r="Y476" s="18">
        <f t="shared" si="188"/>
        <v>244.25575096000006</v>
      </c>
      <c r="Z476" s="18">
        <f t="shared" si="189"/>
        <v>0.24425575096000005</v>
      </c>
      <c r="AA476" s="18">
        <f t="shared" si="190"/>
        <v>0.51251449753823952</v>
      </c>
      <c r="AB476" s="64"/>
      <c r="AC476" s="18">
        <f t="shared" si="176"/>
        <v>1</v>
      </c>
      <c r="AD476" s="18" t="str">
        <f t="shared" si="177"/>
        <v/>
      </c>
      <c r="AE476" s="18">
        <f t="shared" si="178"/>
        <v>0</v>
      </c>
      <c r="AF476" s="31"/>
      <c r="AG476" s="31"/>
      <c r="AH476" s="31"/>
      <c r="AI476" s="31"/>
      <c r="AJ476" s="31"/>
      <c r="AK476" s="31"/>
      <c r="AL476" s="7"/>
      <c r="AM476" s="7"/>
    </row>
    <row r="477" spans="2:39" x14ac:dyDescent="0.4">
      <c r="B477" s="15" t="s">
        <v>1</v>
      </c>
      <c r="C477" s="15">
        <v>461</v>
      </c>
      <c r="D477" s="15">
        <v>461</v>
      </c>
      <c r="E477" s="16">
        <v>0</v>
      </c>
      <c r="F477" s="66">
        <f t="shared" si="179"/>
        <v>0</v>
      </c>
      <c r="G477" s="33">
        <f t="shared" si="180"/>
        <v>0</v>
      </c>
      <c r="H477" s="17">
        <f t="shared" si="181"/>
        <v>0</v>
      </c>
      <c r="I477" s="31"/>
      <c r="J477" s="18">
        <f t="shared" si="182"/>
        <v>0</v>
      </c>
      <c r="K477" s="38">
        <f t="shared" si="174"/>
        <v>0</v>
      </c>
      <c r="L477" s="18">
        <f t="shared" si="183"/>
        <v>0</v>
      </c>
      <c r="M477" s="61">
        <f t="shared" si="184"/>
        <v>0</v>
      </c>
      <c r="N477" s="18">
        <f t="shared" si="185"/>
        <v>0</v>
      </c>
      <c r="O477" s="18">
        <f t="shared" si="175"/>
        <v>0</v>
      </c>
      <c r="P477" s="18">
        <f t="shared" si="186"/>
        <v>0</v>
      </c>
      <c r="Q477" s="18">
        <f t="shared" si="191"/>
        <v>1297.5173416211846</v>
      </c>
      <c r="R477" s="61">
        <f t="shared" si="192"/>
        <v>0.36042151261738109</v>
      </c>
      <c r="S477" s="18">
        <f t="shared" si="193"/>
        <v>-547.53470191231429</v>
      </c>
      <c r="T477" s="18">
        <f t="shared" si="187"/>
        <v>547.53470191231429</v>
      </c>
      <c r="U477" s="61">
        <f t="shared" si="194"/>
        <v>0.15209298492085846</v>
      </c>
      <c r="V477" s="18">
        <f t="shared" si="195"/>
        <v>0</v>
      </c>
      <c r="W477" s="18">
        <f t="shared" si="173"/>
        <v>0</v>
      </c>
      <c r="X477" s="18">
        <f t="shared" si="196"/>
        <v>879.32000000000016</v>
      </c>
      <c r="Y477" s="18">
        <f t="shared" si="188"/>
        <v>244.25575096000006</v>
      </c>
      <c r="Z477" s="18">
        <f t="shared" si="189"/>
        <v>0.24425575096000005</v>
      </c>
      <c r="AA477" s="18">
        <f t="shared" si="190"/>
        <v>0.51251449753823952</v>
      </c>
      <c r="AB477" s="64"/>
      <c r="AC477" s="18">
        <f t="shared" si="176"/>
        <v>1</v>
      </c>
      <c r="AD477" s="18" t="str">
        <f t="shared" si="177"/>
        <v/>
      </c>
      <c r="AE477" s="18">
        <f t="shared" si="178"/>
        <v>0</v>
      </c>
      <c r="AF477" s="31"/>
      <c r="AG477" s="31"/>
      <c r="AH477" s="31"/>
      <c r="AI477" s="31"/>
      <c r="AJ477" s="31"/>
      <c r="AK477" s="31"/>
      <c r="AL477" s="7"/>
      <c r="AM477" s="7"/>
    </row>
    <row r="478" spans="2:39" x14ac:dyDescent="0.4">
      <c r="B478" s="15" t="s">
        <v>1</v>
      </c>
      <c r="C478" s="15">
        <v>462</v>
      </c>
      <c r="D478" s="15">
        <v>462</v>
      </c>
      <c r="E478" s="16">
        <v>0</v>
      </c>
      <c r="F478" s="66">
        <f t="shared" si="179"/>
        <v>0</v>
      </c>
      <c r="G478" s="33">
        <f t="shared" si="180"/>
        <v>0</v>
      </c>
      <c r="H478" s="17">
        <f t="shared" si="181"/>
        <v>0</v>
      </c>
      <c r="I478" s="31"/>
      <c r="J478" s="18">
        <f t="shared" si="182"/>
        <v>0</v>
      </c>
      <c r="K478" s="38">
        <f t="shared" si="174"/>
        <v>0</v>
      </c>
      <c r="L478" s="18">
        <f t="shared" si="183"/>
        <v>0</v>
      </c>
      <c r="M478" s="61">
        <f t="shared" si="184"/>
        <v>0</v>
      </c>
      <c r="N478" s="18">
        <f t="shared" si="185"/>
        <v>0</v>
      </c>
      <c r="O478" s="18">
        <f t="shared" si="175"/>
        <v>0</v>
      </c>
      <c r="P478" s="18">
        <f t="shared" si="186"/>
        <v>0</v>
      </c>
      <c r="Q478" s="18">
        <f t="shared" si="191"/>
        <v>1297.5173416211846</v>
      </c>
      <c r="R478" s="61">
        <f t="shared" si="192"/>
        <v>0.36042151261738109</v>
      </c>
      <c r="S478" s="18">
        <f t="shared" si="193"/>
        <v>-547.53470191231429</v>
      </c>
      <c r="T478" s="18">
        <f t="shared" si="187"/>
        <v>547.53470191231429</v>
      </c>
      <c r="U478" s="61">
        <f t="shared" si="194"/>
        <v>0.15209298492085846</v>
      </c>
      <c r="V478" s="18">
        <f t="shared" si="195"/>
        <v>0</v>
      </c>
      <c r="W478" s="18">
        <f t="shared" ref="W478:W541" si="197">V478*0.001</f>
        <v>0</v>
      </c>
      <c r="X478" s="18">
        <f t="shared" si="196"/>
        <v>879.32000000000016</v>
      </c>
      <c r="Y478" s="18">
        <f t="shared" si="188"/>
        <v>244.25575096000006</v>
      </c>
      <c r="Z478" s="18">
        <f t="shared" si="189"/>
        <v>0.24425575096000005</v>
      </c>
      <c r="AA478" s="18">
        <f t="shared" si="190"/>
        <v>0.51251449753823952</v>
      </c>
      <c r="AB478" s="64"/>
      <c r="AC478" s="18">
        <f t="shared" si="176"/>
        <v>1</v>
      </c>
      <c r="AD478" s="18" t="str">
        <f t="shared" si="177"/>
        <v/>
      </c>
      <c r="AE478" s="18">
        <f t="shared" si="178"/>
        <v>0</v>
      </c>
      <c r="AF478" s="31"/>
      <c r="AG478" s="31"/>
      <c r="AH478" s="31"/>
      <c r="AI478" s="31"/>
      <c r="AJ478" s="31"/>
      <c r="AK478" s="31"/>
      <c r="AL478" s="7"/>
      <c r="AM478" s="7"/>
    </row>
    <row r="479" spans="2:39" x14ac:dyDescent="0.4">
      <c r="B479" s="15" t="s">
        <v>1</v>
      </c>
      <c r="C479" s="15">
        <v>463</v>
      </c>
      <c r="D479" s="15">
        <v>463</v>
      </c>
      <c r="E479" s="16">
        <v>0</v>
      </c>
      <c r="F479" s="66">
        <f t="shared" si="179"/>
        <v>0</v>
      </c>
      <c r="G479" s="33">
        <f t="shared" si="180"/>
        <v>0</v>
      </c>
      <c r="H479" s="17">
        <f t="shared" si="181"/>
        <v>0</v>
      </c>
      <c r="I479" s="31"/>
      <c r="J479" s="18">
        <f t="shared" si="182"/>
        <v>0</v>
      </c>
      <c r="K479" s="38">
        <f t="shared" si="174"/>
        <v>0</v>
      </c>
      <c r="L479" s="18">
        <f t="shared" si="183"/>
        <v>0</v>
      </c>
      <c r="M479" s="61">
        <f t="shared" si="184"/>
        <v>0</v>
      </c>
      <c r="N479" s="18">
        <f t="shared" si="185"/>
        <v>0</v>
      </c>
      <c r="O479" s="18">
        <f t="shared" si="175"/>
        <v>0</v>
      </c>
      <c r="P479" s="18">
        <f t="shared" si="186"/>
        <v>0</v>
      </c>
      <c r="Q479" s="18">
        <f t="shared" si="191"/>
        <v>1297.5173416211846</v>
      </c>
      <c r="R479" s="61">
        <f t="shared" si="192"/>
        <v>0.36042151261738109</v>
      </c>
      <c r="S479" s="18">
        <f t="shared" si="193"/>
        <v>-547.53470191231429</v>
      </c>
      <c r="T479" s="18">
        <f t="shared" si="187"/>
        <v>547.53470191231429</v>
      </c>
      <c r="U479" s="61">
        <f t="shared" si="194"/>
        <v>0.15209298492085846</v>
      </c>
      <c r="V479" s="18">
        <f t="shared" si="195"/>
        <v>0</v>
      </c>
      <c r="W479" s="18">
        <f t="shared" si="197"/>
        <v>0</v>
      </c>
      <c r="X479" s="18">
        <f t="shared" si="196"/>
        <v>879.32000000000016</v>
      </c>
      <c r="Y479" s="18">
        <f t="shared" si="188"/>
        <v>244.25575096000006</v>
      </c>
      <c r="Z479" s="18">
        <f t="shared" si="189"/>
        <v>0.24425575096000005</v>
      </c>
      <c r="AA479" s="18">
        <f t="shared" si="190"/>
        <v>0.51251449753823952</v>
      </c>
      <c r="AB479" s="64"/>
      <c r="AC479" s="18">
        <f t="shared" si="176"/>
        <v>1</v>
      </c>
      <c r="AD479" s="18" t="str">
        <f t="shared" si="177"/>
        <v/>
      </c>
      <c r="AE479" s="18">
        <f t="shared" si="178"/>
        <v>0</v>
      </c>
      <c r="AF479" s="31"/>
      <c r="AG479" s="31"/>
      <c r="AH479" s="31"/>
      <c r="AI479" s="31"/>
      <c r="AJ479" s="31"/>
      <c r="AK479" s="31"/>
      <c r="AL479" s="7"/>
      <c r="AM479" s="7"/>
    </row>
    <row r="480" spans="2:39" x14ac:dyDescent="0.4">
      <c r="B480" s="15" t="s">
        <v>1</v>
      </c>
      <c r="C480" s="15">
        <v>464</v>
      </c>
      <c r="D480" s="15">
        <v>464</v>
      </c>
      <c r="E480" s="16">
        <v>0</v>
      </c>
      <c r="F480" s="66">
        <f t="shared" si="179"/>
        <v>0</v>
      </c>
      <c r="G480" s="33">
        <f t="shared" si="180"/>
        <v>0</v>
      </c>
      <c r="H480" s="17">
        <f t="shared" si="181"/>
        <v>0</v>
      </c>
      <c r="I480" s="31"/>
      <c r="J480" s="18">
        <f t="shared" si="182"/>
        <v>0</v>
      </c>
      <c r="K480" s="38">
        <f t="shared" si="174"/>
        <v>0</v>
      </c>
      <c r="L480" s="18">
        <f t="shared" si="183"/>
        <v>0</v>
      </c>
      <c r="M480" s="61">
        <f t="shared" si="184"/>
        <v>0</v>
      </c>
      <c r="N480" s="18">
        <f t="shared" si="185"/>
        <v>0</v>
      </c>
      <c r="O480" s="18">
        <f t="shared" si="175"/>
        <v>0</v>
      </c>
      <c r="P480" s="18">
        <f t="shared" si="186"/>
        <v>0</v>
      </c>
      <c r="Q480" s="18">
        <f t="shared" si="191"/>
        <v>1297.5173416211846</v>
      </c>
      <c r="R480" s="61">
        <f t="shared" si="192"/>
        <v>0.36042151261738109</v>
      </c>
      <c r="S480" s="18">
        <f t="shared" si="193"/>
        <v>-547.53470191231429</v>
      </c>
      <c r="T480" s="18">
        <f t="shared" si="187"/>
        <v>547.53470191231429</v>
      </c>
      <c r="U480" s="61">
        <f t="shared" si="194"/>
        <v>0.15209298492085846</v>
      </c>
      <c r="V480" s="18">
        <f t="shared" si="195"/>
        <v>0</v>
      </c>
      <c r="W480" s="18">
        <f t="shared" si="197"/>
        <v>0</v>
      </c>
      <c r="X480" s="18">
        <f t="shared" si="196"/>
        <v>879.32000000000016</v>
      </c>
      <c r="Y480" s="18">
        <f t="shared" si="188"/>
        <v>244.25575096000006</v>
      </c>
      <c r="Z480" s="18">
        <f t="shared" si="189"/>
        <v>0.24425575096000005</v>
      </c>
      <c r="AA480" s="18">
        <f t="shared" si="190"/>
        <v>0.51251449753823952</v>
      </c>
      <c r="AB480" s="64"/>
      <c r="AC480" s="18">
        <f t="shared" si="176"/>
        <v>1</v>
      </c>
      <c r="AD480" s="18" t="str">
        <f t="shared" si="177"/>
        <v/>
      </c>
      <c r="AE480" s="18">
        <f t="shared" si="178"/>
        <v>0</v>
      </c>
      <c r="AF480" s="31"/>
      <c r="AG480" s="31"/>
      <c r="AH480" s="31"/>
      <c r="AI480" s="31"/>
      <c r="AJ480" s="31"/>
      <c r="AK480" s="31"/>
      <c r="AL480" s="7"/>
      <c r="AM480" s="7"/>
    </row>
    <row r="481" spans="2:39" x14ac:dyDescent="0.4">
      <c r="B481" s="15" t="s">
        <v>1</v>
      </c>
      <c r="C481" s="15">
        <v>465</v>
      </c>
      <c r="D481" s="15">
        <v>465</v>
      </c>
      <c r="E481" s="16">
        <v>0</v>
      </c>
      <c r="F481" s="66">
        <f t="shared" si="179"/>
        <v>0</v>
      </c>
      <c r="G481" s="33">
        <f t="shared" si="180"/>
        <v>0</v>
      </c>
      <c r="H481" s="17">
        <f t="shared" si="181"/>
        <v>0</v>
      </c>
      <c r="I481" s="31"/>
      <c r="J481" s="18">
        <f t="shared" si="182"/>
        <v>0</v>
      </c>
      <c r="K481" s="38">
        <f t="shared" si="174"/>
        <v>0</v>
      </c>
      <c r="L481" s="18">
        <f t="shared" si="183"/>
        <v>0</v>
      </c>
      <c r="M481" s="61">
        <f t="shared" si="184"/>
        <v>0</v>
      </c>
      <c r="N481" s="18">
        <f t="shared" si="185"/>
        <v>0</v>
      </c>
      <c r="O481" s="18">
        <f t="shared" si="175"/>
        <v>0</v>
      </c>
      <c r="P481" s="18">
        <f t="shared" si="186"/>
        <v>0</v>
      </c>
      <c r="Q481" s="18">
        <f t="shared" si="191"/>
        <v>1297.5173416211846</v>
      </c>
      <c r="R481" s="61">
        <f t="shared" si="192"/>
        <v>0.36042151261738109</v>
      </c>
      <c r="S481" s="18">
        <f t="shared" si="193"/>
        <v>-547.53470191231429</v>
      </c>
      <c r="T481" s="18">
        <f t="shared" si="187"/>
        <v>547.53470191231429</v>
      </c>
      <c r="U481" s="61">
        <f t="shared" si="194"/>
        <v>0.15209298492085846</v>
      </c>
      <c r="V481" s="18">
        <f t="shared" si="195"/>
        <v>0</v>
      </c>
      <c r="W481" s="18">
        <f t="shared" si="197"/>
        <v>0</v>
      </c>
      <c r="X481" s="18">
        <f t="shared" si="196"/>
        <v>879.32000000000016</v>
      </c>
      <c r="Y481" s="18">
        <f t="shared" si="188"/>
        <v>244.25575096000006</v>
      </c>
      <c r="Z481" s="18">
        <f t="shared" si="189"/>
        <v>0.24425575096000005</v>
      </c>
      <c r="AA481" s="18">
        <f t="shared" si="190"/>
        <v>0.51251449753823952</v>
      </c>
      <c r="AB481" s="64"/>
      <c r="AC481" s="18">
        <f t="shared" si="176"/>
        <v>1</v>
      </c>
      <c r="AD481" s="18" t="str">
        <f t="shared" si="177"/>
        <v/>
      </c>
      <c r="AE481" s="18">
        <f t="shared" si="178"/>
        <v>0</v>
      </c>
      <c r="AF481" s="31"/>
      <c r="AG481" s="31"/>
      <c r="AH481" s="31"/>
      <c r="AI481" s="31"/>
      <c r="AJ481" s="31"/>
      <c r="AK481" s="31"/>
      <c r="AL481" s="7"/>
      <c r="AM481" s="7"/>
    </row>
    <row r="482" spans="2:39" x14ac:dyDescent="0.4">
      <c r="B482" s="15" t="s">
        <v>1</v>
      </c>
      <c r="C482" s="15">
        <v>466</v>
      </c>
      <c r="D482" s="15">
        <v>466</v>
      </c>
      <c r="E482" s="16">
        <v>0</v>
      </c>
      <c r="F482" s="66">
        <f t="shared" si="179"/>
        <v>0</v>
      </c>
      <c r="G482" s="33">
        <f t="shared" si="180"/>
        <v>0</v>
      </c>
      <c r="H482" s="17">
        <f t="shared" si="181"/>
        <v>0</v>
      </c>
      <c r="I482" s="31"/>
      <c r="J482" s="18">
        <f t="shared" si="182"/>
        <v>0</v>
      </c>
      <c r="K482" s="38">
        <f t="shared" si="174"/>
        <v>0</v>
      </c>
      <c r="L482" s="18">
        <f t="shared" si="183"/>
        <v>0</v>
      </c>
      <c r="M482" s="61">
        <f t="shared" si="184"/>
        <v>0</v>
      </c>
      <c r="N482" s="18">
        <f t="shared" si="185"/>
        <v>0</v>
      </c>
      <c r="O482" s="18">
        <f t="shared" si="175"/>
        <v>0</v>
      </c>
      <c r="P482" s="18">
        <f t="shared" si="186"/>
        <v>0</v>
      </c>
      <c r="Q482" s="18">
        <f t="shared" si="191"/>
        <v>1297.5173416211846</v>
      </c>
      <c r="R482" s="61">
        <f t="shared" si="192"/>
        <v>0.36042151261738109</v>
      </c>
      <c r="S482" s="18">
        <f t="shared" si="193"/>
        <v>-547.53470191231429</v>
      </c>
      <c r="T482" s="18">
        <f t="shared" si="187"/>
        <v>547.53470191231429</v>
      </c>
      <c r="U482" s="61">
        <f t="shared" si="194"/>
        <v>0.15209298492085846</v>
      </c>
      <c r="V482" s="18">
        <f t="shared" si="195"/>
        <v>0</v>
      </c>
      <c r="W482" s="18">
        <f t="shared" si="197"/>
        <v>0</v>
      </c>
      <c r="X482" s="18">
        <f t="shared" si="196"/>
        <v>879.32000000000016</v>
      </c>
      <c r="Y482" s="18">
        <f t="shared" si="188"/>
        <v>244.25575096000006</v>
      </c>
      <c r="Z482" s="18">
        <f t="shared" si="189"/>
        <v>0.24425575096000005</v>
      </c>
      <c r="AA482" s="18">
        <f t="shared" si="190"/>
        <v>0.51251449753823952</v>
      </c>
      <c r="AB482" s="64"/>
      <c r="AC482" s="18">
        <f t="shared" si="176"/>
        <v>1</v>
      </c>
      <c r="AD482" s="18" t="str">
        <f t="shared" si="177"/>
        <v/>
      </c>
      <c r="AE482" s="18">
        <f t="shared" si="178"/>
        <v>0</v>
      </c>
      <c r="AF482" s="31"/>
      <c r="AG482" s="31"/>
      <c r="AH482" s="31"/>
      <c r="AI482" s="31"/>
      <c r="AJ482" s="31"/>
      <c r="AK482" s="31"/>
      <c r="AL482" s="7"/>
      <c r="AM482" s="7"/>
    </row>
    <row r="483" spans="2:39" x14ac:dyDescent="0.4">
      <c r="B483" s="15" t="s">
        <v>1</v>
      </c>
      <c r="C483" s="15">
        <v>467</v>
      </c>
      <c r="D483" s="15">
        <v>467</v>
      </c>
      <c r="E483" s="16">
        <v>0</v>
      </c>
      <c r="F483" s="66">
        <f t="shared" si="179"/>
        <v>0</v>
      </c>
      <c r="G483" s="33">
        <f t="shared" si="180"/>
        <v>0</v>
      </c>
      <c r="H483" s="17">
        <f t="shared" si="181"/>
        <v>0</v>
      </c>
      <c r="I483" s="31"/>
      <c r="J483" s="18">
        <f t="shared" si="182"/>
        <v>0</v>
      </c>
      <c r="K483" s="38">
        <f t="shared" si="174"/>
        <v>0</v>
      </c>
      <c r="L483" s="18">
        <f t="shared" si="183"/>
        <v>0</v>
      </c>
      <c r="M483" s="61">
        <f t="shared" si="184"/>
        <v>0</v>
      </c>
      <c r="N483" s="18">
        <f t="shared" si="185"/>
        <v>0</v>
      </c>
      <c r="O483" s="18">
        <f t="shared" si="175"/>
        <v>0</v>
      </c>
      <c r="P483" s="18">
        <f t="shared" si="186"/>
        <v>0</v>
      </c>
      <c r="Q483" s="18">
        <f t="shared" si="191"/>
        <v>1297.5173416211846</v>
      </c>
      <c r="R483" s="61">
        <f t="shared" si="192"/>
        <v>0.36042151261738109</v>
      </c>
      <c r="S483" s="18">
        <f t="shared" si="193"/>
        <v>-547.53470191231429</v>
      </c>
      <c r="T483" s="18">
        <f t="shared" si="187"/>
        <v>547.53470191231429</v>
      </c>
      <c r="U483" s="61">
        <f t="shared" si="194"/>
        <v>0.15209298492085846</v>
      </c>
      <c r="V483" s="18">
        <f t="shared" si="195"/>
        <v>0</v>
      </c>
      <c r="W483" s="18">
        <f t="shared" si="197"/>
        <v>0</v>
      </c>
      <c r="X483" s="18">
        <f t="shared" si="196"/>
        <v>879.32000000000016</v>
      </c>
      <c r="Y483" s="18">
        <f t="shared" si="188"/>
        <v>244.25575096000006</v>
      </c>
      <c r="Z483" s="18">
        <f t="shared" si="189"/>
        <v>0.24425575096000005</v>
      </c>
      <c r="AA483" s="18">
        <f t="shared" si="190"/>
        <v>0.51251449753823952</v>
      </c>
      <c r="AB483" s="64"/>
      <c r="AC483" s="18">
        <f t="shared" si="176"/>
        <v>1</v>
      </c>
      <c r="AD483" s="18" t="str">
        <f t="shared" si="177"/>
        <v/>
      </c>
      <c r="AE483" s="18">
        <f t="shared" si="178"/>
        <v>0</v>
      </c>
      <c r="AF483" s="31"/>
      <c r="AG483" s="31"/>
      <c r="AH483" s="31"/>
      <c r="AI483" s="31"/>
      <c r="AJ483" s="31"/>
      <c r="AK483" s="31"/>
      <c r="AL483" s="7"/>
      <c r="AM483" s="7"/>
    </row>
    <row r="484" spans="2:39" x14ac:dyDescent="0.4">
      <c r="B484" s="15" t="s">
        <v>1</v>
      </c>
      <c r="C484" s="15">
        <v>468</v>
      </c>
      <c r="D484" s="15">
        <v>468</v>
      </c>
      <c r="E484" s="16">
        <v>0</v>
      </c>
      <c r="F484" s="66">
        <f t="shared" si="179"/>
        <v>0</v>
      </c>
      <c r="G484" s="33">
        <f t="shared" si="180"/>
        <v>0</v>
      </c>
      <c r="H484" s="17">
        <f t="shared" si="181"/>
        <v>0</v>
      </c>
      <c r="I484" s="31"/>
      <c r="J484" s="18">
        <f t="shared" si="182"/>
        <v>0</v>
      </c>
      <c r="K484" s="38">
        <f t="shared" si="174"/>
        <v>0</v>
      </c>
      <c r="L484" s="18">
        <f t="shared" si="183"/>
        <v>0</v>
      </c>
      <c r="M484" s="61">
        <f t="shared" si="184"/>
        <v>0</v>
      </c>
      <c r="N484" s="18">
        <f t="shared" si="185"/>
        <v>0</v>
      </c>
      <c r="O484" s="18">
        <f t="shared" si="175"/>
        <v>0</v>
      </c>
      <c r="P484" s="18">
        <f t="shared" si="186"/>
        <v>0</v>
      </c>
      <c r="Q484" s="18">
        <f t="shared" si="191"/>
        <v>1297.5173416211846</v>
      </c>
      <c r="R484" s="61">
        <f t="shared" si="192"/>
        <v>0.36042151261738109</v>
      </c>
      <c r="S484" s="18">
        <f t="shared" si="193"/>
        <v>-547.53470191231429</v>
      </c>
      <c r="T484" s="18">
        <f t="shared" si="187"/>
        <v>547.53470191231429</v>
      </c>
      <c r="U484" s="61">
        <f t="shared" si="194"/>
        <v>0.15209298492085846</v>
      </c>
      <c r="V484" s="18">
        <f t="shared" si="195"/>
        <v>0</v>
      </c>
      <c r="W484" s="18">
        <f t="shared" si="197"/>
        <v>0</v>
      </c>
      <c r="X484" s="18">
        <f t="shared" si="196"/>
        <v>879.32000000000016</v>
      </c>
      <c r="Y484" s="18">
        <f t="shared" si="188"/>
        <v>244.25575096000006</v>
      </c>
      <c r="Z484" s="18">
        <f t="shared" si="189"/>
        <v>0.24425575096000005</v>
      </c>
      <c r="AA484" s="18">
        <f t="shared" si="190"/>
        <v>0.51251449753823952</v>
      </c>
      <c r="AB484" s="64"/>
      <c r="AC484" s="18">
        <f t="shared" si="176"/>
        <v>1</v>
      </c>
      <c r="AD484" s="18" t="str">
        <f t="shared" si="177"/>
        <v/>
      </c>
      <c r="AE484" s="18">
        <f t="shared" si="178"/>
        <v>0</v>
      </c>
      <c r="AF484" s="31"/>
      <c r="AG484" s="31"/>
      <c r="AH484" s="31"/>
      <c r="AI484" s="31"/>
      <c r="AJ484" s="31"/>
      <c r="AK484" s="31"/>
      <c r="AL484" s="7"/>
      <c r="AM484" s="7"/>
    </row>
    <row r="485" spans="2:39" x14ac:dyDescent="0.4">
      <c r="B485" s="15" t="s">
        <v>1</v>
      </c>
      <c r="C485" s="15">
        <v>469</v>
      </c>
      <c r="D485" s="15">
        <v>469</v>
      </c>
      <c r="E485" s="16">
        <v>0</v>
      </c>
      <c r="F485" s="66">
        <f t="shared" si="179"/>
        <v>0</v>
      </c>
      <c r="G485" s="33">
        <f t="shared" si="180"/>
        <v>0</v>
      </c>
      <c r="H485" s="17">
        <f t="shared" si="181"/>
        <v>0</v>
      </c>
      <c r="I485" s="31"/>
      <c r="J485" s="18">
        <f t="shared" si="182"/>
        <v>0</v>
      </c>
      <c r="K485" s="38">
        <f t="shared" si="174"/>
        <v>0</v>
      </c>
      <c r="L485" s="18">
        <f t="shared" si="183"/>
        <v>0</v>
      </c>
      <c r="M485" s="61">
        <f t="shared" si="184"/>
        <v>0</v>
      </c>
      <c r="N485" s="18">
        <f t="shared" si="185"/>
        <v>0</v>
      </c>
      <c r="O485" s="18">
        <f t="shared" si="175"/>
        <v>0</v>
      </c>
      <c r="P485" s="18">
        <f t="shared" si="186"/>
        <v>0</v>
      </c>
      <c r="Q485" s="18">
        <f t="shared" si="191"/>
        <v>1297.5173416211846</v>
      </c>
      <c r="R485" s="61">
        <f t="shared" si="192"/>
        <v>0.36042151261738109</v>
      </c>
      <c r="S485" s="18">
        <f t="shared" si="193"/>
        <v>-547.53470191231429</v>
      </c>
      <c r="T485" s="18">
        <f t="shared" si="187"/>
        <v>547.53470191231429</v>
      </c>
      <c r="U485" s="61">
        <f t="shared" si="194"/>
        <v>0.15209298492085846</v>
      </c>
      <c r="V485" s="18">
        <f t="shared" si="195"/>
        <v>0</v>
      </c>
      <c r="W485" s="18">
        <f t="shared" si="197"/>
        <v>0</v>
      </c>
      <c r="X485" s="18">
        <f t="shared" si="196"/>
        <v>879.32000000000016</v>
      </c>
      <c r="Y485" s="18">
        <f t="shared" si="188"/>
        <v>244.25575096000006</v>
      </c>
      <c r="Z485" s="18">
        <f t="shared" si="189"/>
        <v>0.24425575096000005</v>
      </c>
      <c r="AA485" s="18">
        <f t="shared" si="190"/>
        <v>0.51251449753823952</v>
      </c>
      <c r="AB485" s="64"/>
      <c r="AC485" s="18">
        <f t="shared" si="176"/>
        <v>1</v>
      </c>
      <c r="AD485" s="18" t="str">
        <f t="shared" si="177"/>
        <v/>
      </c>
      <c r="AE485" s="18">
        <f t="shared" si="178"/>
        <v>0</v>
      </c>
      <c r="AF485" s="31"/>
      <c r="AG485" s="31"/>
      <c r="AH485" s="31"/>
      <c r="AI485" s="31"/>
      <c r="AJ485" s="31"/>
      <c r="AK485" s="31"/>
      <c r="AL485" s="7"/>
      <c r="AM485" s="7"/>
    </row>
    <row r="486" spans="2:39" x14ac:dyDescent="0.4">
      <c r="B486" s="15" t="s">
        <v>1</v>
      </c>
      <c r="C486" s="15">
        <v>470</v>
      </c>
      <c r="D486" s="15">
        <v>470</v>
      </c>
      <c r="E486" s="16">
        <v>0</v>
      </c>
      <c r="F486" s="66">
        <f t="shared" si="179"/>
        <v>0</v>
      </c>
      <c r="G486" s="33">
        <f t="shared" si="180"/>
        <v>0</v>
      </c>
      <c r="H486" s="17">
        <f t="shared" si="181"/>
        <v>0</v>
      </c>
      <c r="I486" s="31"/>
      <c r="J486" s="18">
        <f t="shared" si="182"/>
        <v>0</v>
      </c>
      <c r="K486" s="38">
        <f t="shared" si="174"/>
        <v>0</v>
      </c>
      <c r="L486" s="18">
        <f t="shared" si="183"/>
        <v>0</v>
      </c>
      <c r="M486" s="61">
        <f t="shared" si="184"/>
        <v>0</v>
      </c>
      <c r="N486" s="18">
        <f t="shared" si="185"/>
        <v>0</v>
      </c>
      <c r="O486" s="18">
        <f t="shared" si="175"/>
        <v>0</v>
      </c>
      <c r="P486" s="18">
        <f t="shared" si="186"/>
        <v>0</v>
      </c>
      <c r="Q486" s="18">
        <f t="shared" si="191"/>
        <v>1297.5173416211846</v>
      </c>
      <c r="R486" s="61">
        <f t="shared" si="192"/>
        <v>0.36042151261738109</v>
      </c>
      <c r="S486" s="18">
        <f t="shared" si="193"/>
        <v>-547.53470191231429</v>
      </c>
      <c r="T486" s="18">
        <f t="shared" si="187"/>
        <v>547.53470191231429</v>
      </c>
      <c r="U486" s="61">
        <f t="shared" si="194"/>
        <v>0.15209298492085846</v>
      </c>
      <c r="V486" s="18">
        <f t="shared" si="195"/>
        <v>0</v>
      </c>
      <c r="W486" s="18">
        <f t="shared" si="197"/>
        <v>0</v>
      </c>
      <c r="X486" s="18">
        <f t="shared" si="196"/>
        <v>879.32000000000016</v>
      </c>
      <c r="Y486" s="18">
        <f t="shared" si="188"/>
        <v>244.25575096000006</v>
      </c>
      <c r="Z486" s="18">
        <f t="shared" si="189"/>
        <v>0.24425575096000005</v>
      </c>
      <c r="AA486" s="18">
        <f t="shared" si="190"/>
        <v>0.51251449753823952</v>
      </c>
      <c r="AB486" s="64"/>
      <c r="AC486" s="18">
        <f t="shared" si="176"/>
        <v>1</v>
      </c>
      <c r="AD486" s="18" t="str">
        <f t="shared" si="177"/>
        <v/>
      </c>
      <c r="AE486" s="18">
        <f t="shared" si="178"/>
        <v>0</v>
      </c>
      <c r="AF486" s="31"/>
      <c r="AG486" s="31"/>
      <c r="AH486" s="31"/>
      <c r="AI486" s="31"/>
      <c r="AJ486" s="31"/>
      <c r="AK486" s="31"/>
      <c r="AL486" s="7"/>
      <c r="AM486" s="7"/>
    </row>
    <row r="487" spans="2:39" x14ac:dyDescent="0.4">
      <c r="B487" s="15" t="s">
        <v>1</v>
      </c>
      <c r="C487" s="15">
        <v>471</v>
      </c>
      <c r="D487" s="15">
        <v>471</v>
      </c>
      <c r="E487" s="16">
        <v>0</v>
      </c>
      <c r="F487" s="66">
        <f t="shared" si="179"/>
        <v>0</v>
      </c>
      <c r="G487" s="33">
        <f t="shared" si="180"/>
        <v>0</v>
      </c>
      <c r="H487" s="17">
        <f t="shared" si="181"/>
        <v>0</v>
      </c>
      <c r="I487" s="31"/>
      <c r="J487" s="18">
        <f t="shared" si="182"/>
        <v>0</v>
      </c>
      <c r="K487" s="38">
        <f t="shared" si="174"/>
        <v>0</v>
      </c>
      <c r="L487" s="18">
        <f t="shared" si="183"/>
        <v>0</v>
      </c>
      <c r="M487" s="61">
        <f t="shared" si="184"/>
        <v>0</v>
      </c>
      <c r="N487" s="18">
        <f t="shared" si="185"/>
        <v>0</v>
      </c>
      <c r="O487" s="18">
        <f t="shared" si="175"/>
        <v>0</v>
      </c>
      <c r="P487" s="18">
        <f t="shared" si="186"/>
        <v>0</v>
      </c>
      <c r="Q487" s="18">
        <f t="shared" si="191"/>
        <v>1297.5173416211846</v>
      </c>
      <c r="R487" s="61">
        <f t="shared" si="192"/>
        <v>0.36042151261738109</v>
      </c>
      <c r="S487" s="18">
        <f t="shared" si="193"/>
        <v>-547.53470191231429</v>
      </c>
      <c r="T487" s="18">
        <f t="shared" si="187"/>
        <v>547.53470191231429</v>
      </c>
      <c r="U487" s="61">
        <f t="shared" si="194"/>
        <v>0.15209298492085846</v>
      </c>
      <c r="V487" s="18">
        <f t="shared" si="195"/>
        <v>0</v>
      </c>
      <c r="W487" s="18">
        <f t="shared" si="197"/>
        <v>0</v>
      </c>
      <c r="X487" s="18">
        <f t="shared" si="196"/>
        <v>879.32000000000016</v>
      </c>
      <c r="Y487" s="18">
        <f t="shared" si="188"/>
        <v>244.25575096000006</v>
      </c>
      <c r="Z487" s="18">
        <f t="shared" si="189"/>
        <v>0.24425575096000005</v>
      </c>
      <c r="AA487" s="18">
        <f t="shared" si="190"/>
        <v>0.51251449753823952</v>
      </c>
      <c r="AB487" s="64"/>
      <c r="AC487" s="18">
        <f t="shared" si="176"/>
        <v>1</v>
      </c>
      <c r="AD487" s="18" t="str">
        <f t="shared" si="177"/>
        <v/>
      </c>
      <c r="AE487" s="18">
        <f t="shared" si="178"/>
        <v>0</v>
      </c>
      <c r="AF487" s="31"/>
      <c r="AG487" s="31"/>
      <c r="AH487" s="31"/>
      <c r="AI487" s="31"/>
      <c r="AJ487" s="31"/>
      <c r="AK487" s="31"/>
      <c r="AL487" s="7"/>
      <c r="AM487" s="7"/>
    </row>
    <row r="488" spans="2:39" x14ac:dyDescent="0.4">
      <c r="B488" s="15" t="s">
        <v>1</v>
      </c>
      <c r="C488" s="15">
        <v>472</v>
      </c>
      <c r="D488" s="15">
        <v>472</v>
      </c>
      <c r="E488" s="16">
        <v>0</v>
      </c>
      <c r="F488" s="66">
        <f t="shared" si="179"/>
        <v>0</v>
      </c>
      <c r="G488" s="33">
        <f t="shared" si="180"/>
        <v>0</v>
      </c>
      <c r="H488" s="17">
        <f t="shared" si="181"/>
        <v>0</v>
      </c>
      <c r="I488" s="31"/>
      <c r="J488" s="18">
        <f t="shared" si="182"/>
        <v>0</v>
      </c>
      <c r="K488" s="38">
        <f t="shared" si="174"/>
        <v>0</v>
      </c>
      <c r="L488" s="18">
        <f t="shared" si="183"/>
        <v>0</v>
      </c>
      <c r="M488" s="61">
        <f t="shared" si="184"/>
        <v>0</v>
      </c>
      <c r="N488" s="18">
        <f t="shared" si="185"/>
        <v>0</v>
      </c>
      <c r="O488" s="18">
        <f t="shared" si="175"/>
        <v>0</v>
      </c>
      <c r="P488" s="18">
        <f t="shared" si="186"/>
        <v>0</v>
      </c>
      <c r="Q488" s="18">
        <f t="shared" si="191"/>
        <v>1297.5173416211846</v>
      </c>
      <c r="R488" s="61">
        <f t="shared" si="192"/>
        <v>0.36042151261738109</v>
      </c>
      <c r="S488" s="18">
        <f t="shared" si="193"/>
        <v>-547.53470191231429</v>
      </c>
      <c r="T488" s="18">
        <f t="shared" si="187"/>
        <v>547.53470191231429</v>
      </c>
      <c r="U488" s="61">
        <f t="shared" si="194"/>
        <v>0.15209298492085846</v>
      </c>
      <c r="V488" s="18">
        <f t="shared" si="195"/>
        <v>0</v>
      </c>
      <c r="W488" s="18">
        <f t="shared" si="197"/>
        <v>0</v>
      </c>
      <c r="X488" s="18">
        <f t="shared" si="196"/>
        <v>879.32000000000016</v>
      </c>
      <c r="Y488" s="18">
        <f t="shared" si="188"/>
        <v>244.25575096000006</v>
      </c>
      <c r="Z488" s="18">
        <f t="shared" si="189"/>
        <v>0.24425575096000005</v>
      </c>
      <c r="AA488" s="18">
        <f t="shared" si="190"/>
        <v>0.51251449753823952</v>
      </c>
      <c r="AB488" s="64"/>
      <c r="AC488" s="18">
        <f t="shared" si="176"/>
        <v>1</v>
      </c>
      <c r="AD488" s="18" t="str">
        <f t="shared" si="177"/>
        <v/>
      </c>
      <c r="AE488" s="18">
        <f t="shared" si="178"/>
        <v>0</v>
      </c>
      <c r="AF488" s="31"/>
      <c r="AG488" s="31"/>
      <c r="AH488" s="31"/>
      <c r="AI488" s="31"/>
      <c r="AJ488" s="31"/>
      <c r="AK488" s="31"/>
      <c r="AL488" s="7"/>
      <c r="AM488" s="7"/>
    </row>
    <row r="489" spans="2:39" x14ac:dyDescent="0.4">
      <c r="B489" s="15" t="s">
        <v>1</v>
      </c>
      <c r="C489" s="15">
        <v>473</v>
      </c>
      <c r="D489" s="15">
        <v>473</v>
      </c>
      <c r="E489" s="16">
        <v>0</v>
      </c>
      <c r="F489" s="66">
        <f t="shared" si="179"/>
        <v>0</v>
      </c>
      <c r="G489" s="33">
        <f t="shared" si="180"/>
        <v>0</v>
      </c>
      <c r="H489" s="17">
        <f t="shared" si="181"/>
        <v>0</v>
      </c>
      <c r="I489" s="31"/>
      <c r="J489" s="18">
        <f t="shared" si="182"/>
        <v>0</v>
      </c>
      <c r="K489" s="38">
        <f t="shared" si="174"/>
        <v>0</v>
      </c>
      <c r="L489" s="18">
        <f t="shared" si="183"/>
        <v>0</v>
      </c>
      <c r="M489" s="61">
        <f t="shared" si="184"/>
        <v>0</v>
      </c>
      <c r="N489" s="18">
        <f t="shared" si="185"/>
        <v>0</v>
      </c>
      <c r="O489" s="18">
        <f t="shared" si="175"/>
        <v>0</v>
      </c>
      <c r="P489" s="18">
        <f t="shared" si="186"/>
        <v>0</v>
      </c>
      <c r="Q489" s="18">
        <f t="shared" si="191"/>
        <v>1297.5173416211846</v>
      </c>
      <c r="R489" s="61">
        <f t="shared" si="192"/>
        <v>0.36042151261738109</v>
      </c>
      <c r="S489" s="18">
        <f t="shared" si="193"/>
        <v>-547.53470191231429</v>
      </c>
      <c r="T489" s="18">
        <f t="shared" si="187"/>
        <v>547.53470191231429</v>
      </c>
      <c r="U489" s="61">
        <f t="shared" si="194"/>
        <v>0.15209298492085846</v>
      </c>
      <c r="V489" s="18">
        <f t="shared" si="195"/>
        <v>0</v>
      </c>
      <c r="W489" s="18">
        <f t="shared" si="197"/>
        <v>0</v>
      </c>
      <c r="X489" s="18">
        <f t="shared" si="196"/>
        <v>879.32000000000016</v>
      </c>
      <c r="Y489" s="18">
        <f t="shared" si="188"/>
        <v>244.25575096000006</v>
      </c>
      <c r="Z489" s="18">
        <f t="shared" si="189"/>
        <v>0.24425575096000005</v>
      </c>
      <c r="AA489" s="18">
        <f t="shared" si="190"/>
        <v>0.51251449753823952</v>
      </c>
      <c r="AB489" s="64"/>
      <c r="AC489" s="18">
        <f t="shared" si="176"/>
        <v>1</v>
      </c>
      <c r="AD489" s="18" t="str">
        <f t="shared" si="177"/>
        <v/>
      </c>
      <c r="AE489" s="18">
        <f t="shared" si="178"/>
        <v>0</v>
      </c>
      <c r="AF489" s="31"/>
      <c r="AG489" s="31"/>
      <c r="AH489" s="31"/>
      <c r="AI489" s="31"/>
      <c r="AJ489" s="31"/>
      <c r="AK489" s="31"/>
      <c r="AL489" s="7"/>
      <c r="AM489" s="7"/>
    </row>
    <row r="490" spans="2:39" x14ac:dyDescent="0.4">
      <c r="B490" s="15" t="s">
        <v>1</v>
      </c>
      <c r="C490" s="15">
        <v>474</v>
      </c>
      <c r="D490" s="15">
        <v>474</v>
      </c>
      <c r="E490" s="16">
        <v>0</v>
      </c>
      <c r="F490" s="66">
        <f t="shared" si="179"/>
        <v>0</v>
      </c>
      <c r="G490" s="33">
        <f t="shared" si="180"/>
        <v>0</v>
      </c>
      <c r="H490" s="17">
        <f t="shared" si="181"/>
        <v>0</v>
      </c>
      <c r="I490" s="31"/>
      <c r="J490" s="18">
        <f t="shared" si="182"/>
        <v>0</v>
      </c>
      <c r="K490" s="38">
        <f t="shared" si="174"/>
        <v>0</v>
      </c>
      <c r="L490" s="18">
        <f t="shared" si="183"/>
        <v>0</v>
      </c>
      <c r="M490" s="61">
        <f t="shared" si="184"/>
        <v>0</v>
      </c>
      <c r="N490" s="18">
        <f t="shared" si="185"/>
        <v>0</v>
      </c>
      <c r="O490" s="18">
        <f t="shared" si="175"/>
        <v>0</v>
      </c>
      <c r="P490" s="18">
        <f t="shared" si="186"/>
        <v>0</v>
      </c>
      <c r="Q490" s="18">
        <f t="shared" si="191"/>
        <v>1297.5173416211846</v>
      </c>
      <c r="R490" s="61">
        <f t="shared" si="192"/>
        <v>0.36042151261738109</v>
      </c>
      <c r="S490" s="18">
        <f t="shared" si="193"/>
        <v>-547.53470191231429</v>
      </c>
      <c r="T490" s="18">
        <f t="shared" si="187"/>
        <v>547.53470191231429</v>
      </c>
      <c r="U490" s="61">
        <f t="shared" si="194"/>
        <v>0.15209298492085846</v>
      </c>
      <c r="V490" s="18">
        <f t="shared" si="195"/>
        <v>0</v>
      </c>
      <c r="W490" s="18">
        <f t="shared" si="197"/>
        <v>0</v>
      </c>
      <c r="X490" s="18">
        <f t="shared" si="196"/>
        <v>879.32000000000016</v>
      </c>
      <c r="Y490" s="18">
        <f t="shared" si="188"/>
        <v>244.25575096000006</v>
      </c>
      <c r="Z490" s="18">
        <f t="shared" si="189"/>
        <v>0.24425575096000005</v>
      </c>
      <c r="AA490" s="18">
        <f t="shared" si="190"/>
        <v>0.51251449753823952</v>
      </c>
      <c r="AB490" s="64"/>
      <c r="AC490" s="18">
        <f t="shared" si="176"/>
        <v>1</v>
      </c>
      <c r="AD490" s="18" t="str">
        <f t="shared" si="177"/>
        <v/>
      </c>
      <c r="AE490" s="18">
        <f t="shared" si="178"/>
        <v>0</v>
      </c>
      <c r="AF490" s="31"/>
      <c r="AG490" s="31"/>
      <c r="AH490" s="31"/>
      <c r="AI490" s="31"/>
      <c r="AJ490" s="31"/>
      <c r="AK490" s="31"/>
      <c r="AL490" s="7"/>
      <c r="AM490" s="7"/>
    </row>
    <row r="491" spans="2:39" x14ac:dyDescent="0.4">
      <c r="B491" s="15" t="s">
        <v>1</v>
      </c>
      <c r="C491" s="15">
        <v>475</v>
      </c>
      <c r="D491" s="15">
        <v>475</v>
      </c>
      <c r="E491" s="16">
        <v>0</v>
      </c>
      <c r="F491" s="66">
        <f t="shared" si="179"/>
        <v>0</v>
      </c>
      <c r="G491" s="33">
        <f t="shared" si="180"/>
        <v>0</v>
      </c>
      <c r="H491" s="17">
        <f t="shared" si="181"/>
        <v>0</v>
      </c>
      <c r="I491" s="31"/>
      <c r="J491" s="18">
        <f t="shared" si="182"/>
        <v>0</v>
      </c>
      <c r="K491" s="38">
        <f t="shared" si="174"/>
        <v>0</v>
      </c>
      <c r="L491" s="18">
        <f t="shared" si="183"/>
        <v>0</v>
      </c>
      <c r="M491" s="61">
        <f t="shared" si="184"/>
        <v>0</v>
      </c>
      <c r="N491" s="18">
        <f t="shared" si="185"/>
        <v>0</v>
      </c>
      <c r="O491" s="18">
        <f t="shared" si="175"/>
        <v>0</v>
      </c>
      <c r="P491" s="18">
        <f t="shared" si="186"/>
        <v>0</v>
      </c>
      <c r="Q491" s="18">
        <f t="shared" si="191"/>
        <v>1297.5173416211846</v>
      </c>
      <c r="R491" s="61">
        <f t="shared" si="192"/>
        <v>0.36042151261738109</v>
      </c>
      <c r="S491" s="18">
        <f t="shared" si="193"/>
        <v>-547.53470191231429</v>
      </c>
      <c r="T491" s="18">
        <f t="shared" si="187"/>
        <v>547.53470191231429</v>
      </c>
      <c r="U491" s="61">
        <f t="shared" si="194"/>
        <v>0.15209298492085846</v>
      </c>
      <c r="V491" s="18">
        <f t="shared" si="195"/>
        <v>0</v>
      </c>
      <c r="W491" s="18">
        <f t="shared" si="197"/>
        <v>0</v>
      </c>
      <c r="X491" s="18">
        <f t="shared" si="196"/>
        <v>879.32000000000016</v>
      </c>
      <c r="Y491" s="18">
        <f t="shared" si="188"/>
        <v>244.25575096000006</v>
      </c>
      <c r="Z491" s="18">
        <f t="shared" si="189"/>
        <v>0.24425575096000005</v>
      </c>
      <c r="AA491" s="18">
        <f t="shared" si="190"/>
        <v>0.51251449753823952</v>
      </c>
      <c r="AB491" s="64"/>
      <c r="AC491" s="18">
        <f t="shared" si="176"/>
        <v>1</v>
      </c>
      <c r="AD491" s="18" t="str">
        <f t="shared" si="177"/>
        <v/>
      </c>
      <c r="AE491" s="18">
        <f t="shared" si="178"/>
        <v>0</v>
      </c>
      <c r="AF491" s="31"/>
      <c r="AG491" s="31"/>
      <c r="AH491" s="31"/>
      <c r="AI491" s="31"/>
      <c r="AJ491" s="31"/>
      <c r="AK491" s="31"/>
      <c r="AL491" s="7"/>
      <c r="AM491" s="7"/>
    </row>
    <row r="492" spans="2:39" x14ac:dyDescent="0.4">
      <c r="B492" s="15" t="s">
        <v>1</v>
      </c>
      <c r="C492" s="15">
        <v>476</v>
      </c>
      <c r="D492" s="15">
        <v>476</v>
      </c>
      <c r="E492" s="16">
        <v>0</v>
      </c>
      <c r="F492" s="66">
        <f t="shared" si="179"/>
        <v>0</v>
      </c>
      <c r="G492" s="33">
        <f t="shared" si="180"/>
        <v>0</v>
      </c>
      <c r="H492" s="17">
        <f t="shared" si="181"/>
        <v>0</v>
      </c>
      <c r="I492" s="31"/>
      <c r="J492" s="18">
        <f t="shared" si="182"/>
        <v>0</v>
      </c>
      <c r="K492" s="38">
        <f t="shared" si="174"/>
        <v>0</v>
      </c>
      <c r="L492" s="18">
        <f t="shared" si="183"/>
        <v>0</v>
      </c>
      <c r="M492" s="61">
        <f t="shared" si="184"/>
        <v>0</v>
      </c>
      <c r="N492" s="18">
        <f t="shared" si="185"/>
        <v>0</v>
      </c>
      <c r="O492" s="18">
        <f t="shared" si="175"/>
        <v>0</v>
      </c>
      <c r="P492" s="18">
        <f t="shared" si="186"/>
        <v>0</v>
      </c>
      <c r="Q492" s="18">
        <f t="shared" si="191"/>
        <v>1297.5173416211846</v>
      </c>
      <c r="R492" s="61">
        <f t="shared" si="192"/>
        <v>0.36042151261738109</v>
      </c>
      <c r="S492" s="18">
        <f t="shared" si="193"/>
        <v>-547.53470191231429</v>
      </c>
      <c r="T492" s="18">
        <f t="shared" si="187"/>
        <v>547.53470191231429</v>
      </c>
      <c r="U492" s="61">
        <f t="shared" si="194"/>
        <v>0.15209298492085846</v>
      </c>
      <c r="V492" s="18">
        <f t="shared" si="195"/>
        <v>0</v>
      </c>
      <c r="W492" s="18">
        <f t="shared" si="197"/>
        <v>0</v>
      </c>
      <c r="X492" s="18">
        <f t="shared" si="196"/>
        <v>879.32000000000016</v>
      </c>
      <c r="Y492" s="18">
        <f t="shared" si="188"/>
        <v>244.25575096000006</v>
      </c>
      <c r="Z492" s="18">
        <f t="shared" si="189"/>
        <v>0.24425575096000005</v>
      </c>
      <c r="AA492" s="18">
        <f t="shared" si="190"/>
        <v>0.51251449753823952</v>
      </c>
      <c r="AB492" s="64"/>
      <c r="AC492" s="18">
        <f t="shared" si="176"/>
        <v>1</v>
      </c>
      <c r="AD492" s="18" t="str">
        <f t="shared" si="177"/>
        <v/>
      </c>
      <c r="AE492" s="18">
        <f t="shared" si="178"/>
        <v>0</v>
      </c>
      <c r="AF492" s="31"/>
      <c r="AG492" s="31"/>
      <c r="AH492" s="31"/>
      <c r="AI492" s="31"/>
      <c r="AJ492" s="31"/>
      <c r="AK492" s="31"/>
      <c r="AL492" s="7"/>
      <c r="AM492" s="7"/>
    </row>
    <row r="493" spans="2:39" x14ac:dyDescent="0.4">
      <c r="B493" s="15" t="s">
        <v>1</v>
      </c>
      <c r="C493" s="15">
        <v>477</v>
      </c>
      <c r="D493" s="15">
        <v>477</v>
      </c>
      <c r="E493" s="16">
        <v>0</v>
      </c>
      <c r="F493" s="66">
        <f t="shared" si="179"/>
        <v>0</v>
      </c>
      <c r="G493" s="33">
        <f t="shared" si="180"/>
        <v>0</v>
      </c>
      <c r="H493" s="17">
        <f t="shared" si="181"/>
        <v>0</v>
      </c>
      <c r="I493" s="31"/>
      <c r="J493" s="18">
        <f t="shared" si="182"/>
        <v>0</v>
      </c>
      <c r="K493" s="38">
        <f t="shared" si="174"/>
        <v>0</v>
      </c>
      <c r="L493" s="18">
        <f t="shared" si="183"/>
        <v>0</v>
      </c>
      <c r="M493" s="61">
        <f t="shared" si="184"/>
        <v>0</v>
      </c>
      <c r="N493" s="18">
        <f t="shared" si="185"/>
        <v>0</v>
      </c>
      <c r="O493" s="18">
        <f t="shared" si="175"/>
        <v>0</v>
      </c>
      <c r="P493" s="18">
        <f t="shared" si="186"/>
        <v>0</v>
      </c>
      <c r="Q493" s="18">
        <f t="shared" si="191"/>
        <v>1297.5173416211846</v>
      </c>
      <c r="R493" s="61">
        <f t="shared" si="192"/>
        <v>0.36042151261738109</v>
      </c>
      <c r="S493" s="18">
        <f t="shared" si="193"/>
        <v>-547.53470191231429</v>
      </c>
      <c r="T493" s="18">
        <f t="shared" si="187"/>
        <v>547.53470191231429</v>
      </c>
      <c r="U493" s="61">
        <f t="shared" si="194"/>
        <v>0.15209298492085846</v>
      </c>
      <c r="V493" s="18">
        <f t="shared" si="195"/>
        <v>0</v>
      </c>
      <c r="W493" s="18">
        <f t="shared" si="197"/>
        <v>0</v>
      </c>
      <c r="X493" s="18">
        <f t="shared" si="196"/>
        <v>879.32000000000016</v>
      </c>
      <c r="Y493" s="18">
        <f t="shared" si="188"/>
        <v>244.25575096000006</v>
      </c>
      <c r="Z493" s="18">
        <f t="shared" si="189"/>
        <v>0.24425575096000005</v>
      </c>
      <c r="AA493" s="18">
        <f t="shared" si="190"/>
        <v>0.51251449753823952</v>
      </c>
      <c r="AB493" s="64"/>
      <c r="AC493" s="18">
        <f t="shared" si="176"/>
        <v>1</v>
      </c>
      <c r="AD493" s="18" t="str">
        <f t="shared" si="177"/>
        <v/>
      </c>
      <c r="AE493" s="18">
        <f t="shared" si="178"/>
        <v>0</v>
      </c>
      <c r="AF493" s="31"/>
      <c r="AG493" s="31"/>
      <c r="AH493" s="31"/>
      <c r="AI493" s="31"/>
      <c r="AJ493" s="31"/>
      <c r="AK493" s="31"/>
      <c r="AL493" s="7"/>
      <c r="AM493" s="7"/>
    </row>
    <row r="494" spans="2:39" x14ac:dyDescent="0.4">
      <c r="B494" s="15" t="s">
        <v>1</v>
      </c>
      <c r="C494" s="15">
        <v>478</v>
      </c>
      <c r="D494" s="15">
        <v>478</v>
      </c>
      <c r="E494" s="16">
        <v>0</v>
      </c>
      <c r="F494" s="66">
        <f t="shared" si="179"/>
        <v>0</v>
      </c>
      <c r="G494" s="33">
        <f t="shared" si="180"/>
        <v>0</v>
      </c>
      <c r="H494" s="17">
        <f t="shared" si="181"/>
        <v>0</v>
      </c>
      <c r="I494" s="31"/>
      <c r="J494" s="18">
        <f t="shared" si="182"/>
        <v>0</v>
      </c>
      <c r="K494" s="38">
        <f t="shared" si="174"/>
        <v>0</v>
      </c>
      <c r="L494" s="18">
        <f t="shared" si="183"/>
        <v>0</v>
      </c>
      <c r="M494" s="61">
        <f t="shared" si="184"/>
        <v>0</v>
      </c>
      <c r="N494" s="18">
        <f t="shared" si="185"/>
        <v>0</v>
      </c>
      <c r="O494" s="18">
        <f t="shared" si="175"/>
        <v>0</v>
      </c>
      <c r="P494" s="18">
        <f t="shared" si="186"/>
        <v>0</v>
      </c>
      <c r="Q494" s="18">
        <f t="shared" si="191"/>
        <v>1297.5173416211846</v>
      </c>
      <c r="R494" s="61">
        <f t="shared" si="192"/>
        <v>0.36042151261738109</v>
      </c>
      <c r="S494" s="18">
        <f t="shared" si="193"/>
        <v>-547.53470191231429</v>
      </c>
      <c r="T494" s="18">
        <f t="shared" si="187"/>
        <v>547.53470191231429</v>
      </c>
      <c r="U494" s="61">
        <f t="shared" si="194"/>
        <v>0.15209298492085846</v>
      </c>
      <c r="V494" s="18">
        <f t="shared" si="195"/>
        <v>0</v>
      </c>
      <c r="W494" s="18">
        <f t="shared" si="197"/>
        <v>0</v>
      </c>
      <c r="X494" s="18">
        <f t="shared" si="196"/>
        <v>879.32000000000016</v>
      </c>
      <c r="Y494" s="18">
        <f t="shared" si="188"/>
        <v>244.25575096000006</v>
      </c>
      <c r="Z494" s="18">
        <f t="shared" si="189"/>
        <v>0.24425575096000005</v>
      </c>
      <c r="AA494" s="18">
        <f t="shared" si="190"/>
        <v>0.51251449753823952</v>
      </c>
      <c r="AB494" s="64"/>
      <c r="AC494" s="18">
        <f t="shared" si="176"/>
        <v>1</v>
      </c>
      <c r="AD494" s="18" t="str">
        <f t="shared" si="177"/>
        <v/>
      </c>
      <c r="AE494" s="18">
        <f t="shared" si="178"/>
        <v>0</v>
      </c>
      <c r="AF494" s="31"/>
      <c r="AG494" s="31"/>
      <c r="AH494" s="31"/>
      <c r="AI494" s="31"/>
      <c r="AJ494" s="31"/>
      <c r="AK494" s="31"/>
      <c r="AL494" s="7"/>
      <c r="AM494" s="7"/>
    </row>
    <row r="495" spans="2:39" x14ac:dyDescent="0.4">
      <c r="B495" s="15" t="s">
        <v>1</v>
      </c>
      <c r="C495" s="15">
        <v>479</v>
      </c>
      <c r="D495" s="15">
        <v>479</v>
      </c>
      <c r="E495" s="16">
        <v>0</v>
      </c>
      <c r="F495" s="66">
        <f t="shared" si="179"/>
        <v>0</v>
      </c>
      <c r="G495" s="33">
        <f t="shared" si="180"/>
        <v>0</v>
      </c>
      <c r="H495" s="17">
        <f t="shared" si="181"/>
        <v>0</v>
      </c>
      <c r="I495" s="31"/>
      <c r="J495" s="18">
        <f t="shared" si="182"/>
        <v>0</v>
      </c>
      <c r="K495" s="38">
        <f t="shared" si="174"/>
        <v>0</v>
      </c>
      <c r="L495" s="18">
        <f t="shared" si="183"/>
        <v>0</v>
      </c>
      <c r="M495" s="61">
        <f t="shared" si="184"/>
        <v>0</v>
      </c>
      <c r="N495" s="18">
        <f t="shared" si="185"/>
        <v>0</v>
      </c>
      <c r="O495" s="18">
        <f t="shared" si="175"/>
        <v>0</v>
      </c>
      <c r="P495" s="18">
        <f t="shared" si="186"/>
        <v>0</v>
      </c>
      <c r="Q495" s="18">
        <f t="shared" si="191"/>
        <v>1297.5173416211846</v>
      </c>
      <c r="R495" s="61">
        <f t="shared" si="192"/>
        <v>0.36042151261738109</v>
      </c>
      <c r="S495" s="18">
        <f t="shared" si="193"/>
        <v>-547.53470191231429</v>
      </c>
      <c r="T495" s="18">
        <f t="shared" si="187"/>
        <v>547.53470191231429</v>
      </c>
      <c r="U495" s="61">
        <f t="shared" si="194"/>
        <v>0.15209298492085846</v>
      </c>
      <c r="V495" s="18">
        <f t="shared" si="195"/>
        <v>0</v>
      </c>
      <c r="W495" s="18">
        <f t="shared" si="197"/>
        <v>0</v>
      </c>
      <c r="X495" s="18">
        <f t="shared" si="196"/>
        <v>879.32000000000016</v>
      </c>
      <c r="Y495" s="18">
        <f t="shared" si="188"/>
        <v>244.25575096000006</v>
      </c>
      <c r="Z495" s="18">
        <f t="shared" si="189"/>
        <v>0.24425575096000005</v>
      </c>
      <c r="AA495" s="18">
        <f t="shared" si="190"/>
        <v>0.51251449753823952</v>
      </c>
      <c r="AB495" s="64"/>
      <c r="AC495" s="18">
        <f t="shared" si="176"/>
        <v>1</v>
      </c>
      <c r="AD495" s="18" t="str">
        <f t="shared" si="177"/>
        <v/>
      </c>
      <c r="AE495" s="18">
        <f t="shared" si="178"/>
        <v>0</v>
      </c>
      <c r="AF495" s="31"/>
      <c r="AG495" s="31"/>
      <c r="AH495" s="31"/>
      <c r="AI495" s="31"/>
      <c r="AJ495" s="31"/>
      <c r="AK495" s="31"/>
      <c r="AL495" s="7"/>
      <c r="AM495" s="7"/>
    </row>
    <row r="496" spans="2:39" x14ac:dyDescent="0.4">
      <c r="B496" s="15" t="s">
        <v>1</v>
      </c>
      <c r="C496" s="15">
        <v>480</v>
      </c>
      <c r="D496" s="15">
        <v>480</v>
      </c>
      <c r="E496" s="16">
        <v>0</v>
      </c>
      <c r="F496" s="66">
        <f t="shared" si="179"/>
        <v>0</v>
      </c>
      <c r="G496" s="33">
        <f t="shared" si="180"/>
        <v>0</v>
      </c>
      <c r="H496" s="17">
        <f t="shared" si="181"/>
        <v>0</v>
      </c>
      <c r="I496" s="31"/>
      <c r="J496" s="18">
        <f t="shared" si="182"/>
        <v>0</v>
      </c>
      <c r="K496" s="38">
        <f t="shared" si="174"/>
        <v>0</v>
      </c>
      <c r="L496" s="18">
        <f t="shared" si="183"/>
        <v>0</v>
      </c>
      <c r="M496" s="61">
        <f t="shared" si="184"/>
        <v>0</v>
      </c>
      <c r="N496" s="18">
        <f t="shared" si="185"/>
        <v>0</v>
      </c>
      <c r="O496" s="18">
        <f t="shared" si="175"/>
        <v>0</v>
      </c>
      <c r="P496" s="18">
        <f t="shared" si="186"/>
        <v>0</v>
      </c>
      <c r="Q496" s="18">
        <f t="shared" si="191"/>
        <v>1297.5173416211846</v>
      </c>
      <c r="R496" s="61">
        <f t="shared" si="192"/>
        <v>0.36042151261738109</v>
      </c>
      <c r="S496" s="18">
        <f t="shared" si="193"/>
        <v>-547.53470191231429</v>
      </c>
      <c r="T496" s="18">
        <f t="shared" si="187"/>
        <v>547.53470191231429</v>
      </c>
      <c r="U496" s="61">
        <f t="shared" si="194"/>
        <v>0.15209298492085846</v>
      </c>
      <c r="V496" s="18">
        <f t="shared" si="195"/>
        <v>0</v>
      </c>
      <c r="W496" s="18">
        <f t="shared" si="197"/>
        <v>0</v>
      </c>
      <c r="X496" s="18">
        <f t="shared" si="196"/>
        <v>879.32000000000016</v>
      </c>
      <c r="Y496" s="18">
        <f t="shared" si="188"/>
        <v>244.25575096000006</v>
      </c>
      <c r="Z496" s="18">
        <f t="shared" si="189"/>
        <v>0.24425575096000005</v>
      </c>
      <c r="AA496" s="18">
        <f t="shared" si="190"/>
        <v>0.51251449753823952</v>
      </c>
      <c r="AB496" s="64"/>
      <c r="AC496" s="18">
        <f t="shared" si="176"/>
        <v>1</v>
      </c>
      <c r="AD496" s="18" t="str">
        <f t="shared" si="177"/>
        <v/>
      </c>
      <c r="AE496" s="18">
        <f t="shared" si="178"/>
        <v>0</v>
      </c>
      <c r="AF496" s="31"/>
      <c r="AG496" s="31"/>
      <c r="AH496" s="31"/>
      <c r="AI496" s="31"/>
      <c r="AJ496" s="31"/>
      <c r="AK496" s="31"/>
      <c r="AL496" s="7"/>
      <c r="AM496" s="7"/>
    </row>
    <row r="497" spans="2:39" x14ac:dyDescent="0.4">
      <c r="B497" s="15" t="s">
        <v>1</v>
      </c>
      <c r="C497" s="15">
        <v>481</v>
      </c>
      <c r="D497" s="15">
        <v>481</v>
      </c>
      <c r="E497" s="16">
        <v>0</v>
      </c>
      <c r="F497" s="66">
        <f t="shared" si="179"/>
        <v>0</v>
      </c>
      <c r="G497" s="33">
        <f t="shared" si="180"/>
        <v>0</v>
      </c>
      <c r="H497" s="17">
        <f t="shared" si="181"/>
        <v>0</v>
      </c>
      <c r="I497" s="31"/>
      <c r="J497" s="18">
        <f t="shared" si="182"/>
        <v>0</v>
      </c>
      <c r="K497" s="38">
        <f t="shared" si="174"/>
        <v>0</v>
      </c>
      <c r="L497" s="18">
        <f t="shared" si="183"/>
        <v>0</v>
      </c>
      <c r="M497" s="61">
        <f t="shared" si="184"/>
        <v>0</v>
      </c>
      <c r="N497" s="18">
        <f t="shared" si="185"/>
        <v>0</v>
      </c>
      <c r="O497" s="18">
        <f t="shared" si="175"/>
        <v>0</v>
      </c>
      <c r="P497" s="18">
        <f t="shared" si="186"/>
        <v>0</v>
      </c>
      <c r="Q497" s="18">
        <f t="shared" si="191"/>
        <v>1297.5173416211846</v>
      </c>
      <c r="R497" s="61">
        <f t="shared" si="192"/>
        <v>0.36042151261738109</v>
      </c>
      <c r="S497" s="18">
        <f t="shared" si="193"/>
        <v>-547.53470191231429</v>
      </c>
      <c r="T497" s="18">
        <f t="shared" si="187"/>
        <v>547.53470191231429</v>
      </c>
      <c r="U497" s="61">
        <f t="shared" si="194"/>
        <v>0.15209298492085846</v>
      </c>
      <c r="V497" s="18">
        <f t="shared" si="195"/>
        <v>0</v>
      </c>
      <c r="W497" s="18">
        <f t="shared" si="197"/>
        <v>0</v>
      </c>
      <c r="X497" s="18">
        <f t="shared" si="196"/>
        <v>879.32000000000016</v>
      </c>
      <c r="Y497" s="18">
        <f t="shared" si="188"/>
        <v>244.25575096000006</v>
      </c>
      <c r="Z497" s="18">
        <f t="shared" si="189"/>
        <v>0.24425575096000005</v>
      </c>
      <c r="AA497" s="18">
        <f t="shared" si="190"/>
        <v>0.51251449753823952</v>
      </c>
      <c r="AB497" s="64"/>
      <c r="AC497" s="18">
        <f t="shared" si="176"/>
        <v>1</v>
      </c>
      <c r="AD497" s="18" t="str">
        <f t="shared" si="177"/>
        <v/>
      </c>
      <c r="AE497" s="18">
        <f t="shared" si="178"/>
        <v>0</v>
      </c>
      <c r="AF497" s="31"/>
      <c r="AG497" s="31"/>
      <c r="AH497" s="31"/>
      <c r="AI497" s="31"/>
      <c r="AJ497" s="31"/>
      <c r="AK497" s="31"/>
      <c r="AL497" s="7"/>
      <c r="AM497" s="7"/>
    </row>
    <row r="498" spans="2:39" x14ac:dyDescent="0.4">
      <c r="B498" s="15" t="s">
        <v>1</v>
      </c>
      <c r="C498" s="15">
        <v>482</v>
      </c>
      <c r="D498" s="15">
        <v>482</v>
      </c>
      <c r="E498" s="16">
        <v>0</v>
      </c>
      <c r="F498" s="66">
        <f t="shared" si="179"/>
        <v>0</v>
      </c>
      <c r="G498" s="33">
        <f t="shared" si="180"/>
        <v>0</v>
      </c>
      <c r="H498" s="17">
        <f t="shared" si="181"/>
        <v>0</v>
      </c>
      <c r="I498" s="31"/>
      <c r="J498" s="18">
        <f t="shared" si="182"/>
        <v>0</v>
      </c>
      <c r="K498" s="38">
        <f t="shared" si="174"/>
        <v>0</v>
      </c>
      <c r="L498" s="18">
        <f t="shared" si="183"/>
        <v>0</v>
      </c>
      <c r="M498" s="61">
        <f t="shared" si="184"/>
        <v>0</v>
      </c>
      <c r="N498" s="18">
        <f t="shared" si="185"/>
        <v>0</v>
      </c>
      <c r="O498" s="18">
        <f t="shared" si="175"/>
        <v>0</v>
      </c>
      <c r="P498" s="18">
        <f t="shared" si="186"/>
        <v>0</v>
      </c>
      <c r="Q498" s="18">
        <f t="shared" si="191"/>
        <v>1297.5173416211846</v>
      </c>
      <c r="R498" s="61">
        <f t="shared" si="192"/>
        <v>0.36042151261738109</v>
      </c>
      <c r="S498" s="18">
        <f t="shared" si="193"/>
        <v>-547.53470191231429</v>
      </c>
      <c r="T498" s="18">
        <f t="shared" si="187"/>
        <v>547.53470191231429</v>
      </c>
      <c r="U498" s="61">
        <f t="shared" si="194"/>
        <v>0.15209298492085846</v>
      </c>
      <c r="V498" s="18">
        <f t="shared" si="195"/>
        <v>0</v>
      </c>
      <c r="W498" s="18">
        <f t="shared" si="197"/>
        <v>0</v>
      </c>
      <c r="X498" s="18">
        <f t="shared" si="196"/>
        <v>879.32000000000016</v>
      </c>
      <c r="Y498" s="18">
        <f t="shared" si="188"/>
        <v>244.25575096000006</v>
      </c>
      <c r="Z498" s="18">
        <f t="shared" si="189"/>
        <v>0.24425575096000005</v>
      </c>
      <c r="AA498" s="18">
        <f t="shared" si="190"/>
        <v>0.51251449753823952</v>
      </c>
      <c r="AB498" s="64"/>
      <c r="AC498" s="18">
        <f t="shared" si="176"/>
        <v>1</v>
      </c>
      <c r="AD498" s="18" t="str">
        <f t="shared" si="177"/>
        <v/>
      </c>
      <c r="AE498" s="18">
        <f t="shared" si="178"/>
        <v>0</v>
      </c>
      <c r="AF498" s="31"/>
      <c r="AG498" s="31"/>
      <c r="AH498" s="31"/>
      <c r="AI498" s="31"/>
      <c r="AJ498" s="31"/>
      <c r="AK498" s="31"/>
      <c r="AL498" s="7"/>
      <c r="AM498" s="7"/>
    </row>
    <row r="499" spans="2:39" x14ac:dyDescent="0.4">
      <c r="B499" s="15" t="s">
        <v>1</v>
      </c>
      <c r="C499" s="15">
        <v>483</v>
      </c>
      <c r="D499" s="15">
        <v>483</v>
      </c>
      <c r="E499" s="16">
        <v>0</v>
      </c>
      <c r="F499" s="66">
        <f t="shared" si="179"/>
        <v>0</v>
      </c>
      <c r="G499" s="33">
        <f t="shared" si="180"/>
        <v>0</v>
      </c>
      <c r="H499" s="17">
        <f t="shared" si="181"/>
        <v>0</v>
      </c>
      <c r="I499" s="31"/>
      <c r="J499" s="18">
        <f t="shared" si="182"/>
        <v>0</v>
      </c>
      <c r="K499" s="38">
        <f t="shared" si="174"/>
        <v>0</v>
      </c>
      <c r="L499" s="18">
        <f t="shared" si="183"/>
        <v>0</v>
      </c>
      <c r="M499" s="61">
        <f t="shared" si="184"/>
        <v>0</v>
      </c>
      <c r="N499" s="18">
        <f t="shared" si="185"/>
        <v>0</v>
      </c>
      <c r="O499" s="18">
        <f t="shared" si="175"/>
        <v>0</v>
      </c>
      <c r="P499" s="18">
        <f t="shared" si="186"/>
        <v>0</v>
      </c>
      <c r="Q499" s="18">
        <f t="shared" si="191"/>
        <v>1297.5173416211846</v>
      </c>
      <c r="R499" s="61">
        <f t="shared" si="192"/>
        <v>0.36042151261738109</v>
      </c>
      <c r="S499" s="18">
        <f t="shared" si="193"/>
        <v>-547.53470191231429</v>
      </c>
      <c r="T499" s="18">
        <f t="shared" si="187"/>
        <v>547.53470191231429</v>
      </c>
      <c r="U499" s="61">
        <f t="shared" si="194"/>
        <v>0.15209298492085846</v>
      </c>
      <c r="V499" s="18">
        <f t="shared" si="195"/>
        <v>0</v>
      </c>
      <c r="W499" s="18">
        <f t="shared" si="197"/>
        <v>0</v>
      </c>
      <c r="X499" s="18">
        <f t="shared" si="196"/>
        <v>879.32000000000016</v>
      </c>
      <c r="Y499" s="18">
        <f t="shared" si="188"/>
        <v>244.25575096000006</v>
      </c>
      <c r="Z499" s="18">
        <f t="shared" si="189"/>
        <v>0.24425575096000005</v>
      </c>
      <c r="AA499" s="18">
        <f t="shared" si="190"/>
        <v>0.51251449753823952</v>
      </c>
      <c r="AB499" s="64"/>
      <c r="AC499" s="18">
        <f t="shared" si="176"/>
        <v>1</v>
      </c>
      <c r="AD499" s="18" t="str">
        <f t="shared" si="177"/>
        <v/>
      </c>
      <c r="AE499" s="18">
        <f t="shared" si="178"/>
        <v>0</v>
      </c>
      <c r="AF499" s="31"/>
      <c r="AG499" s="31"/>
      <c r="AH499" s="31"/>
      <c r="AI499" s="31"/>
      <c r="AJ499" s="31"/>
      <c r="AK499" s="31"/>
      <c r="AL499" s="7"/>
      <c r="AM499" s="7"/>
    </row>
    <row r="500" spans="2:39" x14ac:dyDescent="0.4">
      <c r="B500" s="15" t="s">
        <v>1</v>
      </c>
      <c r="C500" s="15">
        <v>484</v>
      </c>
      <c r="D500" s="15">
        <v>484</v>
      </c>
      <c r="E500" s="16">
        <v>0</v>
      </c>
      <c r="F500" s="66">
        <f t="shared" si="179"/>
        <v>0</v>
      </c>
      <c r="G500" s="33">
        <f t="shared" si="180"/>
        <v>0</v>
      </c>
      <c r="H500" s="17">
        <f t="shared" si="181"/>
        <v>0</v>
      </c>
      <c r="I500" s="31"/>
      <c r="J500" s="18">
        <f t="shared" si="182"/>
        <v>0</v>
      </c>
      <c r="K500" s="38">
        <f t="shared" si="174"/>
        <v>0</v>
      </c>
      <c r="L500" s="18">
        <f t="shared" si="183"/>
        <v>0</v>
      </c>
      <c r="M500" s="61">
        <f t="shared" si="184"/>
        <v>0</v>
      </c>
      <c r="N500" s="18">
        <f t="shared" si="185"/>
        <v>0</v>
      </c>
      <c r="O500" s="18">
        <f t="shared" si="175"/>
        <v>0</v>
      </c>
      <c r="P500" s="18">
        <f t="shared" si="186"/>
        <v>0</v>
      </c>
      <c r="Q500" s="18">
        <f t="shared" si="191"/>
        <v>1297.5173416211846</v>
      </c>
      <c r="R500" s="61">
        <f t="shared" si="192"/>
        <v>0.36042151261738109</v>
      </c>
      <c r="S500" s="18">
        <f t="shared" si="193"/>
        <v>-547.53470191231429</v>
      </c>
      <c r="T500" s="18">
        <f t="shared" si="187"/>
        <v>547.53470191231429</v>
      </c>
      <c r="U500" s="61">
        <f t="shared" si="194"/>
        <v>0.15209298492085846</v>
      </c>
      <c r="V500" s="18">
        <f t="shared" si="195"/>
        <v>0</v>
      </c>
      <c r="W500" s="18">
        <f t="shared" si="197"/>
        <v>0</v>
      </c>
      <c r="X500" s="18">
        <f t="shared" si="196"/>
        <v>879.32000000000016</v>
      </c>
      <c r="Y500" s="18">
        <f t="shared" si="188"/>
        <v>244.25575096000006</v>
      </c>
      <c r="Z500" s="18">
        <f t="shared" si="189"/>
        <v>0.24425575096000005</v>
      </c>
      <c r="AA500" s="18">
        <f t="shared" si="190"/>
        <v>0.51251449753823952</v>
      </c>
      <c r="AB500" s="64"/>
      <c r="AC500" s="18">
        <f t="shared" si="176"/>
        <v>1</v>
      </c>
      <c r="AD500" s="18" t="str">
        <f t="shared" si="177"/>
        <v/>
      </c>
      <c r="AE500" s="18">
        <f t="shared" si="178"/>
        <v>0</v>
      </c>
      <c r="AF500" s="31"/>
      <c r="AG500" s="31"/>
      <c r="AH500" s="31"/>
      <c r="AI500" s="31"/>
      <c r="AJ500" s="31"/>
      <c r="AK500" s="31"/>
      <c r="AL500" s="7"/>
      <c r="AM500" s="7"/>
    </row>
    <row r="501" spans="2:39" x14ac:dyDescent="0.4">
      <c r="B501" s="15" t="s">
        <v>1</v>
      </c>
      <c r="C501" s="15">
        <v>485</v>
      </c>
      <c r="D501" s="15">
        <v>485</v>
      </c>
      <c r="E501" s="16">
        <v>0</v>
      </c>
      <c r="F501" s="66">
        <f t="shared" si="179"/>
        <v>0</v>
      </c>
      <c r="G501" s="33">
        <f t="shared" si="180"/>
        <v>0</v>
      </c>
      <c r="H501" s="17">
        <f t="shared" si="181"/>
        <v>0</v>
      </c>
      <c r="I501" s="31"/>
      <c r="J501" s="18">
        <f t="shared" si="182"/>
        <v>0</v>
      </c>
      <c r="K501" s="38">
        <f t="shared" si="174"/>
        <v>0</v>
      </c>
      <c r="L501" s="18">
        <f t="shared" si="183"/>
        <v>0</v>
      </c>
      <c r="M501" s="61">
        <f t="shared" si="184"/>
        <v>0</v>
      </c>
      <c r="N501" s="18">
        <f t="shared" si="185"/>
        <v>0</v>
      </c>
      <c r="O501" s="18">
        <f t="shared" si="175"/>
        <v>0</v>
      </c>
      <c r="P501" s="18">
        <f t="shared" si="186"/>
        <v>0</v>
      </c>
      <c r="Q501" s="18">
        <f t="shared" si="191"/>
        <v>1297.5173416211846</v>
      </c>
      <c r="R501" s="61">
        <f t="shared" si="192"/>
        <v>0.36042151261738109</v>
      </c>
      <c r="S501" s="18">
        <f t="shared" si="193"/>
        <v>-547.53470191231429</v>
      </c>
      <c r="T501" s="18">
        <f t="shared" si="187"/>
        <v>547.53470191231429</v>
      </c>
      <c r="U501" s="61">
        <f t="shared" si="194"/>
        <v>0.15209298492085846</v>
      </c>
      <c r="V501" s="18">
        <f t="shared" si="195"/>
        <v>0</v>
      </c>
      <c r="W501" s="18">
        <f t="shared" si="197"/>
        <v>0</v>
      </c>
      <c r="X501" s="18">
        <f t="shared" si="196"/>
        <v>879.32000000000016</v>
      </c>
      <c r="Y501" s="18">
        <f t="shared" si="188"/>
        <v>244.25575096000006</v>
      </c>
      <c r="Z501" s="18">
        <f t="shared" si="189"/>
        <v>0.24425575096000005</v>
      </c>
      <c r="AA501" s="18">
        <f t="shared" si="190"/>
        <v>0.51251449753823952</v>
      </c>
      <c r="AB501" s="64"/>
      <c r="AC501" s="18">
        <f t="shared" si="176"/>
        <v>1</v>
      </c>
      <c r="AD501" s="18" t="str">
        <f t="shared" si="177"/>
        <v/>
      </c>
      <c r="AE501" s="18">
        <f t="shared" si="178"/>
        <v>0</v>
      </c>
      <c r="AF501" s="31"/>
      <c r="AG501" s="31"/>
      <c r="AH501" s="31"/>
      <c r="AI501" s="31"/>
      <c r="AJ501" s="31"/>
      <c r="AK501" s="31"/>
      <c r="AL501" s="7"/>
      <c r="AM501" s="7"/>
    </row>
    <row r="502" spans="2:39" x14ac:dyDescent="0.4">
      <c r="B502" s="15" t="s">
        <v>1</v>
      </c>
      <c r="C502" s="15">
        <v>486</v>
      </c>
      <c r="D502" s="15">
        <v>486</v>
      </c>
      <c r="E502" s="16">
        <v>0</v>
      </c>
      <c r="F502" s="66">
        <f t="shared" si="179"/>
        <v>0</v>
      </c>
      <c r="G502" s="33">
        <f t="shared" si="180"/>
        <v>0</v>
      </c>
      <c r="H502" s="17">
        <f t="shared" si="181"/>
        <v>0</v>
      </c>
      <c r="I502" s="31"/>
      <c r="J502" s="18">
        <f t="shared" si="182"/>
        <v>0</v>
      </c>
      <c r="K502" s="38">
        <f t="shared" si="174"/>
        <v>0</v>
      </c>
      <c r="L502" s="18">
        <f t="shared" si="183"/>
        <v>0</v>
      </c>
      <c r="M502" s="61">
        <f t="shared" si="184"/>
        <v>0</v>
      </c>
      <c r="N502" s="18">
        <f t="shared" si="185"/>
        <v>0</v>
      </c>
      <c r="O502" s="18">
        <f t="shared" si="175"/>
        <v>0</v>
      </c>
      <c r="P502" s="18">
        <f t="shared" si="186"/>
        <v>0</v>
      </c>
      <c r="Q502" s="18">
        <f t="shared" si="191"/>
        <v>1297.5173416211846</v>
      </c>
      <c r="R502" s="61">
        <f t="shared" si="192"/>
        <v>0.36042151261738109</v>
      </c>
      <c r="S502" s="18">
        <f t="shared" si="193"/>
        <v>-547.53470191231429</v>
      </c>
      <c r="T502" s="18">
        <f t="shared" si="187"/>
        <v>547.53470191231429</v>
      </c>
      <c r="U502" s="61">
        <f t="shared" si="194"/>
        <v>0.15209298492085846</v>
      </c>
      <c r="V502" s="18">
        <f t="shared" si="195"/>
        <v>0</v>
      </c>
      <c r="W502" s="18">
        <f t="shared" si="197"/>
        <v>0</v>
      </c>
      <c r="X502" s="18">
        <f t="shared" si="196"/>
        <v>879.32000000000016</v>
      </c>
      <c r="Y502" s="18">
        <f t="shared" si="188"/>
        <v>244.25575096000006</v>
      </c>
      <c r="Z502" s="18">
        <f t="shared" si="189"/>
        <v>0.24425575096000005</v>
      </c>
      <c r="AA502" s="18">
        <f t="shared" si="190"/>
        <v>0.51251449753823952</v>
      </c>
      <c r="AB502" s="64"/>
      <c r="AC502" s="18">
        <f t="shared" si="176"/>
        <v>1</v>
      </c>
      <c r="AD502" s="18" t="str">
        <f t="shared" si="177"/>
        <v/>
      </c>
      <c r="AE502" s="18">
        <f t="shared" si="178"/>
        <v>0</v>
      </c>
      <c r="AF502" s="31"/>
      <c r="AG502" s="31"/>
      <c r="AH502" s="31"/>
      <c r="AI502" s="31"/>
      <c r="AJ502" s="31"/>
      <c r="AK502" s="31"/>
      <c r="AL502" s="7"/>
      <c r="AM502" s="7"/>
    </row>
    <row r="503" spans="2:39" x14ac:dyDescent="0.4">
      <c r="B503" s="15" t="s">
        <v>1</v>
      </c>
      <c r="C503" s="15">
        <v>487</v>
      </c>
      <c r="D503" s="15">
        <v>487</v>
      </c>
      <c r="E503" s="16">
        <v>0</v>
      </c>
      <c r="F503" s="66">
        <f t="shared" si="179"/>
        <v>0</v>
      </c>
      <c r="G503" s="33">
        <f t="shared" si="180"/>
        <v>0</v>
      </c>
      <c r="H503" s="17">
        <f t="shared" si="181"/>
        <v>0</v>
      </c>
      <c r="I503" s="31"/>
      <c r="J503" s="18">
        <f t="shared" si="182"/>
        <v>0</v>
      </c>
      <c r="K503" s="38">
        <f t="shared" si="174"/>
        <v>0</v>
      </c>
      <c r="L503" s="18">
        <f t="shared" si="183"/>
        <v>0</v>
      </c>
      <c r="M503" s="61">
        <f t="shared" si="184"/>
        <v>0</v>
      </c>
      <c r="N503" s="18">
        <f t="shared" si="185"/>
        <v>0</v>
      </c>
      <c r="O503" s="18">
        <f t="shared" si="175"/>
        <v>0</v>
      </c>
      <c r="P503" s="18">
        <f t="shared" si="186"/>
        <v>0</v>
      </c>
      <c r="Q503" s="18">
        <f t="shared" si="191"/>
        <v>1297.5173416211846</v>
      </c>
      <c r="R503" s="61">
        <f t="shared" si="192"/>
        <v>0.36042151261738109</v>
      </c>
      <c r="S503" s="18">
        <f t="shared" si="193"/>
        <v>-547.53470191231429</v>
      </c>
      <c r="T503" s="18">
        <f t="shared" si="187"/>
        <v>547.53470191231429</v>
      </c>
      <c r="U503" s="61">
        <f t="shared" si="194"/>
        <v>0.15209298492085846</v>
      </c>
      <c r="V503" s="18">
        <f t="shared" si="195"/>
        <v>0</v>
      </c>
      <c r="W503" s="18">
        <f t="shared" si="197"/>
        <v>0</v>
      </c>
      <c r="X503" s="18">
        <f t="shared" si="196"/>
        <v>879.32000000000016</v>
      </c>
      <c r="Y503" s="18">
        <f t="shared" si="188"/>
        <v>244.25575096000006</v>
      </c>
      <c r="Z503" s="18">
        <f t="shared" si="189"/>
        <v>0.24425575096000005</v>
      </c>
      <c r="AA503" s="18">
        <f t="shared" si="190"/>
        <v>0.51251449753823952</v>
      </c>
      <c r="AB503" s="64"/>
      <c r="AC503" s="18">
        <f t="shared" si="176"/>
        <v>1</v>
      </c>
      <c r="AD503" s="18" t="str">
        <f t="shared" si="177"/>
        <v/>
      </c>
      <c r="AE503" s="18">
        <f t="shared" si="178"/>
        <v>0</v>
      </c>
      <c r="AF503" s="31"/>
      <c r="AG503" s="31"/>
      <c r="AH503" s="31"/>
      <c r="AI503" s="31"/>
      <c r="AJ503" s="31"/>
      <c r="AK503" s="31"/>
      <c r="AL503" s="7"/>
      <c r="AM503" s="7"/>
    </row>
    <row r="504" spans="2:39" x14ac:dyDescent="0.4">
      <c r="B504" s="15" t="s">
        <v>1</v>
      </c>
      <c r="C504" s="15">
        <v>488</v>
      </c>
      <c r="D504" s="15">
        <v>488</v>
      </c>
      <c r="E504" s="16">
        <v>0</v>
      </c>
      <c r="F504" s="66">
        <f t="shared" si="179"/>
        <v>0</v>
      </c>
      <c r="G504" s="33">
        <f t="shared" si="180"/>
        <v>0</v>
      </c>
      <c r="H504" s="17">
        <f t="shared" si="181"/>
        <v>0</v>
      </c>
      <c r="I504" s="31"/>
      <c r="J504" s="18">
        <f t="shared" si="182"/>
        <v>0</v>
      </c>
      <c r="K504" s="38">
        <f t="shared" si="174"/>
        <v>0</v>
      </c>
      <c r="L504" s="18">
        <f t="shared" si="183"/>
        <v>0</v>
      </c>
      <c r="M504" s="61">
        <f t="shared" si="184"/>
        <v>0</v>
      </c>
      <c r="N504" s="18">
        <f t="shared" si="185"/>
        <v>0</v>
      </c>
      <c r="O504" s="18">
        <f t="shared" si="175"/>
        <v>0</v>
      </c>
      <c r="P504" s="18">
        <f t="shared" si="186"/>
        <v>0</v>
      </c>
      <c r="Q504" s="18">
        <f t="shared" si="191"/>
        <v>1297.5173416211846</v>
      </c>
      <c r="R504" s="61">
        <f t="shared" si="192"/>
        <v>0.36042151261738109</v>
      </c>
      <c r="S504" s="18">
        <f t="shared" si="193"/>
        <v>-547.53470191231429</v>
      </c>
      <c r="T504" s="18">
        <f t="shared" si="187"/>
        <v>547.53470191231429</v>
      </c>
      <c r="U504" s="61">
        <f t="shared" si="194"/>
        <v>0.15209298492085846</v>
      </c>
      <c r="V504" s="18">
        <f t="shared" si="195"/>
        <v>0</v>
      </c>
      <c r="W504" s="18">
        <f t="shared" si="197"/>
        <v>0</v>
      </c>
      <c r="X504" s="18">
        <f t="shared" si="196"/>
        <v>879.32000000000016</v>
      </c>
      <c r="Y504" s="18">
        <f t="shared" si="188"/>
        <v>244.25575096000006</v>
      </c>
      <c r="Z504" s="18">
        <f t="shared" si="189"/>
        <v>0.24425575096000005</v>
      </c>
      <c r="AA504" s="18">
        <f t="shared" si="190"/>
        <v>0.51251449753823952</v>
      </c>
      <c r="AB504" s="64"/>
      <c r="AC504" s="18">
        <f t="shared" si="176"/>
        <v>1</v>
      </c>
      <c r="AD504" s="18" t="str">
        <f t="shared" si="177"/>
        <v/>
      </c>
      <c r="AE504" s="18">
        <f t="shared" si="178"/>
        <v>0</v>
      </c>
      <c r="AF504" s="31"/>
      <c r="AG504" s="31"/>
      <c r="AH504" s="31"/>
      <c r="AI504" s="31"/>
      <c r="AJ504" s="31"/>
      <c r="AK504" s="31"/>
      <c r="AL504" s="7"/>
      <c r="AM504" s="7"/>
    </row>
    <row r="505" spans="2:39" x14ac:dyDescent="0.4">
      <c r="B505" s="15" t="s">
        <v>1</v>
      </c>
      <c r="C505" s="15">
        <v>489</v>
      </c>
      <c r="D505" s="15">
        <v>489</v>
      </c>
      <c r="E505" s="16">
        <v>0</v>
      </c>
      <c r="F505" s="66">
        <f t="shared" si="179"/>
        <v>0</v>
      </c>
      <c r="G505" s="33">
        <f t="shared" si="180"/>
        <v>0</v>
      </c>
      <c r="H505" s="17">
        <f t="shared" si="181"/>
        <v>0</v>
      </c>
      <c r="I505" s="31"/>
      <c r="J505" s="18">
        <f t="shared" si="182"/>
        <v>0</v>
      </c>
      <c r="K505" s="38">
        <f t="shared" si="174"/>
        <v>0</v>
      </c>
      <c r="L505" s="18">
        <f t="shared" si="183"/>
        <v>0</v>
      </c>
      <c r="M505" s="61">
        <f t="shared" si="184"/>
        <v>0</v>
      </c>
      <c r="N505" s="18">
        <f t="shared" si="185"/>
        <v>0</v>
      </c>
      <c r="O505" s="18">
        <f t="shared" si="175"/>
        <v>0</v>
      </c>
      <c r="P505" s="18">
        <f t="shared" si="186"/>
        <v>0</v>
      </c>
      <c r="Q505" s="18">
        <f t="shared" si="191"/>
        <v>1297.5173416211846</v>
      </c>
      <c r="R505" s="61">
        <f t="shared" si="192"/>
        <v>0.36042151261738109</v>
      </c>
      <c r="S505" s="18">
        <f t="shared" si="193"/>
        <v>-547.53470191231429</v>
      </c>
      <c r="T505" s="18">
        <f t="shared" si="187"/>
        <v>547.53470191231429</v>
      </c>
      <c r="U505" s="61">
        <f t="shared" si="194"/>
        <v>0.15209298492085846</v>
      </c>
      <c r="V505" s="18">
        <f t="shared" si="195"/>
        <v>0</v>
      </c>
      <c r="W505" s="18">
        <f t="shared" si="197"/>
        <v>0</v>
      </c>
      <c r="X505" s="18">
        <f t="shared" si="196"/>
        <v>879.32000000000016</v>
      </c>
      <c r="Y505" s="18">
        <f t="shared" si="188"/>
        <v>244.25575096000006</v>
      </c>
      <c r="Z505" s="18">
        <f t="shared" si="189"/>
        <v>0.24425575096000005</v>
      </c>
      <c r="AA505" s="18">
        <f t="shared" si="190"/>
        <v>0.51251449753823952</v>
      </c>
      <c r="AB505" s="64"/>
      <c r="AC505" s="18">
        <f t="shared" si="176"/>
        <v>1</v>
      </c>
      <c r="AD505" s="18" t="str">
        <f t="shared" si="177"/>
        <v/>
      </c>
      <c r="AE505" s="18">
        <f t="shared" si="178"/>
        <v>0</v>
      </c>
      <c r="AF505" s="31"/>
      <c r="AG505" s="31"/>
      <c r="AH505" s="31"/>
      <c r="AI505" s="31"/>
      <c r="AJ505" s="31"/>
      <c r="AK505" s="31"/>
      <c r="AL505" s="7"/>
      <c r="AM505" s="7"/>
    </row>
    <row r="506" spans="2:39" x14ac:dyDescent="0.4">
      <c r="B506" s="15" t="s">
        <v>1</v>
      </c>
      <c r="C506" s="15">
        <v>490</v>
      </c>
      <c r="D506" s="15">
        <v>490</v>
      </c>
      <c r="E506" s="16">
        <v>0</v>
      </c>
      <c r="F506" s="66">
        <f t="shared" si="179"/>
        <v>0</v>
      </c>
      <c r="G506" s="33">
        <f t="shared" si="180"/>
        <v>0</v>
      </c>
      <c r="H506" s="17">
        <f t="shared" si="181"/>
        <v>0</v>
      </c>
      <c r="I506" s="31"/>
      <c r="J506" s="18">
        <f t="shared" si="182"/>
        <v>0</v>
      </c>
      <c r="K506" s="38">
        <f t="shared" si="174"/>
        <v>0</v>
      </c>
      <c r="L506" s="18">
        <f t="shared" si="183"/>
        <v>0</v>
      </c>
      <c r="M506" s="61">
        <f t="shared" si="184"/>
        <v>0</v>
      </c>
      <c r="N506" s="18">
        <f t="shared" si="185"/>
        <v>0</v>
      </c>
      <c r="O506" s="18">
        <f t="shared" si="175"/>
        <v>0</v>
      </c>
      <c r="P506" s="18">
        <f t="shared" si="186"/>
        <v>0</v>
      </c>
      <c r="Q506" s="18">
        <f t="shared" si="191"/>
        <v>1297.5173416211846</v>
      </c>
      <c r="R506" s="61">
        <f t="shared" si="192"/>
        <v>0.36042151261738109</v>
      </c>
      <c r="S506" s="18">
        <f t="shared" si="193"/>
        <v>-547.53470191231429</v>
      </c>
      <c r="T506" s="18">
        <f t="shared" si="187"/>
        <v>547.53470191231429</v>
      </c>
      <c r="U506" s="61">
        <f t="shared" si="194"/>
        <v>0.15209298492085846</v>
      </c>
      <c r="V506" s="18">
        <f t="shared" si="195"/>
        <v>0</v>
      </c>
      <c r="W506" s="18">
        <f t="shared" si="197"/>
        <v>0</v>
      </c>
      <c r="X506" s="18">
        <f t="shared" si="196"/>
        <v>879.32000000000016</v>
      </c>
      <c r="Y506" s="18">
        <f t="shared" si="188"/>
        <v>244.25575096000006</v>
      </c>
      <c r="Z506" s="18">
        <f t="shared" si="189"/>
        <v>0.24425575096000005</v>
      </c>
      <c r="AA506" s="18">
        <f t="shared" si="190"/>
        <v>0.51251449753823952</v>
      </c>
      <c r="AB506" s="64"/>
      <c r="AC506" s="18">
        <f t="shared" si="176"/>
        <v>1</v>
      </c>
      <c r="AD506" s="18" t="str">
        <f t="shared" si="177"/>
        <v/>
      </c>
      <c r="AE506" s="18">
        <f t="shared" si="178"/>
        <v>0</v>
      </c>
      <c r="AF506" s="31"/>
      <c r="AG506" s="31"/>
      <c r="AH506" s="31"/>
      <c r="AI506" s="31"/>
      <c r="AJ506" s="31"/>
      <c r="AK506" s="31"/>
      <c r="AL506" s="7"/>
      <c r="AM506" s="7"/>
    </row>
    <row r="507" spans="2:39" x14ac:dyDescent="0.4">
      <c r="B507" s="15" t="s">
        <v>1</v>
      </c>
      <c r="C507" s="15">
        <v>491</v>
      </c>
      <c r="D507" s="15">
        <v>491</v>
      </c>
      <c r="E507" s="16">
        <v>0</v>
      </c>
      <c r="F507" s="66">
        <f t="shared" si="179"/>
        <v>0</v>
      </c>
      <c r="G507" s="33">
        <f t="shared" si="180"/>
        <v>0</v>
      </c>
      <c r="H507" s="17">
        <f t="shared" si="181"/>
        <v>0</v>
      </c>
      <c r="I507" s="31"/>
      <c r="J507" s="18">
        <f t="shared" si="182"/>
        <v>0</v>
      </c>
      <c r="K507" s="38">
        <f t="shared" si="174"/>
        <v>0</v>
      </c>
      <c r="L507" s="18">
        <f t="shared" si="183"/>
        <v>0</v>
      </c>
      <c r="M507" s="61">
        <f t="shared" si="184"/>
        <v>0</v>
      </c>
      <c r="N507" s="18">
        <f t="shared" si="185"/>
        <v>0</v>
      </c>
      <c r="O507" s="18">
        <f t="shared" si="175"/>
        <v>0</v>
      </c>
      <c r="P507" s="18">
        <f t="shared" si="186"/>
        <v>0</v>
      </c>
      <c r="Q507" s="18">
        <f t="shared" si="191"/>
        <v>1297.5173416211846</v>
      </c>
      <c r="R507" s="61">
        <f t="shared" si="192"/>
        <v>0.36042151261738109</v>
      </c>
      <c r="S507" s="18">
        <f t="shared" si="193"/>
        <v>-547.53470191231429</v>
      </c>
      <c r="T507" s="18">
        <f t="shared" si="187"/>
        <v>547.53470191231429</v>
      </c>
      <c r="U507" s="61">
        <f t="shared" si="194"/>
        <v>0.15209298492085846</v>
      </c>
      <c r="V507" s="18">
        <f t="shared" si="195"/>
        <v>0</v>
      </c>
      <c r="W507" s="18">
        <f t="shared" si="197"/>
        <v>0</v>
      </c>
      <c r="X507" s="18">
        <f t="shared" si="196"/>
        <v>879.32000000000016</v>
      </c>
      <c r="Y507" s="18">
        <f t="shared" si="188"/>
        <v>244.25575096000006</v>
      </c>
      <c r="Z507" s="18">
        <f t="shared" si="189"/>
        <v>0.24425575096000005</v>
      </c>
      <c r="AA507" s="18">
        <f t="shared" si="190"/>
        <v>0.51251449753823952</v>
      </c>
      <c r="AB507" s="64"/>
      <c r="AC507" s="18">
        <f t="shared" si="176"/>
        <v>1</v>
      </c>
      <c r="AD507" s="18" t="str">
        <f t="shared" si="177"/>
        <v/>
      </c>
      <c r="AE507" s="18">
        <f t="shared" si="178"/>
        <v>0</v>
      </c>
      <c r="AF507" s="31"/>
      <c r="AG507" s="31"/>
      <c r="AH507" s="31"/>
      <c r="AI507" s="31"/>
      <c r="AJ507" s="31"/>
      <c r="AK507" s="31"/>
      <c r="AL507" s="7"/>
      <c r="AM507" s="7"/>
    </row>
    <row r="508" spans="2:39" x14ac:dyDescent="0.4">
      <c r="B508" s="15" t="s">
        <v>1</v>
      </c>
      <c r="C508" s="15">
        <v>492</v>
      </c>
      <c r="D508" s="15">
        <v>492</v>
      </c>
      <c r="E508" s="16">
        <v>0</v>
      </c>
      <c r="F508" s="66">
        <f t="shared" si="179"/>
        <v>0</v>
      </c>
      <c r="G508" s="33">
        <f t="shared" si="180"/>
        <v>0</v>
      </c>
      <c r="H508" s="17">
        <f t="shared" si="181"/>
        <v>0</v>
      </c>
      <c r="I508" s="31"/>
      <c r="J508" s="18">
        <f t="shared" si="182"/>
        <v>0</v>
      </c>
      <c r="K508" s="38">
        <f t="shared" si="174"/>
        <v>0</v>
      </c>
      <c r="L508" s="18">
        <f t="shared" si="183"/>
        <v>0</v>
      </c>
      <c r="M508" s="61">
        <f t="shared" si="184"/>
        <v>0</v>
      </c>
      <c r="N508" s="18">
        <f t="shared" si="185"/>
        <v>0</v>
      </c>
      <c r="O508" s="18">
        <f t="shared" si="175"/>
        <v>0</v>
      </c>
      <c r="P508" s="18">
        <f t="shared" si="186"/>
        <v>0</v>
      </c>
      <c r="Q508" s="18">
        <f t="shared" si="191"/>
        <v>1297.5173416211846</v>
      </c>
      <c r="R508" s="61">
        <f t="shared" si="192"/>
        <v>0.36042151261738109</v>
      </c>
      <c r="S508" s="18">
        <f t="shared" si="193"/>
        <v>-547.53470191231429</v>
      </c>
      <c r="T508" s="18">
        <f t="shared" si="187"/>
        <v>547.53470191231429</v>
      </c>
      <c r="U508" s="61">
        <f t="shared" si="194"/>
        <v>0.15209298492085846</v>
      </c>
      <c r="V508" s="18">
        <f t="shared" si="195"/>
        <v>0</v>
      </c>
      <c r="W508" s="18">
        <f t="shared" si="197"/>
        <v>0</v>
      </c>
      <c r="X508" s="18">
        <f t="shared" si="196"/>
        <v>879.32000000000016</v>
      </c>
      <c r="Y508" s="18">
        <f t="shared" si="188"/>
        <v>244.25575096000006</v>
      </c>
      <c r="Z508" s="18">
        <f t="shared" si="189"/>
        <v>0.24425575096000005</v>
      </c>
      <c r="AA508" s="18">
        <f t="shared" si="190"/>
        <v>0.51251449753823952</v>
      </c>
      <c r="AB508" s="64"/>
      <c r="AC508" s="18">
        <f t="shared" si="176"/>
        <v>1</v>
      </c>
      <c r="AD508" s="18" t="str">
        <f t="shared" si="177"/>
        <v/>
      </c>
      <c r="AE508" s="18">
        <f t="shared" si="178"/>
        <v>0</v>
      </c>
      <c r="AF508" s="31"/>
      <c r="AG508" s="31"/>
      <c r="AH508" s="31"/>
      <c r="AI508" s="31"/>
      <c r="AJ508" s="31"/>
      <c r="AK508" s="31"/>
      <c r="AL508" s="7"/>
      <c r="AM508" s="7"/>
    </row>
    <row r="509" spans="2:39" x14ac:dyDescent="0.4">
      <c r="B509" s="15" t="s">
        <v>1</v>
      </c>
      <c r="C509" s="15">
        <v>493</v>
      </c>
      <c r="D509" s="15">
        <v>493</v>
      </c>
      <c r="E509" s="16">
        <v>0</v>
      </c>
      <c r="F509" s="66">
        <f t="shared" si="179"/>
        <v>0</v>
      </c>
      <c r="G509" s="33">
        <f t="shared" si="180"/>
        <v>0</v>
      </c>
      <c r="H509" s="17">
        <f t="shared" si="181"/>
        <v>0</v>
      </c>
      <c r="I509" s="31"/>
      <c r="J509" s="18">
        <f t="shared" si="182"/>
        <v>0</v>
      </c>
      <c r="K509" s="38">
        <f t="shared" si="174"/>
        <v>0</v>
      </c>
      <c r="L509" s="18">
        <f t="shared" si="183"/>
        <v>0</v>
      </c>
      <c r="M509" s="61">
        <f t="shared" si="184"/>
        <v>0</v>
      </c>
      <c r="N509" s="18">
        <f t="shared" si="185"/>
        <v>0</v>
      </c>
      <c r="O509" s="18">
        <f t="shared" si="175"/>
        <v>0</v>
      </c>
      <c r="P509" s="18">
        <f t="shared" si="186"/>
        <v>0</v>
      </c>
      <c r="Q509" s="18">
        <f t="shared" si="191"/>
        <v>1297.5173416211846</v>
      </c>
      <c r="R509" s="61">
        <f t="shared" si="192"/>
        <v>0.36042151261738109</v>
      </c>
      <c r="S509" s="18">
        <f t="shared" si="193"/>
        <v>-547.53470191231429</v>
      </c>
      <c r="T509" s="18">
        <f t="shared" si="187"/>
        <v>547.53470191231429</v>
      </c>
      <c r="U509" s="61">
        <f t="shared" si="194"/>
        <v>0.15209298492085846</v>
      </c>
      <c r="V509" s="18">
        <f t="shared" si="195"/>
        <v>0</v>
      </c>
      <c r="W509" s="18">
        <f t="shared" si="197"/>
        <v>0</v>
      </c>
      <c r="X509" s="18">
        <f t="shared" si="196"/>
        <v>879.32000000000016</v>
      </c>
      <c r="Y509" s="18">
        <f t="shared" si="188"/>
        <v>244.25575096000006</v>
      </c>
      <c r="Z509" s="18">
        <f t="shared" si="189"/>
        <v>0.24425575096000005</v>
      </c>
      <c r="AA509" s="18">
        <f t="shared" si="190"/>
        <v>0.51251449753823952</v>
      </c>
      <c r="AB509" s="64"/>
      <c r="AC509" s="18">
        <f t="shared" si="176"/>
        <v>1</v>
      </c>
      <c r="AD509" s="18" t="str">
        <f t="shared" si="177"/>
        <v/>
      </c>
      <c r="AE509" s="18">
        <f t="shared" si="178"/>
        <v>0</v>
      </c>
      <c r="AF509" s="31"/>
      <c r="AG509" s="31"/>
      <c r="AH509" s="31"/>
      <c r="AI509" s="31"/>
      <c r="AJ509" s="31"/>
      <c r="AK509" s="31"/>
      <c r="AL509" s="7"/>
      <c r="AM509" s="7"/>
    </row>
    <row r="510" spans="2:39" x14ac:dyDescent="0.4">
      <c r="B510" s="15" t="s">
        <v>1</v>
      </c>
      <c r="C510" s="15">
        <v>494</v>
      </c>
      <c r="D510" s="15">
        <v>494</v>
      </c>
      <c r="E510" s="16">
        <v>0</v>
      </c>
      <c r="F510" s="66">
        <f t="shared" si="179"/>
        <v>0</v>
      </c>
      <c r="G510" s="33">
        <f t="shared" si="180"/>
        <v>0</v>
      </c>
      <c r="H510" s="17">
        <f t="shared" si="181"/>
        <v>0</v>
      </c>
      <c r="I510" s="31"/>
      <c r="J510" s="18">
        <f t="shared" si="182"/>
        <v>0</v>
      </c>
      <c r="K510" s="38">
        <f t="shared" si="174"/>
        <v>0</v>
      </c>
      <c r="L510" s="18">
        <f t="shared" si="183"/>
        <v>0</v>
      </c>
      <c r="M510" s="61">
        <f t="shared" si="184"/>
        <v>0</v>
      </c>
      <c r="N510" s="18">
        <f t="shared" si="185"/>
        <v>0</v>
      </c>
      <c r="O510" s="18">
        <f t="shared" si="175"/>
        <v>0</v>
      </c>
      <c r="P510" s="18">
        <f t="shared" si="186"/>
        <v>0</v>
      </c>
      <c r="Q510" s="18">
        <f t="shared" si="191"/>
        <v>1297.5173416211846</v>
      </c>
      <c r="R510" s="61">
        <f t="shared" si="192"/>
        <v>0.36042151261738109</v>
      </c>
      <c r="S510" s="18">
        <f t="shared" si="193"/>
        <v>-547.53470191231429</v>
      </c>
      <c r="T510" s="18">
        <f t="shared" si="187"/>
        <v>547.53470191231429</v>
      </c>
      <c r="U510" s="61">
        <f t="shared" si="194"/>
        <v>0.15209298492085846</v>
      </c>
      <c r="V510" s="18">
        <f t="shared" si="195"/>
        <v>0</v>
      </c>
      <c r="W510" s="18">
        <f t="shared" si="197"/>
        <v>0</v>
      </c>
      <c r="X510" s="18">
        <f t="shared" si="196"/>
        <v>879.32000000000016</v>
      </c>
      <c r="Y510" s="18">
        <f t="shared" si="188"/>
        <v>244.25575096000006</v>
      </c>
      <c r="Z510" s="18">
        <f t="shared" si="189"/>
        <v>0.24425575096000005</v>
      </c>
      <c r="AA510" s="18">
        <f t="shared" si="190"/>
        <v>0.51251449753823952</v>
      </c>
      <c r="AB510" s="64"/>
      <c r="AC510" s="18">
        <f t="shared" si="176"/>
        <v>1</v>
      </c>
      <c r="AD510" s="18" t="str">
        <f t="shared" si="177"/>
        <v/>
      </c>
      <c r="AE510" s="18">
        <f t="shared" si="178"/>
        <v>0</v>
      </c>
      <c r="AF510" s="31"/>
      <c r="AG510" s="31"/>
      <c r="AH510" s="31"/>
      <c r="AI510" s="31"/>
      <c r="AJ510" s="31"/>
      <c r="AK510" s="31"/>
      <c r="AL510" s="7"/>
      <c r="AM510" s="7"/>
    </row>
    <row r="511" spans="2:39" x14ac:dyDescent="0.4">
      <c r="B511" s="15" t="s">
        <v>1</v>
      </c>
      <c r="C511" s="15">
        <v>495</v>
      </c>
      <c r="D511" s="15">
        <v>495</v>
      </c>
      <c r="E511" s="16">
        <v>0</v>
      </c>
      <c r="F511" s="66">
        <f t="shared" si="179"/>
        <v>0</v>
      </c>
      <c r="G511" s="33">
        <f t="shared" si="180"/>
        <v>0</v>
      </c>
      <c r="H511" s="17">
        <f t="shared" si="181"/>
        <v>0</v>
      </c>
      <c r="I511" s="31"/>
      <c r="J511" s="18">
        <f t="shared" si="182"/>
        <v>0</v>
      </c>
      <c r="K511" s="38">
        <f t="shared" si="174"/>
        <v>0</v>
      </c>
      <c r="L511" s="18">
        <f t="shared" si="183"/>
        <v>0</v>
      </c>
      <c r="M511" s="61">
        <f t="shared" si="184"/>
        <v>0</v>
      </c>
      <c r="N511" s="18">
        <f t="shared" si="185"/>
        <v>0</v>
      </c>
      <c r="O511" s="18">
        <f t="shared" si="175"/>
        <v>0</v>
      </c>
      <c r="P511" s="18">
        <f t="shared" si="186"/>
        <v>0</v>
      </c>
      <c r="Q511" s="18">
        <f t="shared" si="191"/>
        <v>1297.5173416211846</v>
      </c>
      <c r="R511" s="61">
        <f t="shared" si="192"/>
        <v>0.36042151261738109</v>
      </c>
      <c r="S511" s="18">
        <f t="shared" si="193"/>
        <v>-547.53470191231429</v>
      </c>
      <c r="T511" s="18">
        <f t="shared" si="187"/>
        <v>547.53470191231429</v>
      </c>
      <c r="U511" s="61">
        <f t="shared" si="194"/>
        <v>0.15209298492085846</v>
      </c>
      <c r="V511" s="18">
        <f t="shared" si="195"/>
        <v>0</v>
      </c>
      <c r="W511" s="18">
        <f t="shared" si="197"/>
        <v>0</v>
      </c>
      <c r="X511" s="18">
        <f t="shared" si="196"/>
        <v>879.32000000000016</v>
      </c>
      <c r="Y511" s="18">
        <f t="shared" si="188"/>
        <v>244.25575096000006</v>
      </c>
      <c r="Z511" s="18">
        <f t="shared" si="189"/>
        <v>0.24425575096000005</v>
      </c>
      <c r="AA511" s="18">
        <f t="shared" si="190"/>
        <v>0.51251449753823952</v>
      </c>
      <c r="AB511" s="64"/>
      <c r="AC511" s="18">
        <f t="shared" si="176"/>
        <v>1</v>
      </c>
      <c r="AD511" s="18" t="str">
        <f t="shared" si="177"/>
        <v/>
      </c>
      <c r="AE511" s="18">
        <f t="shared" si="178"/>
        <v>0</v>
      </c>
      <c r="AF511" s="31"/>
      <c r="AG511" s="31"/>
      <c r="AH511" s="31"/>
      <c r="AI511" s="31"/>
      <c r="AJ511" s="31"/>
      <c r="AK511" s="31"/>
      <c r="AL511" s="7"/>
      <c r="AM511" s="7"/>
    </row>
    <row r="512" spans="2:39" x14ac:dyDescent="0.4">
      <c r="B512" s="15" t="s">
        <v>1</v>
      </c>
      <c r="C512" s="15">
        <v>496</v>
      </c>
      <c r="D512" s="15">
        <v>496</v>
      </c>
      <c r="E512" s="16">
        <v>0</v>
      </c>
      <c r="F512" s="66">
        <f t="shared" si="179"/>
        <v>0</v>
      </c>
      <c r="G512" s="33">
        <f t="shared" si="180"/>
        <v>0</v>
      </c>
      <c r="H512" s="17">
        <f t="shared" si="181"/>
        <v>0</v>
      </c>
      <c r="I512" s="31"/>
      <c r="J512" s="18">
        <f t="shared" si="182"/>
        <v>0</v>
      </c>
      <c r="K512" s="38">
        <f t="shared" si="174"/>
        <v>0</v>
      </c>
      <c r="L512" s="18">
        <f t="shared" si="183"/>
        <v>0</v>
      </c>
      <c r="M512" s="61">
        <f t="shared" si="184"/>
        <v>0</v>
      </c>
      <c r="N512" s="18">
        <f t="shared" si="185"/>
        <v>0</v>
      </c>
      <c r="O512" s="18">
        <f t="shared" si="175"/>
        <v>0</v>
      </c>
      <c r="P512" s="18">
        <f t="shared" si="186"/>
        <v>0</v>
      </c>
      <c r="Q512" s="18">
        <f t="shared" si="191"/>
        <v>1297.5173416211846</v>
      </c>
      <c r="R512" s="61">
        <f t="shared" si="192"/>
        <v>0.36042151261738109</v>
      </c>
      <c r="S512" s="18">
        <f t="shared" si="193"/>
        <v>-547.53470191231429</v>
      </c>
      <c r="T512" s="18">
        <f t="shared" si="187"/>
        <v>547.53470191231429</v>
      </c>
      <c r="U512" s="61">
        <f t="shared" si="194"/>
        <v>0.15209298492085846</v>
      </c>
      <c r="V512" s="18">
        <f t="shared" si="195"/>
        <v>0</v>
      </c>
      <c r="W512" s="18">
        <f t="shared" si="197"/>
        <v>0</v>
      </c>
      <c r="X512" s="18">
        <f t="shared" si="196"/>
        <v>879.32000000000016</v>
      </c>
      <c r="Y512" s="18">
        <f t="shared" si="188"/>
        <v>244.25575096000006</v>
      </c>
      <c r="Z512" s="18">
        <f t="shared" si="189"/>
        <v>0.24425575096000005</v>
      </c>
      <c r="AA512" s="18">
        <f t="shared" si="190"/>
        <v>0.51251449753823952</v>
      </c>
      <c r="AB512" s="64"/>
      <c r="AC512" s="18">
        <f t="shared" si="176"/>
        <v>1</v>
      </c>
      <c r="AD512" s="18" t="str">
        <f t="shared" si="177"/>
        <v/>
      </c>
      <c r="AE512" s="18">
        <f t="shared" si="178"/>
        <v>0</v>
      </c>
      <c r="AF512" s="31"/>
      <c r="AG512" s="31"/>
      <c r="AH512" s="31"/>
      <c r="AI512" s="31"/>
      <c r="AJ512" s="31"/>
      <c r="AK512" s="31"/>
      <c r="AL512" s="7"/>
      <c r="AM512" s="7"/>
    </row>
    <row r="513" spans="2:39" x14ac:dyDescent="0.4">
      <c r="B513" s="15" t="s">
        <v>1</v>
      </c>
      <c r="C513" s="15">
        <v>497</v>
      </c>
      <c r="D513" s="15">
        <v>497</v>
      </c>
      <c r="E513" s="16">
        <v>0</v>
      </c>
      <c r="F513" s="66">
        <f t="shared" si="179"/>
        <v>0</v>
      </c>
      <c r="G513" s="33">
        <f t="shared" si="180"/>
        <v>0</v>
      </c>
      <c r="H513" s="17">
        <f t="shared" si="181"/>
        <v>0</v>
      </c>
      <c r="I513" s="31"/>
      <c r="J513" s="18">
        <f t="shared" si="182"/>
        <v>0</v>
      </c>
      <c r="K513" s="38">
        <f t="shared" si="174"/>
        <v>0</v>
      </c>
      <c r="L513" s="18">
        <f t="shared" si="183"/>
        <v>0</v>
      </c>
      <c r="M513" s="61">
        <f t="shared" si="184"/>
        <v>0</v>
      </c>
      <c r="N513" s="18">
        <f t="shared" si="185"/>
        <v>0</v>
      </c>
      <c r="O513" s="18">
        <f t="shared" si="175"/>
        <v>0</v>
      </c>
      <c r="P513" s="18">
        <f t="shared" si="186"/>
        <v>0</v>
      </c>
      <c r="Q513" s="18">
        <f t="shared" si="191"/>
        <v>1297.5173416211846</v>
      </c>
      <c r="R513" s="61">
        <f t="shared" si="192"/>
        <v>0.36042151261738109</v>
      </c>
      <c r="S513" s="18">
        <f t="shared" si="193"/>
        <v>-547.53470191231429</v>
      </c>
      <c r="T513" s="18">
        <f t="shared" si="187"/>
        <v>547.53470191231429</v>
      </c>
      <c r="U513" s="61">
        <f t="shared" si="194"/>
        <v>0.15209298492085846</v>
      </c>
      <c r="V513" s="18">
        <f t="shared" si="195"/>
        <v>0</v>
      </c>
      <c r="W513" s="18">
        <f t="shared" si="197"/>
        <v>0</v>
      </c>
      <c r="X513" s="18">
        <f t="shared" si="196"/>
        <v>879.32000000000016</v>
      </c>
      <c r="Y513" s="18">
        <f t="shared" si="188"/>
        <v>244.25575096000006</v>
      </c>
      <c r="Z513" s="18">
        <f t="shared" si="189"/>
        <v>0.24425575096000005</v>
      </c>
      <c r="AA513" s="18">
        <f t="shared" si="190"/>
        <v>0.51251449753823952</v>
      </c>
      <c r="AB513" s="64"/>
      <c r="AC513" s="18">
        <f t="shared" si="176"/>
        <v>1</v>
      </c>
      <c r="AD513" s="18" t="str">
        <f t="shared" si="177"/>
        <v/>
      </c>
      <c r="AE513" s="18">
        <f t="shared" si="178"/>
        <v>0</v>
      </c>
      <c r="AF513" s="31"/>
      <c r="AG513" s="31"/>
      <c r="AH513" s="31"/>
      <c r="AI513" s="31"/>
      <c r="AJ513" s="31"/>
      <c r="AK513" s="31"/>
      <c r="AL513" s="7"/>
      <c r="AM513" s="7"/>
    </row>
    <row r="514" spans="2:39" x14ac:dyDescent="0.4">
      <c r="B514" s="15" t="s">
        <v>1</v>
      </c>
      <c r="C514" s="15">
        <v>498</v>
      </c>
      <c r="D514" s="15">
        <v>498</v>
      </c>
      <c r="E514" s="16">
        <v>0</v>
      </c>
      <c r="F514" s="66">
        <f t="shared" si="179"/>
        <v>0</v>
      </c>
      <c r="G514" s="33">
        <f t="shared" si="180"/>
        <v>0</v>
      </c>
      <c r="H514" s="17">
        <f t="shared" si="181"/>
        <v>0</v>
      </c>
      <c r="I514" s="31"/>
      <c r="J514" s="18">
        <f t="shared" si="182"/>
        <v>0</v>
      </c>
      <c r="K514" s="38">
        <f t="shared" si="174"/>
        <v>0</v>
      </c>
      <c r="L514" s="18">
        <f t="shared" si="183"/>
        <v>0</v>
      </c>
      <c r="M514" s="61">
        <f t="shared" si="184"/>
        <v>0</v>
      </c>
      <c r="N514" s="18">
        <f t="shared" si="185"/>
        <v>0</v>
      </c>
      <c r="O514" s="18">
        <f t="shared" si="175"/>
        <v>0</v>
      </c>
      <c r="P514" s="18">
        <f t="shared" si="186"/>
        <v>0</v>
      </c>
      <c r="Q514" s="18">
        <f t="shared" si="191"/>
        <v>1297.5173416211846</v>
      </c>
      <c r="R514" s="61">
        <f t="shared" si="192"/>
        <v>0.36042151261738109</v>
      </c>
      <c r="S514" s="18">
        <f t="shared" si="193"/>
        <v>-547.53470191231429</v>
      </c>
      <c r="T514" s="18">
        <f t="shared" si="187"/>
        <v>547.53470191231429</v>
      </c>
      <c r="U514" s="61">
        <f t="shared" si="194"/>
        <v>0.15209298492085846</v>
      </c>
      <c r="V514" s="18">
        <f t="shared" si="195"/>
        <v>0</v>
      </c>
      <c r="W514" s="18">
        <f t="shared" si="197"/>
        <v>0</v>
      </c>
      <c r="X514" s="18">
        <f t="shared" si="196"/>
        <v>879.32000000000016</v>
      </c>
      <c r="Y514" s="18">
        <f t="shared" si="188"/>
        <v>244.25575096000006</v>
      </c>
      <c r="Z514" s="18">
        <f t="shared" si="189"/>
        <v>0.24425575096000005</v>
      </c>
      <c r="AA514" s="18">
        <f t="shared" si="190"/>
        <v>0.51251449753823952</v>
      </c>
      <c r="AB514" s="64"/>
      <c r="AC514" s="18">
        <f t="shared" si="176"/>
        <v>1</v>
      </c>
      <c r="AD514" s="18" t="str">
        <f t="shared" si="177"/>
        <v/>
      </c>
      <c r="AE514" s="18">
        <f t="shared" si="178"/>
        <v>0</v>
      </c>
      <c r="AF514" s="31"/>
      <c r="AG514" s="31"/>
      <c r="AH514" s="31"/>
      <c r="AI514" s="31"/>
      <c r="AJ514" s="31"/>
      <c r="AK514" s="31"/>
      <c r="AL514" s="7"/>
      <c r="AM514" s="7"/>
    </row>
    <row r="515" spans="2:39" x14ac:dyDescent="0.4">
      <c r="B515" s="15" t="s">
        <v>1</v>
      </c>
      <c r="C515" s="15">
        <v>499</v>
      </c>
      <c r="D515" s="15">
        <v>499</v>
      </c>
      <c r="E515" s="16">
        <v>0</v>
      </c>
      <c r="F515" s="66">
        <f t="shared" si="179"/>
        <v>0</v>
      </c>
      <c r="G515" s="33">
        <f t="shared" si="180"/>
        <v>0</v>
      </c>
      <c r="H515" s="17">
        <f t="shared" si="181"/>
        <v>0</v>
      </c>
      <c r="I515" s="31"/>
      <c r="J515" s="18">
        <f t="shared" si="182"/>
        <v>0</v>
      </c>
      <c r="K515" s="38">
        <f t="shared" si="174"/>
        <v>0</v>
      </c>
      <c r="L515" s="18">
        <f t="shared" si="183"/>
        <v>0</v>
      </c>
      <c r="M515" s="61">
        <f t="shared" si="184"/>
        <v>0</v>
      </c>
      <c r="N515" s="18">
        <f t="shared" si="185"/>
        <v>0</v>
      </c>
      <c r="O515" s="18">
        <f t="shared" si="175"/>
        <v>0</v>
      </c>
      <c r="P515" s="18">
        <f t="shared" si="186"/>
        <v>0</v>
      </c>
      <c r="Q515" s="18">
        <f t="shared" si="191"/>
        <v>1297.5173416211846</v>
      </c>
      <c r="R515" s="61">
        <f t="shared" si="192"/>
        <v>0.36042151261738109</v>
      </c>
      <c r="S515" s="18">
        <f t="shared" si="193"/>
        <v>-547.53470191231429</v>
      </c>
      <c r="T515" s="18">
        <f t="shared" si="187"/>
        <v>547.53470191231429</v>
      </c>
      <c r="U515" s="61">
        <f t="shared" si="194"/>
        <v>0.15209298492085846</v>
      </c>
      <c r="V515" s="18">
        <f t="shared" si="195"/>
        <v>0</v>
      </c>
      <c r="W515" s="18">
        <f t="shared" si="197"/>
        <v>0</v>
      </c>
      <c r="X515" s="18">
        <f t="shared" si="196"/>
        <v>879.32000000000016</v>
      </c>
      <c r="Y515" s="18">
        <f t="shared" si="188"/>
        <v>244.25575096000006</v>
      </c>
      <c r="Z515" s="18">
        <f t="shared" si="189"/>
        <v>0.24425575096000005</v>
      </c>
      <c r="AA515" s="18">
        <f t="shared" si="190"/>
        <v>0.51251449753823952</v>
      </c>
      <c r="AB515" s="64"/>
      <c r="AC515" s="18">
        <f t="shared" si="176"/>
        <v>1</v>
      </c>
      <c r="AD515" s="18" t="str">
        <f t="shared" si="177"/>
        <v/>
      </c>
      <c r="AE515" s="18">
        <f t="shared" si="178"/>
        <v>0</v>
      </c>
      <c r="AF515" s="31"/>
      <c r="AG515" s="31"/>
      <c r="AH515" s="31"/>
      <c r="AI515" s="31"/>
      <c r="AJ515" s="31"/>
      <c r="AK515" s="31"/>
      <c r="AL515" s="7"/>
      <c r="AM515" s="7"/>
    </row>
    <row r="516" spans="2:39" x14ac:dyDescent="0.4">
      <c r="B516" s="15" t="s">
        <v>1</v>
      </c>
      <c r="C516" s="15">
        <v>500</v>
      </c>
      <c r="D516" s="15">
        <v>500</v>
      </c>
      <c r="E516" s="16">
        <v>0</v>
      </c>
      <c r="F516" s="66">
        <f t="shared" si="179"/>
        <v>0</v>
      </c>
      <c r="G516" s="33">
        <f t="shared" si="180"/>
        <v>0</v>
      </c>
      <c r="H516" s="17">
        <f t="shared" si="181"/>
        <v>0</v>
      </c>
      <c r="I516" s="31"/>
      <c r="J516" s="18">
        <f t="shared" si="182"/>
        <v>0</v>
      </c>
      <c r="K516" s="38">
        <f t="shared" si="174"/>
        <v>0</v>
      </c>
      <c r="L516" s="18">
        <f t="shared" si="183"/>
        <v>0</v>
      </c>
      <c r="M516" s="61">
        <f t="shared" si="184"/>
        <v>0</v>
      </c>
      <c r="N516" s="18">
        <f t="shared" si="185"/>
        <v>0</v>
      </c>
      <c r="O516" s="18">
        <f t="shared" si="175"/>
        <v>0</v>
      </c>
      <c r="P516" s="18">
        <f t="shared" si="186"/>
        <v>0</v>
      </c>
      <c r="Q516" s="18">
        <f t="shared" si="191"/>
        <v>1297.5173416211846</v>
      </c>
      <c r="R516" s="61">
        <f t="shared" si="192"/>
        <v>0.36042151261738109</v>
      </c>
      <c r="S516" s="18">
        <f t="shared" si="193"/>
        <v>-547.53470191231429</v>
      </c>
      <c r="T516" s="18">
        <f t="shared" si="187"/>
        <v>547.53470191231429</v>
      </c>
      <c r="U516" s="61">
        <f t="shared" si="194"/>
        <v>0.15209298492085846</v>
      </c>
      <c r="V516" s="18">
        <f t="shared" si="195"/>
        <v>0</v>
      </c>
      <c r="W516" s="18">
        <f t="shared" si="197"/>
        <v>0</v>
      </c>
      <c r="X516" s="18">
        <f t="shared" si="196"/>
        <v>879.32000000000016</v>
      </c>
      <c r="Y516" s="18">
        <f t="shared" si="188"/>
        <v>244.25575096000006</v>
      </c>
      <c r="Z516" s="18">
        <f t="shared" si="189"/>
        <v>0.24425575096000005</v>
      </c>
      <c r="AA516" s="18">
        <f t="shared" si="190"/>
        <v>0.51251449753823952</v>
      </c>
      <c r="AB516" s="64"/>
      <c r="AC516" s="18">
        <f t="shared" si="176"/>
        <v>1</v>
      </c>
      <c r="AD516" s="18" t="str">
        <f t="shared" si="177"/>
        <v/>
      </c>
      <c r="AE516" s="18">
        <f t="shared" si="178"/>
        <v>0</v>
      </c>
      <c r="AF516" s="31"/>
      <c r="AG516" s="31"/>
      <c r="AH516" s="31"/>
      <c r="AI516" s="31"/>
      <c r="AJ516" s="31"/>
      <c r="AK516" s="31"/>
      <c r="AL516" s="7"/>
      <c r="AM516" s="7"/>
    </row>
    <row r="517" spans="2:39" x14ac:dyDescent="0.4">
      <c r="B517" s="15" t="s">
        <v>1</v>
      </c>
      <c r="C517" s="15">
        <v>501</v>
      </c>
      <c r="D517" s="15">
        <v>501</v>
      </c>
      <c r="E517" s="16">
        <v>0</v>
      </c>
      <c r="F517" s="66">
        <f t="shared" si="179"/>
        <v>0</v>
      </c>
      <c r="G517" s="33">
        <f t="shared" si="180"/>
        <v>0</v>
      </c>
      <c r="H517" s="17">
        <f t="shared" si="181"/>
        <v>0</v>
      </c>
      <c r="I517" s="31"/>
      <c r="J517" s="18">
        <f t="shared" si="182"/>
        <v>0</v>
      </c>
      <c r="K517" s="38">
        <f t="shared" si="174"/>
        <v>0</v>
      </c>
      <c r="L517" s="18">
        <f t="shared" si="183"/>
        <v>0</v>
      </c>
      <c r="M517" s="61">
        <f t="shared" si="184"/>
        <v>0</v>
      </c>
      <c r="N517" s="18">
        <f t="shared" si="185"/>
        <v>0</v>
      </c>
      <c r="O517" s="18">
        <f t="shared" si="175"/>
        <v>0</v>
      </c>
      <c r="P517" s="18">
        <f t="shared" si="186"/>
        <v>0</v>
      </c>
      <c r="Q517" s="18">
        <f t="shared" si="191"/>
        <v>1297.5173416211846</v>
      </c>
      <c r="R517" s="61">
        <f t="shared" si="192"/>
        <v>0.36042151261738109</v>
      </c>
      <c r="S517" s="18">
        <f t="shared" si="193"/>
        <v>-547.53470191231429</v>
      </c>
      <c r="T517" s="18">
        <f t="shared" si="187"/>
        <v>547.53470191231429</v>
      </c>
      <c r="U517" s="61">
        <f t="shared" si="194"/>
        <v>0.15209298492085846</v>
      </c>
      <c r="V517" s="18">
        <f t="shared" si="195"/>
        <v>0</v>
      </c>
      <c r="W517" s="18">
        <f t="shared" si="197"/>
        <v>0</v>
      </c>
      <c r="X517" s="18">
        <f t="shared" si="196"/>
        <v>879.32000000000016</v>
      </c>
      <c r="Y517" s="18">
        <f t="shared" si="188"/>
        <v>244.25575096000006</v>
      </c>
      <c r="Z517" s="18">
        <f t="shared" si="189"/>
        <v>0.24425575096000005</v>
      </c>
      <c r="AA517" s="18">
        <f t="shared" si="190"/>
        <v>0.51251449753823952</v>
      </c>
      <c r="AB517" s="64"/>
      <c r="AC517" s="18">
        <f t="shared" si="176"/>
        <v>1</v>
      </c>
      <c r="AD517" s="18" t="str">
        <f t="shared" si="177"/>
        <v/>
      </c>
      <c r="AE517" s="18">
        <f t="shared" si="178"/>
        <v>0</v>
      </c>
      <c r="AF517" s="31"/>
      <c r="AG517" s="31"/>
      <c r="AH517" s="31"/>
      <c r="AI517" s="31"/>
      <c r="AJ517" s="31"/>
      <c r="AK517" s="31"/>
      <c r="AL517" s="7"/>
      <c r="AM517" s="7"/>
    </row>
    <row r="518" spans="2:39" x14ac:dyDescent="0.4">
      <c r="B518" s="15" t="s">
        <v>1</v>
      </c>
      <c r="C518" s="15">
        <v>502</v>
      </c>
      <c r="D518" s="15">
        <v>502</v>
      </c>
      <c r="E518" s="16">
        <v>0</v>
      </c>
      <c r="F518" s="66">
        <f t="shared" si="179"/>
        <v>0</v>
      </c>
      <c r="G518" s="33">
        <f t="shared" si="180"/>
        <v>0</v>
      </c>
      <c r="H518" s="17">
        <f t="shared" si="181"/>
        <v>0</v>
      </c>
      <c r="I518" s="31"/>
      <c r="J518" s="18">
        <f t="shared" si="182"/>
        <v>0</v>
      </c>
      <c r="K518" s="38">
        <f t="shared" si="174"/>
        <v>0</v>
      </c>
      <c r="L518" s="18">
        <f t="shared" si="183"/>
        <v>0</v>
      </c>
      <c r="M518" s="61">
        <f t="shared" si="184"/>
        <v>0</v>
      </c>
      <c r="N518" s="18">
        <f t="shared" si="185"/>
        <v>0</v>
      </c>
      <c r="O518" s="18">
        <f t="shared" si="175"/>
        <v>0</v>
      </c>
      <c r="P518" s="18">
        <f t="shared" si="186"/>
        <v>0</v>
      </c>
      <c r="Q518" s="18">
        <f t="shared" si="191"/>
        <v>1297.5173416211846</v>
      </c>
      <c r="R518" s="61">
        <f t="shared" si="192"/>
        <v>0.36042151261738109</v>
      </c>
      <c r="S518" s="18">
        <f t="shared" si="193"/>
        <v>-547.53470191231429</v>
      </c>
      <c r="T518" s="18">
        <f t="shared" si="187"/>
        <v>547.53470191231429</v>
      </c>
      <c r="U518" s="61">
        <f t="shared" si="194"/>
        <v>0.15209298492085846</v>
      </c>
      <c r="V518" s="18">
        <f t="shared" si="195"/>
        <v>0</v>
      </c>
      <c r="W518" s="18">
        <f t="shared" si="197"/>
        <v>0</v>
      </c>
      <c r="X518" s="18">
        <f t="shared" si="196"/>
        <v>879.32000000000016</v>
      </c>
      <c r="Y518" s="18">
        <f t="shared" si="188"/>
        <v>244.25575096000006</v>
      </c>
      <c r="Z518" s="18">
        <f t="shared" si="189"/>
        <v>0.24425575096000005</v>
      </c>
      <c r="AA518" s="18">
        <f t="shared" si="190"/>
        <v>0.51251449753823952</v>
      </c>
      <c r="AB518" s="64"/>
      <c r="AC518" s="18">
        <f t="shared" si="176"/>
        <v>1</v>
      </c>
      <c r="AD518" s="18" t="str">
        <f t="shared" si="177"/>
        <v/>
      </c>
      <c r="AE518" s="18">
        <f t="shared" si="178"/>
        <v>0</v>
      </c>
      <c r="AF518" s="31"/>
      <c r="AG518" s="31"/>
      <c r="AH518" s="31"/>
      <c r="AI518" s="31"/>
      <c r="AJ518" s="31"/>
      <c r="AK518" s="31"/>
      <c r="AL518" s="7"/>
      <c r="AM518" s="7"/>
    </row>
    <row r="519" spans="2:39" x14ac:dyDescent="0.4">
      <c r="B519" s="15" t="s">
        <v>1</v>
      </c>
      <c r="C519" s="15">
        <v>503</v>
      </c>
      <c r="D519" s="15">
        <v>503</v>
      </c>
      <c r="E519" s="16">
        <v>0</v>
      </c>
      <c r="F519" s="66">
        <f t="shared" si="179"/>
        <v>0</v>
      </c>
      <c r="G519" s="33">
        <f t="shared" si="180"/>
        <v>0</v>
      </c>
      <c r="H519" s="17">
        <f t="shared" si="181"/>
        <v>0</v>
      </c>
      <c r="I519" s="31"/>
      <c r="J519" s="18">
        <f t="shared" si="182"/>
        <v>0</v>
      </c>
      <c r="K519" s="38">
        <f t="shared" si="174"/>
        <v>0</v>
      </c>
      <c r="L519" s="18">
        <f t="shared" si="183"/>
        <v>0</v>
      </c>
      <c r="M519" s="61">
        <f t="shared" si="184"/>
        <v>0</v>
      </c>
      <c r="N519" s="18">
        <f t="shared" si="185"/>
        <v>0</v>
      </c>
      <c r="O519" s="18">
        <f t="shared" si="175"/>
        <v>0</v>
      </c>
      <c r="P519" s="18">
        <f t="shared" si="186"/>
        <v>0</v>
      </c>
      <c r="Q519" s="18">
        <f t="shared" si="191"/>
        <v>1297.5173416211846</v>
      </c>
      <c r="R519" s="61">
        <f t="shared" si="192"/>
        <v>0.36042151261738109</v>
      </c>
      <c r="S519" s="18">
        <f t="shared" si="193"/>
        <v>-547.53470191231429</v>
      </c>
      <c r="T519" s="18">
        <f t="shared" si="187"/>
        <v>547.53470191231429</v>
      </c>
      <c r="U519" s="61">
        <f t="shared" si="194"/>
        <v>0.15209298492085846</v>
      </c>
      <c r="V519" s="18">
        <f t="shared" si="195"/>
        <v>0</v>
      </c>
      <c r="W519" s="18">
        <f t="shared" si="197"/>
        <v>0</v>
      </c>
      <c r="X519" s="18">
        <f t="shared" si="196"/>
        <v>879.32000000000016</v>
      </c>
      <c r="Y519" s="18">
        <f t="shared" si="188"/>
        <v>244.25575096000006</v>
      </c>
      <c r="Z519" s="18">
        <f t="shared" si="189"/>
        <v>0.24425575096000005</v>
      </c>
      <c r="AA519" s="18">
        <f t="shared" si="190"/>
        <v>0.51251449753823952</v>
      </c>
      <c r="AB519" s="64"/>
      <c r="AC519" s="18">
        <f t="shared" si="176"/>
        <v>1</v>
      </c>
      <c r="AD519" s="18" t="str">
        <f t="shared" si="177"/>
        <v/>
      </c>
      <c r="AE519" s="18">
        <f t="shared" si="178"/>
        <v>0</v>
      </c>
      <c r="AF519" s="31"/>
      <c r="AG519" s="31"/>
      <c r="AH519" s="31"/>
      <c r="AI519" s="31"/>
      <c r="AJ519" s="31"/>
      <c r="AK519" s="31"/>
      <c r="AL519" s="7"/>
      <c r="AM519" s="7"/>
    </row>
    <row r="520" spans="2:39" x14ac:dyDescent="0.4">
      <c r="B520" s="15" t="s">
        <v>1</v>
      </c>
      <c r="C520" s="15">
        <v>504</v>
      </c>
      <c r="D520" s="15">
        <v>504</v>
      </c>
      <c r="E520" s="16">
        <v>0</v>
      </c>
      <c r="F520" s="66">
        <f t="shared" si="179"/>
        <v>0</v>
      </c>
      <c r="G520" s="33">
        <f t="shared" si="180"/>
        <v>0</v>
      </c>
      <c r="H520" s="17">
        <f t="shared" si="181"/>
        <v>0</v>
      </c>
      <c r="I520" s="31"/>
      <c r="J520" s="18">
        <f t="shared" si="182"/>
        <v>0</v>
      </c>
      <c r="K520" s="38">
        <f t="shared" si="174"/>
        <v>0</v>
      </c>
      <c r="L520" s="18">
        <f t="shared" si="183"/>
        <v>0</v>
      </c>
      <c r="M520" s="61">
        <f t="shared" si="184"/>
        <v>0</v>
      </c>
      <c r="N520" s="18">
        <f t="shared" si="185"/>
        <v>0</v>
      </c>
      <c r="O520" s="18">
        <f t="shared" si="175"/>
        <v>0</v>
      </c>
      <c r="P520" s="18">
        <f t="shared" si="186"/>
        <v>0</v>
      </c>
      <c r="Q520" s="18">
        <f t="shared" si="191"/>
        <v>1297.5173416211846</v>
      </c>
      <c r="R520" s="61">
        <f t="shared" si="192"/>
        <v>0.36042151261738109</v>
      </c>
      <c r="S520" s="18">
        <f t="shared" si="193"/>
        <v>-547.53470191231429</v>
      </c>
      <c r="T520" s="18">
        <f t="shared" si="187"/>
        <v>547.53470191231429</v>
      </c>
      <c r="U520" s="61">
        <f t="shared" si="194"/>
        <v>0.15209298492085846</v>
      </c>
      <c r="V520" s="18">
        <f t="shared" si="195"/>
        <v>0</v>
      </c>
      <c r="W520" s="18">
        <f t="shared" si="197"/>
        <v>0</v>
      </c>
      <c r="X520" s="18">
        <f t="shared" si="196"/>
        <v>879.32000000000016</v>
      </c>
      <c r="Y520" s="18">
        <f t="shared" si="188"/>
        <v>244.25575096000006</v>
      </c>
      <c r="Z520" s="18">
        <f t="shared" si="189"/>
        <v>0.24425575096000005</v>
      </c>
      <c r="AA520" s="18">
        <f t="shared" si="190"/>
        <v>0.51251449753823952</v>
      </c>
      <c r="AB520" s="64"/>
      <c r="AC520" s="18">
        <f t="shared" si="176"/>
        <v>1</v>
      </c>
      <c r="AD520" s="18" t="str">
        <f t="shared" si="177"/>
        <v/>
      </c>
      <c r="AE520" s="18">
        <f t="shared" si="178"/>
        <v>0</v>
      </c>
      <c r="AF520" s="31"/>
      <c r="AG520" s="31"/>
      <c r="AH520" s="31"/>
      <c r="AI520" s="31"/>
      <c r="AJ520" s="31"/>
      <c r="AK520" s="31"/>
      <c r="AL520" s="7"/>
      <c r="AM520" s="7"/>
    </row>
    <row r="521" spans="2:39" x14ac:dyDescent="0.4">
      <c r="B521" s="15" t="s">
        <v>1</v>
      </c>
      <c r="C521" s="15">
        <v>505</v>
      </c>
      <c r="D521" s="15">
        <v>505</v>
      </c>
      <c r="E521" s="16">
        <v>0</v>
      </c>
      <c r="F521" s="66">
        <f t="shared" si="179"/>
        <v>0</v>
      </c>
      <c r="G521" s="33">
        <f t="shared" si="180"/>
        <v>0</v>
      </c>
      <c r="H521" s="17">
        <f t="shared" si="181"/>
        <v>0</v>
      </c>
      <c r="I521" s="31"/>
      <c r="J521" s="18">
        <f t="shared" si="182"/>
        <v>0</v>
      </c>
      <c r="K521" s="38">
        <f t="shared" si="174"/>
        <v>0</v>
      </c>
      <c r="L521" s="18">
        <f t="shared" si="183"/>
        <v>0</v>
      </c>
      <c r="M521" s="61">
        <f t="shared" si="184"/>
        <v>0</v>
      </c>
      <c r="N521" s="18">
        <f t="shared" si="185"/>
        <v>0</v>
      </c>
      <c r="O521" s="18">
        <f t="shared" si="175"/>
        <v>0</v>
      </c>
      <c r="P521" s="18">
        <f t="shared" si="186"/>
        <v>0</v>
      </c>
      <c r="Q521" s="18">
        <f t="shared" si="191"/>
        <v>1297.5173416211846</v>
      </c>
      <c r="R521" s="61">
        <f t="shared" si="192"/>
        <v>0.36042151261738109</v>
      </c>
      <c r="S521" s="18">
        <f t="shared" si="193"/>
        <v>-547.53470191231429</v>
      </c>
      <c r="T521" s="18">
        <f t="shared" si="187"/>
        <v>547.53470191231429</v>
      </c>
      <c r="U521" s="61">
        <f t="shared" si="194"/>
        <v>0.15209298492085846</v>
      </c>
      <c r="V521" s="18">
        <f t="shared" si="195"/>
        <v>0</v>
      </c>
      <c r="W521" s="18">
        <f t="shared" si="197"/>
        <v>0</v>
      </c>
      <c r="X521" s="18">
        <f t="shared" si="196"/>
        <v>879.32000000000016</v>
      </c>
      <c r="Y521" s="18">
        <f t="shared" si="188"/>
        <v>244.25575096000006</v>
      </c>
      <c r="Z521" s="18">
        <f t="shared" si="189"/>
        <v>0.24425575096000005</v>
      </c>
      <c r="AA521" s="18">
        <f t="shared" si="190"/>
        <v>0.51251449753823952</v>
      </c>
      <c r="AB521" s="64"/>
      <c r="AC521" s="18">
        <f t="shared" si="176"/>
        <v>1</v>
      </c>
      <c r="AD521" s="18" t="str">
        <f t="shared" si="177"/>
        <v/>
      </c>
      <c r="AE521" s="18">
        <f t="shared" si="178"/>
        <v>0</v>
      </c>
      <c r="AF521" s="31"/>
      <c r="AG521" s="31"/>
      <c r="AH521" s="31"/>
      <c r="AI521" s="31"/>
      <c r="AJ521" s="31"/>
      <c r="AK521" s="31"/>
      <c r="AL521" s="7"/>
      <c r="AM521" s="7"/>
    </row>
    <row r="522" spans="2:39" x14ac:dyDescent="0.4">
      <c r="B522" s="15" t="s">
        <v>1</v>
      </c>
      <c r="C522" s="15">
        <v>506</v>
      </c>
      <c r="D522" s="15">
        <v>506</v>
      </c>
      <c r="E522" s="16">
        <v>0</v>
      </c>
      <c r="F522" s="66">
        <f t="shared" si="179"/>
        <v>0</v>
      </c>
      <c r="G522" s="33">
        <f t="shared" si="180"/>
        <v>0</v>
      </c>
      <c r="H522" s="17">
        <f t="shared" si="181"/>
        <v>0</v>
      </c>
      <c r="I522" s="31"/>
      <c r="J522" s="18">
        <f t="shared" si="182"/>
        <v>0</v>
      </c>
      <c r="K522" s="38">
        <f t="shared" si="174"/>
        <v>0</v>
      </c>
      <c r="L522" s="18">
        <f t="shared" si="183"/>
        <v>0</v>
      </c>
      <c r="M522" s="61">
        <f t="shared" si="184"/>
        <v>0</v>
      </c>
      <c r="N522" s="18">
        <f t="shared" si="185"/>
        <v>0</v>
      </c>
      <c r="O522" s="18">
        <f t="shared" si="175"/>
        <v>0</v>
      </c>
      <c r="P522" s="18">
        <f t="shared" si="186"/>
        <v>0</v>
      </c>
      <c r="Q522" s="18">
        <f t="shared" si="191"/>
        <v>1297.5173416211846</v>
      </c>
      <c r="R522" s="61">
        <f t="shared" si="192"/>
        <v>0.36042151261738109</v>
      </c>
      <c r="S522" s="18">
        <f t="shared" si="193"/>
        <v>-547.53470191231429</v>
      </c>
      <c r="T522" s="18">
        <f t="shared" si="187"/>
        <v>547.53470191231429</v>
      </c>
      <c r="U522" s="61">
        <f t="shared" si="194"/>
        <v>0.15209298492085846</v>
      </c>
      <c r="V522" s="18">
        <f t="shared" si="195"/>
        <v>0</v>
      </c>
      <c r="W522" s="18">
        <f t="shared" si="197"/>
        <v>0</v>
      </c>
      <c r="X522" s="18">
        <f t="shared" si="196"/>
        <v>879.32000000000016</v>
      </c>
      <c r="Y522" s="18">
        <f t="shared" si="188"/>
        <v>244.25575096000006</v>
      </c>
      <c r="Z522" s="18">
        <f t="shared" si="189"/>
        <v>0.24425575096000005</v>
      </c>
      <c r="AA522" s="18">
        <f t="shared" si="190"/>
        <v>0.51251449753823952</v>
      </c>
      <c r="AB522" s="64"/>
      <c r="AC522" s="18">
        <f t="shared" si="176"/>
        <v>1</v>
      </c>
      <c r="AD522" s="18" t="str">
        <f t="shared" si="177"/>
        <v/>
      </c>
      <c r="AE522" s="18">
        <f t="shared" si="178"/>
        <v>0</v>
      </c>
      <c r="AF522" s="31"/>
      <c r="AG522" s="31"/>
      <c r="AH522" s="31"/>
      <c r="AI522" s="31"/>
      <c r="AJ522" s="31"/>
      <c r="AK522" s="31"/>
      <c r="AL522" s="7"/>
      <c r="AM522" s="7"/>
    </row>
    <row r="523" spans="2:39" x14ac:dyDescent="0.4">
      <c r="B523" s="15" t="s">
        <v>1</v>
      </c>
      <c r="C523" s="15">
        <v>507</v>
      </c>
      <c r="D523" s="15">
        <v>507</v>
      </c>
      <c r="E523" s="16">
        <v>0</v>
      </c>
      <c r="F523" s="66">
        <f t="shared" si="179"/>
        <v>0</v>
      </c>
      <c r="G523" s="33">
        <f t="shared" si="180"/>
        <v>0</v>
      </c>
      <c r="H523" s="17">
        <f t="shared" si="181"/>
        <v>0</v>
      </c>
      <c r="I523" s="31"/>
      <c r="J523" s="18">
        <f t="shared" si="182"/>
        <v>0</v>
      </c>
      <c r="K523" s="38">
        <f t="shared" si="174"/>
        <v>0</v>
      </c>
      <c r="L523" s="18">
        <f t="shared" si="183"/>
        <v>0</v>
      </c>
      <c r="M523" s="61">
        <f t="shared" si="184"/>
        <v>0</v>
      </c>
      <c r="N523" s="18">
        <f t="shared" si="185"/>
        <v>0</v>
      </c>
      <c r="O523" s="18">
        <f t="shared" si="175"/>
        <v>0</v>
      </c>
      <c r="P523" s="18">
        <f t="shared" si="186"/>
        <v>0</v>
      </c>
      <c r="Q523" s="18">
        <f t="shared" si="191"/>
        <v>1297.5173416211846</v>
      </c>
      <c r="R523" s="61">
        <f t="shared" si="192"/>
        <v>0.36042151261738109</v>
      </c>
      <c r="S523" s="18">
        <f t="shared" si="193"/>
        <v>-547.53470191231429</v>
      </c>
      <c r="T523" s="18">
        <f t="shared" si="187"/>
        <v>547.53470191231429</v>
      </c>
      <c r="U523" s="61">
        <f t="shared" si="194"/>
        <v>0.15209298492085846</v>
      </c>
      <c r="V523" s="18">
        <f t="shared" si="195"/>
        <v>0</v>
      </c>
      <c r="W523" s="18">
        <f t="shared" si="197"/>
        <v>0</v>
      </c>
      <c r="X523" s="18">
        <f t="shared" si="196"/>
        <v>879.32000000000016</v>
      </c>
      <c r="Y523" s="18">
        <f t="shared" si="188"/>
        <v>244.25575096000006</v>
      </c>
      <c r="Z523" s="18">
        <f t="shared" si="189"/>
        <v>0.24425575096000005</v>
      </c>
      <c r="AA523" s="18">
        <f t="shared" si="190"/>
        <v>0.51251449753823952</v>
      </c>
      <c r="AB523" s="64"/>
      <c r="AC523" s="18">
        <f t="shared" si="176"/>
        <v>1</v>
      </c>
      <c r="AD523" s="18" t="str">
        <f t="shared" si="177"/>
        <v/>
      </c>
      <c r="AE523" s="18">
        <f t="shared" si="178"/>
        <v>0</v>
      </c>
      <c r="AF523" s="31"/>
      <c r="AG523" s="31"/>
      <c r="AH523" s="31"/>
      <c r="AI523" s="31"/>
      <c r="AJ523" s="31"/>
      <c r="AK523" s="31"/>
      <c r="AL523" s="7"/>
      <c r="AM523" s="7"/>
    </row>
    <row r="524" spans="2:39" x14ac:dyDescent="0.4">
      <c r="B524" s="15" t="s">
        <v>1</v>
      </c>
      <c r="C524" s="15">
        <v>508</v>
      </c>
      <c r="D524" s="15">
        <v>508</v>
      </c>
      <c r="E524" s="16">
        <v>0</v>
      </c>
      <c r="F524" s="66">
        <f t="shared" si="179"/>
        <v>0</v>
      </c>
      <c r="G524" s="33">
        <f t="shared" si="180"/>
        <v>0</v>
      </c>
      <c r="H524" s="17">
        <f t="shared" si="181"/>
        <v>0</v>
      </c>
      <c r="I524" s="31"/>
      <c r="J524" s="18">
        <f t="shared" si="182"/>
        <v>0</v>
      </c>
      <c r="K524" s="38">
        <f t="shared" si="174"/>
        <v>0</v>
      </c>
      <c r="L524" s="18">
        <f t="shared" si="183"/>
        <v>0</v>
      </c>
      <c r="M524" s="61">
        <f t="shared" si="184"/>
        <v>0</v>
      </c>
      <c r="N524" s="18">
        <f t="shared" si="185"/>
        <v>0</v>
      </c>
      <c r="O524" s="18">
        <f t="shared" si="175"/>
        <v>0</v>
      </c>
      <c r="P524" s="18">
        <f t="shared" si="186"/>
        <v>0</v>
      </c>
      <c r="Q524" s="18">
        <f t="shared" si="191"/>
        <v>1297.5173416211846</v>
      </c>
      <c r="R524" s="61">
        <f t="shared" si="192"/>
        <v>0.36042151261738109</v>
      </c>
      <c r="S524" s="18">
        <f t="shared" si="193"/>
        <v>-547.53470191231429</v>
      </c>
      <c r="T524" s="18">
        <f t="shared" si="187"/>
        <v>547.53470191231429</v>
      </c>
      <c r="U524" s="61">
        <f t="shared" si="194"/>
        <v>0.15209298492085846</v>
      </c>
      <c r="V524" s="18">
        <f t="shared" si="195"/>
        <v>0</v>
      </c>
      <c r="W524" s="18">
        <f t="shared" si="197"/>
        <v>0</v>
      </c>
      <c r="X524" s="18">
        <f t="shared" si="196"/>
        <v>879.32000000000016</v>
      </c>
      <c r="Y524" s="18">
        <f t="shared" si="188"/>
        <v>244.25575096000006</v>
      </c>
      <c r="Z524" s="18">
        <f t="shared" si="189"/>
        <v>0.24425575096000005</v>
      </c>
      <c r="AA524" s="18">
        <f t="shared" si="190"/>
        <v>0.51251449753823952</v>
      </c>
      <c r="AB524" s="64"/>
      <c r="AC524" s="18">
        <f t="shared" si="176"/>
        <v>1</v>
      </c>
      <c r="AD524" s="18" t="str">
        <f t="shared" si="177"/>
        <v/>
      </c>
      <c r="AE524" s="18">
        <f t="shared" si="178"/>
        <v>0</v>
      </c>
      <c r="AF524" s="31"/>
      <c r="AG524" s="31"/>
      <c r="AH524" s="31"/>
      <c r="AI524" s="31"/>
      <c r="AJ524" s="31"/>
      <c r="AK524" s="31"/>
      <c r="AL524" s="7"/>
      <c r="AM524" s="7"/>
    </row>
    <row r="525" spans="2:39" x14ac:dyDescent="0.4">
      <c r="B525" s="15" t="s">
        <v>1</v>
      </c>
      <c r="C525" s="15">
        <v>509</v>
      </c>
      <c r="D525" s="15">
        <v>509</v>
      </c>
      <c r="E525" s="16">
        <v>0</v>
      </c>
      <c r="F525" s="66">
        <f t="shared" si="179"/>
        <v>0</v>
      </c>
      <c r="G525" s="33">
        <f t="shared" si="180"/>
        <v>0</v>
      </c>
      <c r="H525" s="17">
        <f t="shared" si="181"/>
        <v>0</v>
      </c>
      <c r="I525" s="31"/>
      <c r="J525" s="18">
        <f t="shared" si="182"/>
        <v>0</v>
      </c>
      <c r="K525" s="38">
        <f t="shared" si="174"/>
        <v>0</v>
      </c>
      <c r="L525" s="18">
        <f t="shared" si="183"/>
        <v>0</v>
      </c>
      <c r="M525" s="61">
        <f t="shared" si="184"/>
        <v>0</v>
      </c>
      <c r="N525" s="18">
        <f t="shared" si="185"/>
        <v>0</v>
      </c>
      <c r="O525" s="18">
        <f t="shared" si="175"/>
        <v>0</v>
      </c>
      <c r="P525" s="18">
        <f t="shared" si="186"/>
        <v>0</v>
      </c>
      <c r="Q525" s="18">
        <f t="shared" si="191"/>
        <v>1297.5173416211846</v>
      </c>
      <c r="R525" s="61">
        <f t="shared" si="192"/>
        <v>0.36042151261738109</v>
      </c>
      <c r="S525" s="18">
        <f t="shared" si="193"/>
        <v>-547.53470191231429</v>
      </c>
      <c r="T525" s="18">
        <f t="shared" si="187"/>
        <v>547.53470191231429</v>
      </c>
      <c r="U525" s="61">
        <f t="shared" si="194"/>
        <v>0.15209298492085846</v>
      </c>
      <c r="V525" s="18">
        <f t="shared" si="195"/>
        <v>0</v>
      </c>
      <c r="W525" s="18">
        <f t="shared" si="197"/>
        <v>0</v>
      </c>
      <c r="X525" s="18">
        <f t="shared" si="196"/>
        <v>879.32000000000016</v>
      </c>
      <c r="Y525" s="18">
        <f t="shared" si="188"/>
        <v>244.25575096000006</v>
      </c>
      <c r="Z525" s="18">
        <f t="shared" si="189"/>
        <v>0.24425575096000005</v>
      </c>
      <c r="AA525" s="18">
        <f t="shared" si="190"/>
        <v>0.51251449753823952</v>
      </c>
      <c r="AB525" s="64"/>
      <c r="AC525" s="18">
        <f t="shared" si="176"/>
        <v>1</v>
      </c>
      <c r="AD525" s="18" t="str">
        <f t="shared" si="177"/>
        <v/>
      </c>
      <c r="AE525" s="18">
        <f t="shared" si="178"/>
        <v>0</v>
      </c>
      <c r="AF525" s="31"/>
      <c r="AG525" s="31"/>
      <c r="AH525" s="31"/>
      <c r="AI525" s="31"/>
      <c r="AJ525" s="31"/>
      <c r="AK525" s="31"/>
      <c r="AL525" s="7"/>
      <c r="AM525" s="7"/>
    </row>
    <row r="526" spans="2:39" x14ac:dyDescent="0.4">
      <c r="B526" s="15" t="s">
        <v>1</v>
      </c>
      <c r="C526" s="15">
        <v>510</v>
      </c>
      <c r="D526" s="15">
        <v>510</v>
      </c>
      <c r="E526" s="16">
        <v>0</v>
      </c>
      <c r="F526" s="66">
        <f t="shared" si="179"/>
        <v>0</v>
      </c>
      <c r="G526" s="33">
        <f t="shared" si="180"/>
        <v>0</v>
      </c>
      <c r="H526" s="17">
        <f t="shared" si="181"/>
        <v>0</v>
      </c>
      <c r="I526" s="31"/>
      <c r="J526" s="18">
        <f t="shared" si="182"/>
        <v>0</v>
      </c>
      <c r="K526" s="38">
        <f t="shared" si="174"/>
        <v>0</v>
      </c>
      <c r="L526" s="18">
        <f t="shared" si="183"/>
        <v>0</v>
      </c>
      <c r="M526" s="61">
        <f t="shared" si="184"/>
        <v>0</v>
      </c>
      <c r="N526" s="18">
        <f t="shared" si="185"/>
        <v>0</v>
      </c>
      <c r="O526" s="18">
        <f t="shared" si="175"/>
        <v>0</v>
      </c>
      <c r="P526" s="18">
        <f t="shared" si="186"/>
        <v>0</v>
      </c>
      <c r="Q526" s="18">
        <f t="shared" si="191"/>
        <v>1297.5173416211846</v>
      </c>
      <c r="R526" s="61">
        <f t="shared" si="192"/>
        <v>0.36042151261738109</v>
      </c>
      <c r="S526" s="18">
        <f t="shared" si="193"/>
        <v>-547.53470191231429</v>
      </c>
      <c r="T526" s="18">
        <f t="shared" si="187"/>
        <v>547.53470191231429</v>
      </c>
      <c r="U526" s="61">
        <f t="shared" si="194"/>
        <v>0.15209298492085846</v>
      </c>
      <c r="V526" s="18">
        <f t="shared" si="195"/>
        <v>0</v>
      </c>
      <c r="W526" s="18">
        <f t="shared" si="197"/>
        <v>0</v>
      </c>
      <c r="X526" s="18">
        <f t="shared" si="196"/>
        <v>879.32000000000016</v>
      </c>
      <c r="Y526" s="18">
        <f t="shared" si="188"/>
        <v>244.25575096000006</v>
      </c>
      <c r="Z526" s="18">
        <f t="shared" si="189"/>
        <v>0.24425575096000005</v>
      </c>
      <c r="AA526" s="18">
        <f t="shared" si="190"/>
        <v>0.51251449753823952</v>
      </c>
      <c r="AB526" s="64"/>
      <c r="AC526" s="18">
        <f t="shared" si="176"/>
        <v>1</v>
      </c>
      <c r="AD526" s="18" t="str">
        <f t="shared" si="177"/>
        <v/>
      </c>
      <c r="AE526" s="18">
        <f t="shared" si="178"/>
        <v>0</v>
      </c>
      <c r="AF526" s="31"/>
      <c r="AG526" s="31"/>
      <c r="AH526" s="31"/>
      <c r="AI526" s="31"/>
      <c r="AJ526" s="31"/>
      <c r="AK526" s="31"/>
      <c r="AL526" s="7"/>
      <c r="AM526" s="7"/>
    </row>
    <row r="527" spans="2:39" x14ac:dyDescent="0.4">
      <c r="B527" s="15" t="s">
        <v>1</v>
      </c>
      <c r="C527" s="15">
        <v>511</v>
      </c>
      <c r="D527" s="15">
        <v>511</v>
      </c>
      <c r="E527" s="16">
        <v>0</v>
      </c>
      <c r="F527" s="66">
        <f t="shared" si="179"/>
        <v>0</v>
      </c>
      <c r="G527" s="33">
        <f t="shared" si="180"/>
        <v>6.9444444444444448E-2</v>
      </c>
      <c r="H527" s="17">
        <f t="shared" si="181"/>
        <v>0.25</v>
      </c>
      <c r="I527" s="31"/>
      <c r="J527" s="18">
        <f t="shared" si="182"/>
        <v>102.91666666666667</v>
      </c>
      <c r="K527" s="38">
        <f t="shared" si="174"/>
        <v>0</v>
      </c>
      <c r="L527" s="18">
        <f t="shared" si="183"/>
        <v>0</v>
      </c>
      <c r="M527" s="61">
        <f t="shared" si="184"/>
        <v>102.91666666666667</v>
      </c>
      <c r="N527" s="18">
        <f t="shared" si="185"/>
        <v>0.10291666666666667</v>
      </c>
      <c r="O527" s="18">
        <f t="shared" si="175"/>
        <v>0</v>
      </c>
      <c r="P527" s="18">
        <f t="shared" si="186"/>
        <v>0</v>
      </c>
      <c r="Q527" s="18">
        <f t="shared" si="191"/>
        <v>1297.5173416211846</v>
      </c>
      <c r="R527" s="61">
        <f t="shared" si="192"/>
        <v>0.36042151261738109</v>
      </c>
      <c r="S527" s="18">
        <f t="shared" si="193"/>
        <v>-547.53470191231429</v>
      </c>
      <c r="T527" s="18">
        <f t="shared" si="187"/>
        <v>547.53470191231429</v>
      </c>
      <c r="U527" s="61">
        <f t="shared" si="194"/>
        <v>0.15209298492085846</v>
      </c>
      <c r="V527" s="18">
        <f t="shared" si="195"/>
        <v>0</v>
      </c>
      <c r="W527" s="18">
        <f t="shared" si="197"/>
        <v>0</v>
      </c>
      <c r="X527" s="18">
        <f t="shared" si="196"/>
        <v>879.32000000000016</v>
      </c>
      <c r="Y527" s="18">
        <f t="shared" si="188"/>
        <v>244.25575096000006</v>
      </c>
      <c r="Z527" s="18">
        <f t="shared" si="189"/>
        <v>0.24425575096000005</v>
      </c>
      <c r="AA527" s="18">
        <f t="shared" si="190"/>
        <v>0.51251449753823952</v>
      </c>
      <c r="AB527" s="64"/>
      <c r="AC527" s="18">
        <f t="shared" si="176"/>
        <v>1</v>
      </c>
      <c r="AD527" s="18" t="str">
        <f t="shared" si="177"/>
        <v/>
      </c>
      <c r="AE527" s="18">
        <f t="shared" si="178"/>
        <v>0</v>
      </c>
      <c r="AF527" s="31"/>
      <c r="AG527" s="31"/>
      <c r="AH527" s="31"/>
      <c r="AI527" s="31"/>
      <c r="AJ527" s="31"/>
      <c r="AK527" s="31"/>
      <c r="AL527" s="7"/>
      <c r="AM527" s="7"/>
    </row>
    <row r="528" spans="2:39" x14ac:dyDescent="0.4">
      <c r="B528" s="15" t="s">
        <v>1</v>
      </c>
      <c r="C528" s="15">
        <v>512</v>
      </c>
      <c r="D528" s="15">
        <v>512</v>
      </c>
      <c r="E528" s="16">
        <v>0.5</v>
      </c>
      <c r="F528" s="66">
        <f t="shared" si="179"/>
        <v>0.1388888888888889</v>
      </c>
      <c r="G528" s="33">
        <f t="shared" si="180"/>
        <v>0.34722222222222221</v>
      </c>
      <c r="H528" s="17">
        <f t="shared" si="181"/>
        <v>1.25</v>
      </c>
      <c r="I528" s="31"/>
      <c r="J528" s="18">
        <f t="shared" si="182"/>
        <v>514.58333333333337</v>
      </c>
      <c r="K528" s="38">
        <f t="shared" ref="K528:K591" si="198">$C$8*0.5*$C$9*(F528^2)*$C$5</f>
        <v>8.2948939670138902E-3</v>
      </c>
      <c r="L528" s="18">
        <f t="shared" si="183"/>
        <v>218.00182949999999</v>
      </c>
      <c r="M528" s="61">
        <f t="shared" si="184"/>
        <v>732.59345772730035</v>
      </c>
      <c r="N528" s="18">
        <f t="shared" si="185"/>
        <v>0.73259345772730033</v>
      </c>
      <c r="O528" s="18">
        <f t="shared" ref="O528:O591" si="199">M528*F528</f>
        <v>101.74909135101394</v>
      </c>
      <c r="P528" s="18">
        <f t="shared" si="186"/>
        <v>0.10174909135101394</v>
      </c>
      <c r="Q528" s="18">
        <f t="shared" si="191"/>
        <v>1297.6190907125356</v>
      </c>
      <c r="R528" s="61">
        <f t="shared" si="192"/>
        <v>0.36044977625612856</v>
      </c>
      <c r="S528" s="18">
        <f t="shared" si="193"/>
        <v>-547.53470191231429</v>
      </c>
      <c r="T528" s="18">
        <f t="shared" si="187"/>
        <v>547.53470191231429</v>
      </c>
      <c r="U528" s="61">
        <f t="shared" si="194"/>
        <v>0.15209298492085846</v>
      </c>
      <c r="V528" s="18">
        <f t="shared" si="195"/>
        <v>14.293981481481483</v>
      </c>
      <c r="W528" s="18">
        <f t="shared" si="197"/>
        <v>1.4293981481481482E-2</v>
      </c>
      <c r="X528" s="18">
        <f t="shared" si="196"/>
        <v>879.32000000000016</v>
      </c>
      <c r="Y528" s="18">
        <f t="shared" si="188"/>
        <v>244.25575096000006</v>
      </c>
      <c r="Z528" s="18">
        <f t="shared" si="189"/>
        <v>0.24425575096000005</v>
      </c>
      <c r="AA528" s="18">
        <f t="shared" si="190"/>
        <v>0.51254276117698705</v>
      </c>
      <c r="AB528" s="64"/>
      <c r="AC528" s="18">
        <f t="shared" ref="AC528:AC591" si="200">IF(E528&lt;1,1,0)</f>
        <v>1</v>
      </c>
      <c r="AD528" s="18" t="str">
        <f t="shared" ref="AD528:AD591" si="201">IF(AC528=1,"",E528)</f>
        <v/>
      </c>
      <c r="AE528" s="18">
        <f t="shared" ref="AE528:AE591" si="202">E528/3.6</f>
        <v>0.1388888888888889</v>
      </c>
      <c r="AF528" s="31"/>
      <c r="AG528" s="31"/>
      <c r="AH528" s="31"/>
      <c r="AI528" s="31"/>
      <c r="AJ528" s="31"/>
      <c r="AK528" s="31"/>
      <c r="AL528" s="7"/>
      <c r="AM528" s="7"/>
    </row>
    <row r="529" spans="2:39" x14ac:dyDescent="0.4">
      <c r="B529" s="15" t="s">
        <v>1</v>
      </c>
      <c r="C529" s="15">
        <v>513</v>
      </c>
      <c r="D529" s="15">
        <v>513</v>
      </c>
      <c r="E529" s="16">
        <v>2.5</v>
      </c>
      <c r="F529" s="66">
        <f t="shared" ref="F529:F592" si="203">E529/3.6</f>
        <v>0.69444444444444442</v>
      </c>
      <c r="G529" s="33">
        <f t="shared" ref="G529:G592" si="204">($E530-$E528)/2/3.6</f>
        <v>0.8472222222222221</v>
      </c>
      <c r="H529" s="17">
        <f t="shared" ref="H529:H592" si="205">($E530-$E528)/2</f>
        <v>3.05</v>
      </c>
      <c r="I529" s="31"/>
      <c r="J529" s="18">
        <f t="shared" ref="J529:J592" si="206">$C$4*G529</f>
        <v>1255.5833333333333</v>
      </c>
      <c r="K529" s="38">
        <f t="shared" si="198"/>
        <v>0.20737234917534719</v>
      </c>
      <c r="L529" s="18">
        <f t="shared" ref="L529:L592" si="207">IF(F529&gt;0,$C$6*$C$4*$C$10,0)</f>
        <v>218.00182949999999</v>
      </c>
      <c r="M529" s="61">
        <f t="shared" ref="M529:M592" si="208">J529+K529+L529</f>
        <v>1473.7925351825086</v>
      </c>
      <c r="N529" s="18">
        <f t="shared" ref="N529:N592" si="209">M529/1000</f>
        <v>1.4737925351825085</v>
      </c>
      <c r="O529" s="18">
        <f t="shared" si="199"/>
        <v>1023.4670383211865</v>
      </c>
      <c r="P529" s="18">
        <f t="shared" ref="P529:P592" si="210">O529/1000</f>
        <v>1.0234670383211866</v>
      </c>
      <c r="Q529" s="18">
        <f t="shared" si="191"/>
        <v>1298.6425577508567</v>
      </c>
      <c r="R529" s="61">
        <f t="shared" si="192"/>
        <v>0.3607340726784059</v>
      </c>
      <c r="S529" s="18">
        <f t="shared" si="193"/>
        <v>-547.53470191231429</v>
      </c>
      <c r="T529" s="18">
        <f t="shared" ref="T529:T592" si="211">S529*-1</f>
        <v>547.53470191231429</v>
      </c>
      <c r="U529" s="61">
        <f t="shared" si="194"/>
        <v>0.15209298492085846</v>
      </c>
      <c r="V529" s="18">
        <f t="shared" si="195"/>
        <v>357.34953703703701</v>
      </c>
      <c r="W529" s="18">
        <f t="shared" si="197"/>
        <v>0.35734953703703703</v>
      </c>
      <c r="X529" s="18">
        <f t="shared" si="196"/>
        <v>879.32000000000016</v>
      </c>
      <c r="Y529" s="18">
        <f t="shared" ref="Y529:Y592" si="212">Z529*1000</f>
        <v>244.25575096000006</v>
      </c>
      <c r="Z529" s="18">
        <f t="shared" ref="Z529:Z592" si="213">X529*0.000277778</f>
        <v>0.24425575096000005</v>
      </c>
      <c r="AA529" s="18">
        <f t="shared" ref="AA529:AA592" si="214">R529+U529</f>
        <v>0.51282705759926439</v>
      </c>
      <c r="AB529" s="64"/>
      <c r="AC529" s="18">
        <f t="shared" si="200"/>
        <v>0</v>
      </c>
      <c r="AD529" s="18">
        <f t="shared" si="201"/>
        <v>2.5</v>
      </c>
      <c r="AE529" s="18">
        <f t="shared" si="202"/>
        <v>0.69444444444444442</v>
      </c>
      <c r="AF529" s="31"/>
      <c r="AG529" s="31"/>
      <c r="AH529" s="31"/>
      <c r="AI529" s="31"/>
      <c r="AJ529" s="31"/>
      <c r="AK529" s="31"/>
      <c r="AL529" s="7"/>
      <c r="AM529" s="7"/>
    </row>
    <row r="530" spans="2:39" x14ac:dyDescent="0.4">
      <c r="B530" s="15" t="s">
        <v>1</v>
      </c>
      <c r="C530" s="15">
        <v>514</v>
      </c>
      <c r="D530" s="15">
        <v>514</v>
      </c>
      <c r="E530" s="16">
        <v>6.6</v>
      </c>
      <c r="F530" s="66">
        <f t="shared" si="203"/>
        <v>1.8333333333333333</v>
      </c>
      <c r="G530" s="33">
        <f t="shared" si="204"/>
        <v>1.2916666666666667</v>
      </c>
      <c r="H530" s="17">
        <f t="shared" si="205"/>
        <v>4.6500000000000004</v>
      </c>
      <c r="I530" s="31"/>
      <c r="J530" s="18">
        <f t="shared" si="206"/>
        <v>1914.25</v>
      </c>
      <c r="K530" s="38">
        <f t="shared" si="198"/>
        <v>1.4453023248124999</v>
      </c>
      <c r="L530" s="18">
        <f t="shared" si="207"/>
        <v>218.00182949999999</v>
      </c>
      <c r="M530" s="61">
        <f t="shared" si="208"/>
        <v>2133.6971318248125</v>
      </c>
      <c r="N530" s="18">
        <f t="shared" si="209"/>
        <v>2.1336971318248126</v>
      </c>
      <c r="O530" s="18">
        <f t="shared" si="199"/>
        <v>3911.778075012156</v>
      </c>
      <c r="P530" s="18">
        <f t="shared" si="210"/>
        <v>3.911778075012156</v>
      </c>
      <c r="Q530" s="18">
        <f t="shared" ref="Q530:Q593" si="215">IF(P530&gt;0,SUM(Q529,P530),Q529)</f>
        <v>1302.5543358258687</v>
      </c>
      <c r="R530" s="61">
        <f t="shared" ref="R530:R593" si="216">Q530*0.0002777778</f>
        <v>0.361820677786171</v>
      </c>
      <c r="S530" s="18">
        <f t="shared" ref="S530:S593" si="217">IF(P530&lt;0,SUM(S529,P530),S529)</f>
        <v>-547.53470191231429</v>
      </c>
      <c r="T530" s="18">
        <f t="shared" si="211"/>
        <v>547.53470191231429</v>
      </c>
      <c r="U530" s="61">
        <f t="shared" ref="U530:U593" si="218">T530*0.0002777778</f>
        <v>0.15209298492085846</v>
      </c>
      <c r="V530" s="18">
        <f t="shared" ref="V530:V593" si="219">0.5*$C$4*(F530^2)</f>
        <v>2490.583333333333</v>
      </c>
      <c r="W530" s="18">
        <f t="shared" si="197"/>
        <v>2.4905833333333329</v>
      </c>
      <c r="X530" s="18">
        <f t="shared" ref="X530:X593" si="220">IF(W530&lt;W529,X529+(W529-W530),X529)</f>
        <v>879.32000000000016</v>
      </c>
      <c r="Y530" s="18">
        <f t="shared" si="212"/>
        <v>244.25575096000006</v>
      </c>
      <c r="Z530" s="18">
        <f t="shared" si="213"/>
        <v>0.24425575096000005</v>
      </c>
      <c r="AA530" s="18">
        <f t="shared" si="214"/>
        <v>0.51391366270702943</v>
      </c>
      <c r="AB530" s="64"/>
      <c r="AC530" s="18">
        <f t="shared" si="200"/>
        <v>0</v>
      </c>
      <c r="AD530" s="18">
        <f t="shared" si="201"/>
        <v>6.6</v>
      </c>
      <c r="AE530" s="18">
        <f t="shared" si="202"/>
        <v>1.8333333333333333</v>
      </c>
      <c r="AF530" s="31"/>
      <c r="AG530" s="31"/>
      <c r="AH530" s="31"/>
      <c r="AI530" s="31"/>
      <c r="AJ530" s="31"/>
      <c r="AK530" s="31"/>
      <c r="AL530" s="7"/>
      <c r="AM530" s="7"/>
    </row>
    <row r="531" spans="2:39" x14ac:dyDescent="0.4">
      <c r="B531" s="15" t="s">
        <v>1</v>
      </c>
      <c r="C531" s="15">
        <v>515</v>
      </c>
      <c r="D531" s="15">
        <v>515</v>
      </c>
      <c r="E531" s="16">
        <v>11.8</v>
      </c>
      <c r="F531" s="66">
        <f t="shared" si="203"/>
        <v>3.2777777777777777</v>
      </c>
      <c r="G531" s="33">
        <f t="shared" si="204"/>
        <v>1.4166666666666667</v>
      </c>
      <c r="H531" s="17">
        <f t="shared" si="205"/>
        <v>5.1000000000000005</v>
      </c>
      <c r="I531" s="31"/>
      <c r="J531" s="18">
        <f t="shared" si="206"/>
        <v>2099.5</v>
      </c>
      <c r="K531" s="38">
        <f t="shared" si="198"/>
        <v>4.6199241438680545</v>
      </c>
      <c r="L531" s="18">
        <f t="shared" si="207"/>
        <v>218.00182949999999</v>
      </c>
      <c r="M531" s="61">
        <f t="shared" si="208"/>
        <v>2322.121753643868</v>
      </c>
      <c r="N531" s="18">
        <f t="shared" si="209"/>
        <v>2.3221217536438679</v>
      </c>
      <c r="O531" s="18">
        <f t="shared" si="199"/>
        <v>7611.3990813882338</v>
      </c>
      <c r="P531" s="18">
        <f t="shared" si="210"/>
        <v>7.6113990813882335</v>
      </c>
      <c r="Q531" s="18">
        <f t="shared" si="215"/>
        <v>1310.165734907257</v>
      </c>
      <c r="R531" s="61">
        <f t="shared" si="216"/>
        <v>0.36393495547792104</v>
      </c>
      <c r="S531" s="18">
        <f t="shared" si="217"/>
        <v>-547.53470191231429</v>
      </c>
      <c r="T531" s="18">
        <f t="shared" si="211"/>
        <v>547.53470191231429</v>
      </c>
      <c r="U531" s="61">
        <f t="shared" si="218"/>
        <v>0.15209298492085846</v>
      </c>
      <c r="V531" s="18">
        <f t="shared" si="219"/>
        <v>7961.1759259259252</v>
      </c>
      <c r="W531" s="18">
        <f t="shared" si="197"/>
        <v>7.9611759259259252</v>
      </c>
      <c r="X531" s="18">
        <f t="shared" si="220"/>
        <v>879.32000000000016</v>
      </c>
      <c r="Y531" s="18">
        <f t="shared" si="212"/>
        <v>244.25575096000006</v>
      </c>
      <c r="Z531" s="18">
        <f t="shared" si="213"/>
        <v>0.24425575096000005</v>
      </c>
      <c r="AA531" s="18">
        <f t="shared" si="214"/>
        <v>0.51602794039877953</v>
      </c>
      <c r="AB531" s="64"/>
      <c r="AC531" s="18">
        <f t="shared" si="200"/>
        <v>0</v>
      </c>
      <c r="AD531" s="18">
        <f t="shared" si="201"/>
        <v>11.8</v>
      </c>
      <c r="AE531" s="18">
        <f t="shared" si="202"/>
        <v>3.2777777777777777</v>
      </c>
      <c r="AF531" s="31"/>
      <c r="AG531" s="31"/>
      <c r="AH531" s="31"/>
      <c r="AI531" s="31"/>
      <c r="AJ531" s="31"/>
      <c r="AK531" s="31"/>
      <c r="AL531" s="7"/>
      <c r="AM531" s="7"/>
    </row>
    <row r="532" spans="2:39" x14ac:dyDescent="0.4">
      <c r="B532" s="15" t="s">
        <v>1</v>
      </c>
      <c r="C532" s="15">
        <v>516</v>
      </c>
      <c r="D532" s="15">
        <v>516</v>
      </c>
      <c r="E532" s="16">
        <v>16.8</v>
      </c>
      <c r="F532" s="66">
        <f t="shared" si="203"/>
        <v>4.666666666666667</v>
      </c>
      <c r="G532" s="33">
        <f t="shared" si="204"/>
        <v>1.2083333333333333</v>
      </c>
      <c r="H532" s="17">
        <f t="shared" si="205"/>
        <v>4.3499999999999996</v>
      </c>
      <c r="I532" s="31"/>
      <c r="J532" s="18">
        <f t="shared" si="206"/>
        <v>1790.75</v>
      </c>
      <c r="K532" s="38">
        <f t="shared" si="198"/>
        <v>9.3646034930000024</v>
      </c>
      <c r="L532" s="18">
        <f t="shared" si="207"/>
        <v>218.00182949999999</v>
      </c>
      <c r="M532" s="61">
        <f t="shared" si="208"/>
        <v>2018.116432993</v>
      </c>
      <c r="N532" s="18">
        <f t="shared" si="209"/>
        <v>2.0181164329930001</v>
      </c>
      <c r="O532" s="18">
        <f t="shared" si="199"/>
        <v>9417.876687300668</v>
      </c>
      <c r="P532" s="18">
        <f t="shared" si="210"/>
        <v>9.4178766873006676</v>
      </c>
      <c r="Q532" s="18">
        <f t="shared" si="215"/>
        <v>1319.5836115945576</v>
      </c>
      <c r="R532" s="61">
        <f t="shared" si="216"/>
        <v>0.36655103254479071</v>
      </c>
      <c r="S532" s="18">
        <f t="shared" si="217"/>
        <v>-547.53470191231429</v>
      </c>
      <c r="T532" s="18">
        <f t="shared" si="211"/>
        <v>547.53470191231429</v>
      </c>
      <c r="U532" s="61">
        <f t="shared" si="218"/>
        <v>0.15209298492085846</v>
      </c>
      <c r="V532" s="18">
        <f t="shared" si="219"/>
        <v>16137.333333333336</v>
      </c>
      <c r="W532" s="18">
        <f t="shared" si="197"/>
        <v>16.137333333333338</v>
      </c>
      <c r="X532" s="18">
        <f t="shared" si="220"/>
        <v>879.32000000000016</v>
      </c>
      <c r="Y532" s="18">
        <f t="shared" si="212"/>
        <v>244.25575096000006</v>
      </c>
      <c r="Z532" s="18">
        <f t="shared" si="213"/>
        <v>0.24425575096000005</v>
      </c>
      <c r="AA532" s="18">
        <f t="shared" si="214"/>
        <v>0.51864401746564914</v>
      </c>
      <c r="AB532" s="64"/>
      <c r="AC532" s="18">
        <f t="shared" si="200"/>
        <v>0</v>
      </c>
      <c r="AD532" s="18">
        <f t="shared" si="201"/>
        <v>16.8</v>
      </c>
      <c r="AE532" s="18">
        <f t="shared" si="202"/>
        <v>4.666666666666667</v>
      </c>
      <c r="AF532" s="31"/>
      <c r="AG532" s="31"/>
      <c r="AH532" s="31"/>
      <c r="AI532" s="31"/>
      <c r="AJ532" s="31"/>
      <c r="AK532" s="31"/>
      <c r="AL532" s="7"/>
      <c r="AM532" s="7"/>
    </row>
    <row r="533" spans="2:39" x14ac:dyDescent="0.4">
      <c r="B533" s="15" t="s">
        <v>1</v>
      </c>
      <c r="C533" s="15">
        <v>517</v>
      </c>
      <c r="D533" s="15">
        <v>517</v>
      </c>
      <c r="E533" s="16">
        <v>20.5</v>
      </c>
      <c r="F533" s="66">
        <f t="shared" si="203"/>
        <v>5.6944444444444446</v>
      </c>
      <c r="G533" s="33">
        <f t="shared" si="204"/>
        <v>0.70833333333333304</v>
      </c>
      <c r="H533" s="17">
        <f t="shared" si="205"/>
        <v>2.5499999999999989</v>
      </c>
      <c r="I533" s="31"/>
      <c r="J533" s="18">
        <f t="shared" si="206"/>
        <v>1049.7499999999995</v>
      </c>
      <c r="K533" s="38">
        <f t="shared" si="198"/>
        <v>13.94371675855035</v>
      </c>
      <c r="L533" s="18">
        <f t="shared" si="207"/>
        <v>218.00182949999999</v>
      </c>
      <c r="M533" s="61">
        <f t="shared" si="208"/>
        <v>1281.6955462585499</v>
      </c>
      <c r="N533" s="18">
        <f t="shared" si="209"/>
        <v>1.28169554625855</v>
      </c>
      <c r="O533" s="18">
        <f t="shared" si="199"/>
        <v>7298.5440828611872</v>
      </c>
      <c r="P533" s="18">
        <f t="shared" si="210"/>
        <v>7.2985440828611869</v>
      </c>
      <c r="Q533" s="18">
        <f t="shared" si="215"/>
        <v>1326.8821556774187</v>
      </c>
      <c r="R533" s="61">
        <f t="shared" si="216"/>
        <v>0.36857840606333087</v>
      </c>
      <c r="S533" s="18">
        <f t="shared" si="217"/>
        <v>-547.53470191231429</v>
      </c>
      <c r="T533" s="18">
        <f t="shared" si="211"/>
        <v>547.53470191231429</v>
      </c>
      <c r="U533" s="61">
        <f t="shared" si="218"/>
        <v>0.15209298492085846</v>
      </c>
      <c r="V533" s="18">
        <f t="shared" si="219"/>
        <v>24028.182870370376</v>
      </c>
      <c r="W533" s="18">
        <f t="shared" si="197"/>
        <v>24.028182870370376</v>
      </c>
      <c r="X533" s="18">
        <f t="shared" si="220"/>
        <v>879.32000000000016</v>
      </c>
      <c r="Y533" s="18">
        <f t="shared" si="212"/>
        <v>244.25575096000006</v>
      </c>
      <c r="Z533" s="18">
        <f t="shared" si="213"/>
        <v>0.24425575096000005</v>
      </c>
      <c r="AA533" s="18">
        <f t="shared" si="214"/>
        <v>0.52067139098418935</v>
      </c>
      <c r="AB533" s="64"/>
      <c r="AC533" s="18">
        <f t="shared" si="200"/>
        <v>0</v>
      </c>
      <c r="AD533" s="18">
        <f t="shared" si="201"/>
        <v>20.5</v>
      </c>
      <c r="AE533" s="18">
        <f t="shared" si="202"/>
        <v>5.6944444444444446</v>
      </c>
      <c r="AF533" s="31"/>
      <c r="AG533" s="31"/>
      <c r="AH533" s="31"/>
      <c r="AI533" s="31"/>
      <c r="AJ533" s="31"/>
      <c r="AK533" s="31"/>
      <c r="AL533" s="7"/>
      <c r="AM533" s="7"/>
    </row>
    <row r="534" spans="2:39" x14ac:dyDescent="0.4">
      <c r="B534" s="15" t="s">
        <v>1</v>
      </c>
      <c r="C534" s="15">
        <v>518</v>
      </c>
      <c r="D534" s="15">
        <v>518</v>
      </c>
      <c r="E534" s="16">
        <v>21.9</v>
      </c>
      <c r="F534" s="66">
        <f t="shared" si="203"/>
        <v>6.083333333333333</v>
      </c>
      <c r="G534" s="33">
        <f t="shared" si="204"/>
        <v>0.19444444444444425</v>
      </c>
      <c r="H534" s="17">
        <f t="shared" si="205"/>
        <v>0.69999999999999929</v>
      </c>
      <c r="I534" s="31"/>
      <c r="J534" s="18">
        <f t="shared" si="206"/>
        <v>288.1666666666664</v>
      </c>
      <c r="K534" s="38">
        <f t="shared" si="198"/>
        <v>15.913256382078124</v>
      </c>
      <c r="L534" s="18">
        <f t="shared" si="207"/>
        <v>218.00182949999999</v>
      </c>
      <c r="M534" s="61">
        <f t="shared" si="208"/>
        <v>522.08175254874459</v>
      </c>
      <c r="N534" s="18">
        <f t="shared" si="209"/>
        <v>0.52208175254874456</v>
      </c>
      <c r="O534" s="18">
        <f t="shared" si="199"/>
        <v>3175.9973280048625</v>
      </c>
      <c r="P534" s="18">
        <f t="shared" si="210"/>
        <v>3.1759973280048626</v>
      </c>
      <c r="Q534" s="18">
        <f t="shared" si="215"/>
        <v>1330.0581530054235</v>
      </c>
      <c r="R534" s="61">
        <f t="shared" si="216"/>
        <v>0.36946062761390991</v>
      </c>
      <c r="S534" s="18">
        <f t="shared" si="217"/>
        <v>-547.53470191231429</v>
      </c>
      <c r="T534" s="18">
        <f t="shared" si="211"/>
        <v>547.53470191231429</v>
      </c>
      <c r="U534" s="61">
        <f t="shared" si="218"/>
        <v>0.15209298492085846</v>
      </c>
      <c r="V534" s="18">
        <f t="shared" si="219"/>
        <v>27422.145833333332</v>
      </c>
      <c r="W534" s="18">
        <f t="shared" si="197"/>
        <v>27.422145833333332</v>
      </c>
      <c r="X534" s="18">
        <f t="shared" si="220"/>
        <v>879.32000000000016</v>
      </c>
      <c r="Y534" s="18">
        <f t="shared" si="212"/>
        <v>244.25575096000006</v>
      </c>
      <c r="Z534" s="18">
        <f t="shared" si="213"/>
        <v>0.24425575096000005</v>
      </c>
      <c r="AA534" s="18">
        <f t="shared" si="214"/>
        <v>0.5215536125347684</v>
      </c>
      <c r="AB534" s="64"/>
      <c r="AC534" s="18">
        <f t="shared" si="200"/>
        <v>0</v>
      </c>
      <c r="AD534" s="18">
        <f t="shared" si="201"/>
        <v>21.9</v>
      </c>
      <c r="AE534" s="18">
        <f t="shared" si="202"/>
        <v>6.083333333333333</v>
      </c>
      <c r="AF534" s="31"/>
      <c r="AG534" s="31"/>
      <c r="AH534" s="31"/>
      <c r="AI534" s="31"/>
      <c r="AJ534" s="31"/>
      <c r="AK534" s="31"/>
      <c r="AL534" s="7"/>
      <c r="AM534" s="7"/>
    </row>
    <row r="535" spans="2:39" x14ac:dyDescent="0.4">
      <c r="B535" s="15" t="s">
        <v>1</v>
      </c>
      <c r="C535" s="15">
        <v>519</v>
      </c>
      <c r="D535" s="15">
        <v>519</v>
      </c>
      <c r="E535" s="16">
        <v>21.9</v>
      </c>
      <c r="F535" s="66">
        <f t="shared" si="203"/>
        <v>6.083333333333333</v>
      </c>
      <c r="G535" s="33">
        <f t="shared" si="204"/>
        <v>-8.3333333333333037E-2</v>
      </c>
      <c r="H535" s="17">
        <f t="shared" si="205"/>
        <v>-0.29999999999999893</v>
      </c>
      <c r="I535" s="31"/>
      <c r="J535" s="18">
        <f t="shared" si="206"/>
        <v>-123.49999999999956</v>
      </c>
      <c r="K535" s="38">
        <f t="shared" si="198"/>
        <v>15.913256382078124</v>
      </c>
      <c r="L535" s="18">
        <f t="shared" si="207"/>
        <v>218.00182949999999</v>
      </c>
      <c r="M535" s="61">
        <f t="shared" si="208"/>
        <v>110.41508588207856</v>
      </c>
      <c r="N535" s="18">
        <f t="shared" si="209"/>
        <v>0.11041508588207856</v>
      </c>
      <c r="O535" s="18">
        <f t="shared" si="199"/>
        <v>671.6917724493112</v>
      </c>
      <c r="P535" s="18">
        <f t="shared" si="210"/>
        <v>0.67169177244931122</v>
      </c>
      <c r="Q535" s="18">
        <f t="shared" si="215"/>
        <v>1330.7298447778728</v>
      </c>
      <c r="R535" s="61">
        <f t="shared" si="216"/>
        <v>0.369647208676739</v>
      </c>
      <c r="S535" s="18">
        <f t="shared" si="217"/>
        <v>-547.53470191231429</v>
      </c>
      <c r="T535" s="18">
        <f t="shared" si="211"/>
        <v>547.53470191231429</v>
      </c>
      <c r="U535" s="61">
        <f t="shared" si="218"/>
        <v>0.15209298492085846</v>
      </c>
      <c r="V535" s="18">
        <f t="shared" si="219"/>
        <v>27422.145833333332</v>
      </c>
      <c r="W535" s="18">
        <f t="shared" si="197"/>
        <v>27.422145833333332</v>
      </c>
      <c r="X535" s="18">
        <f t="shared" si="220"/>
        <v>879.32000000000016</v>
      </c>
      <c r="Y535" s="18">
        <f t="shared" si="212"/>
        <v>244.25575096000006</v>
      </c>
      <c r="Z535" s="18">
        <f t="shared" si="213"/>
        <v>0.24425575096000005</v>
      </c>
      <c r="AA535" s="18">
        <f t="shared" si="214"/>
        <v>0.52174019359759749</v>
      </c>
      <c r="AB535" s="64"/>
      <c r="AC535" s="18">
        <f t="shared" si="200"/>
        <v>0</v>
      </c>
      <c r="AD535" s="18">
        <f t="shared" si="201"/>
        <v>21.9</v>
      </c>
      <c r="AE535" s="18">
        <f t="shared" si="202"/>
        <v>6.083333333333333</v>
      </c>
      <c r="AF535" s="31"/>
      <c r="AG535" s="31"/>
      <c r="AH535" s="31"/>
      <c r="AI535" s="31"/>
      <c r="AJ535" s="31"/>
      <c r="AK535" s="31"/>
      <c r="AL535" s="7"/>
      <c r="AM535" s="7"/>
    </row>
    <row r="536" spans="2:39" x14ac:dyDescent="0.4">
      <c r="B536" s="15" t="s">
        <v>1</v>
      </c>
      <c r="C536" s="15">
        <v>520</v>
      </c>
      <c r="D536" s="15">
        <v>520</v>
      </c>
      <c r="E536" s="16">
        <v>21.3</v>
      </c>
      <c r="F536" s="66">
        <f t="shared" si="203"/>
        <v>5.916666666666667</v>
      </c>
      <c r="G536" s="33">
        <f t="shared" si="204"/>
        <v>-0.22222222222222193</v>
      </c>
      <c r="H536" s="17">
        <f t="shared" si="205"/>
        <v>-0.79999999999999893</v>
      </c>
      <c r="I536" s="31"/>
      <c r="J536" s="18">
        <f t="shared" si="206"/>
        <v>-329.33333333333292</v>
      </c>
      <c r="K536" s="38">
        <f t="shared" si="198"/>
        <v>15.053241775578126</v>
      </c>
      <c r="L536" s="18">
        <f t="shared" si="207"/>
        <v>218.00182949999999</v>
      </c>
      <c r="M536" s="61">
        <f t="shared" si="208"/>
        <v>-96.27826205775483</v>
      </c>
      <c r="N536" s="18">
        <f t="shared" si="209"/>
        <v>-9.6278262057754832E-2</v>
      </c>
      <c r="O536" s="18">
        <f t="shared" si="199"/>
        <v>-569.6463838417161</v>
      </c>
      <c r="P536" s="18">
        <f t="shared" si="210"/>
        <v>-0.56964638384171606</v>
      </c>
      <c r="Q536" s="18">
        <f t="shared" si="215"/>
        <v>1330.7298447778728</v>
      </c>
      <c r="R536" s="61">
        <f t="shared" si="216"/>
        <v>0.369647208676739</v>
      </c>
      <c r="S536" s="18">
        <f t="shared" si="217"/>
        <v>-548.10434829615599</v>
      </c>
      <c r="T536" s="18">
        <f t="shared" si="211"/>
        <v>548.10434829615599</v>
      </c>
      <c r="U536" s="61">
        <f t="shared" si="218"/>
        <v>0.15225122004013997</v>
      </c>
      <c r="V536" s="18">
        <f t="shared" si="219"/>
        <v>25940.145833333336</v>
      </c>
      <c r="W536" s="18">
        <f t="shared" si="197"/>
        <v>25.940145833333336</v>
      </c>
      <c r="X536" s="18">
        <f t="shared" si="220"/>
        <v>880.80200000000013</v>
      </c>
      <c r="Y536" s="18">
        <f t="shared" si="212"/>
        <v>244.66741795600007</v>
      </c>
      <c r="Z536" s="18">
        <f t="shared" si="213"/>
        <v>0.24466741795600006</v>
      </c>
      <c r="AA536" s="18">
        <f t="shared" si="214"/>
        <v>0.52189842871687897</v>
      </c>
      <c r="AB536" s="64"/>
      <c r="AC536" s="18">
        <f t="shared" si="200"/>
        <v>0</v>
      </c>
      <c r="AD536" s="18">
        <f t="shared" si="201"/>
        <v>21.3</v>
      </c>
      <c r="AE536" s="18">
        <f t="shared" si="202"/>
        <v>5.916666666666667</v>
      </c>
      <c r="AF536" s="31"/>
      <c r="AG536" s="31"/>
      <c r="AH536" s="31"/>
      <c r="AI536" s="31"/>
      <c r="AJ536" s="31"/>
      <c r="AK536" s="31"/>
      <c r="AL536" s="7"/>
      <c r="AM536" s="7"/>
    </row>
    <row r="537" spans="2:39" x14ac:dyDescent="0.4">
      <c r="B537" s="15" t="s">
        <v>1</v>
      </c>
      <c r="C537" s="15">
        <v>521</v>
      </c>
      <c r="D537" s="15">
        <v>521</v>
      </c>
      <c r="E537" s="16">
        <v>20.3</v>
      </c>
      <c r="F537" s="66">
        <f t="shared" si="203"/>
        <v>5.6388888888888893</v>
      </c>
      <c r="G537" s="33">
        <f t="shared" si="204"/>
        <v>-0.29166666666666685</v>
      </c>
      <c r="H537" s="17">
        <f t="shared" si="205"/>
        <v>-1.0500000000000007</v>
      </c>
      <c r="I537" s="31"/>
      <c r="J537" s="18">
        <f t="shared" si="206"/>
        <v>-432.25000000000028</v>
      </c>
      <c r="K537" s="38">
        <f t="shared" si="198"/>
        <v>13.672971419467014</v>
      </c>
      <c r="L537" s="18">
        <f t="shared" si="207"/>
        <v>218.00182949999999</v>
      </c>
      <c r="M537" s="61">
        <f t="shared" si="208"/>
        <v>-200.57519908053331</v>
      </c>
      <c r="N537" s="18">
        <f t="shared" si="209"/>
        <v>-0.20057519908053331</v>
      </c>
      <c r="O537" s="18">
        <f t="shared" si="199"/>
        <v>-1131.0212614818963</v>
      </c>
      <c r="P537" s="18">
        <f t="shared" si="210"/>
        <v>-1.1310212614818964</v>
      </c>
      <c r="Q537" s="18">
        <f t="shared" si="215"/>
        <v>1330.7298447778728</v>
      </c>
      <c r="R537" s="61">
        <f t="shared" si="216"/>
        <v>0.369647208676739</v>
      </c>
      <c r="S537" s="18">
        <f t="shared" si="217"/>
        <v>-549.23536955763791</v>
      </c>
      <c r="T537" s="18">
        <f t="shared" si="211"/>
        <v>549.23536955763791</v>
      </c>
      <c r="U537" s="61">
        <f t="shared" si="218"/>
        <v>0.15256539263790764</v>
      </c>
      <c r="V537" s="18">
        <f t="shared" si="219"/>
        <v>23561.627314814818</v>
      </c>
      <c r="W537" s="18">
        <f t="shared" si="197"/>
        <v>23.561627314814817</v>
      </c>
      <c r="X537" s="18">
        <f t="shared" si="220"/>
        <v>883.18051851851862</v>
      </c>
      <c r="Y537" s="18">
        <f t="shared" si="212"/>
        <v>245.32811807303707</v>
      </c>
      <c r="Z537" s="18">
        <f t="shared" si="213"/>
        <v>0.24532811807303709</v>
      </c>
      <c r="AA537" s="18">
        <f t="shared" si="214"/>
        <v>0.52221260131464664</v>
      </c>
      <c r="AB537" s="64"/>
      <c r="AC537" s="18">
        <f t="shared" si="200"/>
        <v>0</v>
      </c>
      <c r="AD537" s="18">
        <f t="shared" si="201"/>
        <v>20.3</v>
      </c>
      <c r="AE537" s="18">
        <f t="shared" si="202"/>
        <v>5.6388888888888893</v>
      </c>
      <c r="AF537" s="31"/>
      <c r="AG537" s="31"/>
      <c r="AH537" s="31"/>
      <c r="AI537" s="31"/>
      <c r="AJ537" s="31"/>
      <c r="AK537" s="31"/>
      <c r="AL537" s="7"/>
      <c r="AM537" s="7"/>
    </row>
    <row r="538" spans="2:39" x14ac:dyDescent="0.4">
      <c r="B538" s="15" t="s">
        <v>1</v>
      </c>
      <c r="C538" s="15">
        <v>522</v>
      </c>
      <c r="D538" s="15">
        <v>522</v>
      </c>
      <c r="E538" s="16">
        <v>19.2</v>
      </c>
      <c r="F538" s="66">
        <f t="shared" si="203"/>
        <v>5.333333333333333</v>
      </c>
      <c r="G538" s="33">
        <f t="shared" si="204"/>
        <v>-0.34722222222222221</v>
      </c>
      <c r="H538" s="17">
        <f t="shared" si="205"/>
        <v>-1.25</v>
      </c>
      <c r="I538" s="31"/>
      <c r="J538" s="18">
        <f t="shared" si="206"/>
        <v>-514.58333333333337</v>
      </c>
      <c r="K538" s="38">
        <f t="shared" si="198"/>
        <v>12.231318847999999</v>
      </c>
      <c r="L538" s="18">
        <f t="shared" si="207"/>
        <v>218.00182949999999</v>
      </c>
      <c r="M538" s="61">
        <f t="shared" si="208"/>
        <v>-284.35018498533339</v>
      </c>
      <c r="N538" s="18">
        <f t="shared" si="209"/>
        <v>-0.28435018498533338</v>
      </c>
      <c r="O538" s="18">
        <f t="shared" si="199"/>
        <v>-1516.534319921778</v>
      </c>
      <c r="P538" s="18">
        <f t="shared" si="210"/>
        <v>-1.516534319921778</v>
      </c>
      <c r="Q538" s="18">
        <f t="shared" si="215"/>
        <v>1330.7298447778728</v>
      </c>
      <c r="R538" s="61">
        <f t="shared" si="216"/>
        <v>0.369647208676739</v>
      </c>
      <c r="S538" s="18">
        <f t="shared" si="217"/>
        <v>-550.7519038775597</v>
      </c>
      <c r="T538" s="18">
        <f t="shared" si="211"/>
        <v>550.7519038775597</v>
      </c>
      <c r="U538" s="61">
        <f t="shared" si="218"/>
        <v>0.15298665220492</v>
      </c>
      <c r="V538" s="18">
        <f t="shared" si="219"/>
        <v>21077.333333333332</v>
      </c>
      <c r="W538" s="18">
        <f t="shared" si="197"/>
        <v>21.077333333333332</v>
      </c>
      <c r="X538" s="18">
        <f t="shared" si="220"/>
        <v>885.66481250000015</v>
      </c>
      <c r="Y538" s="18">
        <f t="shared" si="212"/>
        <v>246.01820028662505</v>
      </c>
      <c r="Z538" s="18">
        <f t="shared" si="213"/>
        <v>0.24601820028662505</v>
      </c>
      <c r="AA538" s="18">
        <f t="shared" si="214"/>
        <v>0.52263386088165897</v>
      </c>
      <c r="AB538" s="64"/>
      <c r="AC538" s="18">
        <f t="shared" si="200"/>
        <v>0</v>
      </c>
      <c r="AD538" s="18">
        <f t="shared" si="201"/>
        <v>19.2</v>
      </c>
      <c r="AE538" s="18">
        <f t="shared" si="202"/>
        <v>5.333333333333333</v>
      </c>
      <c r="AF538" s="31"/>
      <c r="AG538" s="31"/>
      <c r="AH538" s="31"/>
      <c r="AI538" s="31"/>
      <c r="AJ538" s="31"/>
      <c r="AK538" s="31"/>
      <c r="AL538" s="7"/>
      <c r="AM538" s="7"/>
    </row>
    <row r="539" spans="2:39" x14ac:dyDescent="0.4">
      <c r="B539" s="15" t="s">
        <v>1</v>
      </c>
      <c r="C539" s="15">
        <v>523</v>
      </c>
      <c r="D539" s="15">
        <v>523</v>
      </c>
      <c r="E539" s="16">
        <v>17.8</v>
      </c>
      <c r="F539" s="66">
        <f t="shared" si="203"/>
        <v>4.9444444444444446</v>
      </c>
      <c r="G539" s="33">
        <f t="shared" si="204"/>
        <v>-0.51388888888888873</v>
      </c>
      <c r="H539" s="17">
        <f t="shared" si="205"/>
        <v>-1.8499999999999996</v>
      </c>
      <c r="I539" s="31"/>
      <c r="J539" s="18">
        <f t="shared" si="206"/>
        <v>-761.58333333333314</v>
      </c>
      <c r="K539" s="38">
        <f t="shared" si="198"/>
        <v>10.512616818034722</v>
      </c>
      <c r="L539" s="18">
        <f t="shared" si="207"/>
        <v>218.00182949999999</v>
      </c>
      <c r="M539" s="61">
        <f t="shared" si="208"/>
        <v>-533.0688870152984</v>
      </c>
      <c r="N539" s="18">
        <f t="shared" si="209"/>
        <v>-0.53306888701529842</v>
      </c>
      <c r="O539" s="18">
        <f t="shared" si="199"/>
        <v>-2635.7294969089753</v>
      </c>
      <c r="P539" s="18">
        <f t="shared" si="210"/>
        <v>-2.6357294969089753</v>
      </c>
      <c r="Q539" s="18">
        <f t="shared" si="215"/>
        <v>1330.7298447778728</v>
      </c>
      <c r="R539" s="61">
        <f t="shared" si="216"/>
        <v>0.369647208676739</v>
      </c>
      <c r="S539" s="18">
        <f t="shared" si="217"/>
        <v>-553.38763337446869</v>
      </c>
      <c r="T539" s="18">
        <f t="shared" si="211"/>
        <v>553.38763337446869</v>
      </c>
      <c r="U539" s="61">
        <f t="shared" si="218"/>
        <v>0.15371879934596649</v>
      </c>
      <c r="V539" s="18">
        <f t="shared" si="219"/>
        <v>18115.620370370372</v>
      </c>
      <c r="W539" s="18">
        <f t="shared" si="197"/>
        <v>18.115620370370372</v>
      </c>
      <c r="X539" s="18">
        <f t="shared" si="220"/>
        <v>888.62652546296306</v>
      </c>
      <c r="Y539" s="18">
        <f t="shared" si="212"/>
        <v>246.84089899005096</v>
      </c>
      <c r="Z539" s="18">
        <f t="shared" si="213"/>
        <v>0.24684089899005096</v>
      </c>
      <c r="AA539" s="18">
        <f t="shared" si="214"/>
        <v>0.5233660080227055</v>
      </c>
      <c r="AB539" s="64"/>
      <c r="AC539" s="18">
        <f t="shared" si="200"/>
        <v>0</v>
      </c>
      <c r="AD539" s="18">
        <f t="shared" si="201"/>
        <v>17.8</v>
      </c>
      <c r="AE539" s="18">
        <f t="shared" si="202"/>
        <v>4.9444444444444446</v>
      </c>
      <c r="AF539" s="31"/>
      <c r="AG539" s="31"/>
      <c r="AH539" s="31"/>
      <c r="AI539" s="31"/>
      <c r="AJ539" s="31"/>
      <c r="AK539" s="31"/>
      <c r="AL539" s="7"/>
      <c r="AM539" s="7"/>
    </row>
    <row r="540" spans="2:39" x14ac:dyDescent="0.4">
      <c r="B540" s="15" t="s">
        <v>1</v>
      </c>
      <c r="C540" s="15">
        <v>524</v>
      </c>
      <c r="D540" s="15">
        <v>524</v>
      </c>
      <c r="E540" s="16">
        <v>15.5</v>
      </c>
      <c r="F540" s="66">
        <f t="shared" si="203"/>
        <v>4.3055555555555554</v>
      </c>
      <c r="G540" s="33">
        <f t="shared" si="204"/>
        <v>-0.81944444444444442</v>
      </c>
      <c r="H540" s="17">
        <f t="shared" si="205"/>
        <v>-2.95</v>
      </c>
      <c r="I540" s="31"/>
      <c r="J540" s="18">
        <f t="shared" si="206"/>
        <v>-1214.4166666666667</v>
      </c>
      <c r="K540" s="38">
        <f t="shared" si="198"/>
        <v>7.9713931023003459</v>
      </c>
      <c r="L540" s="18">
        <f t="shared" si="207"/>
        <v>218.00182949999999</v>
      </c>
      <c r="M540" s="61">
        <f t="shared" si="208"/>
        <v>-988.4434440643663</v>
      </c>
      <c r="N540" s="18">
        <f t="shared" si="209"/>
        <v>-0.98844344406436635</v>
      </c>
      <c r="O540" s="18">
        <f t="shared" si="199"/>
        <v>-4255.7981619437987</v>
      </c>
      <c r="P540" s="18">
        <f t="shared" si="210"/>
        <v>-4.2557981619437983</v>
      </c>
      <c r="Q540" s="18">
        <f t="shared" si="215"/>
        <v>1330.7298447778728</v>
      </c>
      <c r="R540" s="61">
        <f t="shared" si="216"/>
        <v>0.369647208676739</v>
      </c>
      <c r="S540" s="18">
        <f t="shared" si="217"/>
        <v>-557.64343153641244</v>
      </c>
      <c r="T540" s="18">
        <f t="shared" si="211"/>
        <v>557.64343153641244</v>
      </c>
      <c r="U540" s="61">
        <f t="shared" si="218"/>
        <v>0.15490096559663527</v>
      </c>
      <c r="V540" s="18">
        <f t="shared" si="219"/>
        <v>13736.516203703703</v>
      </c>
      <c r="W540" s="18">
        <f t="shared" si="197"/>
        <v>13.736516203703703</v>
      </c>
      <c r="X540" s="18">
        <f t="shared" si="220"/>
        <v>893.00562962962977</v>
      </c>
      <c r="Y540" s="18">
        <f t="shared" si="212"/>
        <v>248.05731778725931</v>
      </c>
      <c r="Z540" s="18">
        <f t="shared" si="213"/>
        <v>0.24805731778725931</v>
      </c>
      <c r="AA540" s="18">
        <f t="shared" si="214"/>
        <v>0.5245481742733743</v>
      </c>
      <c r="AB540" s="64"/>
      <c r="AC540" s="18">
        <f t="shared" si="200"/>
        <v>0</v>
      </c>
      <c r="AD540" s="18">
        <f t="shared" si="201"/>
        <v>15.5</v>
      </c>
      <c r="AE540" s="18">
        <f t="shared" si="202"/>
        <v>4.3055555555555554</v>
      </c>
      <c r="AF540" s="31"/>
      <c r="AG540" s="31"/>
      <c r="AH540" s="31"/>
      <c r="AI540" s="31"/>
      <c r="AJ540" s="31"/>
      <c r="AK540" s="31"/>
      <c r="AL540" s="7"/>
      <c r="AM540" s="7"/>
    </row>
    <row r="541" spans="2:39" x14ac:dyDescent="0.4">
      <c r="B541" s="15" t="s">
        <v>1</v>
      </c>
      <c r="C541" s="15">
        <v>525</v>
      </c>
      <c r="D541" s="15">
        <v>525</v>
      </c>
      <c r="E541" s="16">
        <v>11.9</v>
      </c>
      <c r="F541" s="66">
        <f t="shared" si="203"/>
        <v>3.3055555555555554</v>
      </c>
      <c r="G541" s="33">
        <f t="shared" si="204"/>
        <v>-1.0972222222222223</v>
      </c>
      <c r="H541" s="17">
        <f t="shared" si="205"/>
        <v>-3.95</v>
      </c>
      <c r="I541" s="31"/>
      <c r="J541" s="18">
        <f t="shared" si="206"/>
        <v>-1626.0833333333335</v>
      </c>
      <c r="K541" s="38">
        <f t="shared" si="198"/>
        <v>4.6985597386753462</v>
      </c>
      <c r="L541" s="18">
        <f t="shared" si="207"/>
        <v>218.00182949999999</v>
      </c>
      <c r="M541" s="61">
        <f t="shared" si="208"/>
        <v>-1403.3829440946581</v>
      </c>
      <c r="N541" s="18">
        <f t="shared" si="209"/>
        <v>-1.4033829440946581</v>
      </c>
      <c r="O541" s="18">
        <f t="shared" si="199"/>
        <v>-4638.9602874240081</v>
      </c>
      <c r="P541" s="18">
        <f t="shared" si="210"/>
        <v>-4.6389602874240081</v>
      </c>
      <c r="Q541" s="18">
        <f t="shared" si="215"/>
        <v>1330.7298447778728</v>
      </c>
      <c r="R541" s="61">
        <f t="shared" si="216"/>
        <v>0.369647208676739</v>
      </c>
      <c r="S541" s="18">
        <f t="shared" si="217"/>
        <v>-562.28239182383641</v>
      </c>
      <c r="T541" s="18">
        <f t="shared" si="211"/>
        <v>562.28239182383641</v>
      </c>
      <c r="U541" s="61">
        <f t="shared" si="218"/>
        <v>0.15618956577956325</v>
      </c>
      <c r="V541" s="18">
        <f t="shared" si="219"/>
        <v>8096.6828703703695</v>
      </c>
      <c r="W541" s="18">
        <f t="shared" si="197"/>
        <v>8.096682870370369</v>
      </c>
      <c r="X541" s="18">
        <f t="shared" si="220"/>
        <v>898.64546296296305</v>
      </c>
      <c r="Y541" s="18">
        <f t="shared" si="212"/>
        <v>249.62393941092594</v>
      </c>
      <c r="Z541" s="18">
        <f t="shared" si="213"/>
        <v>0.24962393941092595</v>
      </c>
      <c r="AA541" s="18">
        <f t="shared" si="214"/>
        <v>0.52583677445630228</v>
      </c>
      <c r="AB541" s="64"/>
      <c r="AC541" s="18">
        <f t="shared" si="200"/>
        <v>0</v>
      </c>
      <c r="AD541" s="18">
        <f t="shared" si="201"/>
        <v>11.9</v>
      </c>
      <c r="AE541" s="18">
        <f t="shared" si="202"/>
        <v>3.3055555555555554</v>
      </c>
      <c r="AF541" s="31"/>
      <c r="AG541" s="31"/>
      <c r="AH541" s="31"/>
      <c r="AI541" s="31"/>
      <c r="AJ541" s="31"/>
      <c r="AK541" s="31"/>
      <c r="AL541" s="7"/>
      <c r="AM541" s="7"/>
    </row>
    <row r="542" spans="2:39" x14ac:dyDescent="0.4">
      <c r="B542" s="15" t="s">
        <v>1</v>
      </c>
      <c r="C542" s="15">
        <v>526</v>
      </c>
      <c r="D542" s="15">
        <v>526</v>
      </c>
      <c r="E542" s="16">
        <v>7.6</v>
      </c>
      <c r="F542" s="66">
        <f t="shared" si="203"/>
        <v>2.1111111111111112</v>
      </c>
      <c r="G542" s="33">
        <f t="shared" si="204"/>
        <v>-1.0972222222222223</v>
      </c>
      <c r="H542" s="17">
        <f t="shared" si="205"/>
        <v>-3.95</v>
      </c>
      <c r="I542" s="31"/>
      <c r="J542" s="18">
        <f t="shared" si="206"/>
        <v>-1626.0833333333335</v>
      </c>
      <c r="K542" s="38">
        <f t="shared" si="198"/>
        <v>1.9164523021388891</v>
      </c>
      <c r="L542" s="18">
        <f t="shared" si="207"/>
        <v>218.00182949999999</v>
      </c>
      <c r="M542" s="61">
        <f t="shared" si="208"/>
        <v>-1406.1650515311946</v>
      </c>
      <c r="N542" s="18">
        <f t="shared" si="209"/>
        <v>-1.4061650515311948</v>
      </c>
      <c r="O542" s="18">
        <f t="shared" si="199"/>
        <v>-2968.5706643436333</v>
      </c>
      <c r="P542" s="18">
        <f t="shared" si="210"/>
        <v>-2.9685706643436331</v>
      </c>
      <c r="Q542" s="18">
        <f t="shared" si="215"/>
        <v>1330.7298447778728</v>
      </c>
      <c r="R542" s="61">
        <f t="shared" si="216"/>
        <v>0.369647208676739</v>
      </c>
      <c r="S542" s="18">
        <f t="shared" si="217"/>
        <v>-565.25096248817999</v>
      </c>
      <c r="T542" s="18">
        <f t="shared" si="211"/>
        <v>565.25096248817999</v>
      </c>
      <c r="U542" s="61">
        <f t="shared" si="218"/>
        <v>0.15701416880784916</v>
      </c>
      <c r="V542" s="18">
        <f t="shared" si="219"/>
        <v>3302.4814814814818</v>
      </c>
      <c r="W542" s="18">
        <f t="shared" ref="W542:W605" si="221">V542*0.001</f>
        <v>3.302481481481482</v>
      </c>
      <c r="X542" s="18">
        <f t="shared" si="220"/>
        <v>903.43966435185189</v>
      </c>
      <c r="Y542" s="18">
        <f t="shared" si="212"/>
        <v>250.95566308432871</v>
      </c>
      <c r="Z542" s="18">
        <f t="shared" si="213"/>
        <v>0.25095566308432871</v>
      </c>
      <c r="AA542" s="18">
        <f t="shared" si="214"/>
        <v>0.52666137748458819</v>
      </c>
      <c r="AB542" s="64"/>
      <c r="AC542" s="18">
        <f t="shared" si="200"/>
        <v>0</v>
      </c>
      <c r="AD542" s="18">
        <f t="shared" si="201"/>
        <v>7.6</v>
      </c>
      <c r="AE542" s="18">
        <f t="shared" si="202"/>
        <v>2.1111111111111112</v>
      </c>
      <c r="AF542" s="31"/>
      <c r="AG542" s="31"/>
      <c r="AH542" s="31"/>
      <c r="AI542" s="31"/>
      <c r="AJ542" s="31"/>
      <c r="AK542" s="31"/>
      <c r="AL542" s="7"/>
      <c r="AM542" s="7"/>
    </row>
    <row r="543" spans="2:39" x14ac:dyDescent="0.4">
      <c r="B543" s="15" t="s">
        <v>1</v>
      </c>
      <c r="C543" s="15">
        <v>527</v>
      </c>
      <c r="D543" s="15">
        <v>527</v>
      </c>
      <c r="E543" s="16">
        <v>4</v>
      </c>
      <c r="F543" s="66">
        <f t="shared" si="203"/>
        <v>1.1111111111111112</v>
      </c>
      <c r="G543" s="33">
        <f t="shared" si="204"/>
        <v>-0.77777777777777768</v>
      </c>
      <c r="H543" s="17">
        <f t="shared" si="205"/>
        <v>-2.8</v>
      </c>
      <c r="I543" s="31"/>
      <c r="J543" s="18">
        <f t="shared" si="206"/>
        <v>-1152.6666666666665</v>
      </c>
      <c r="K543" s="38">
        <f t="shared" si="198"/>
        <v>0.53087321388888897</v>
      </c>
      <c r="L543" s="18">
        <f t="shared" si="207"/>
        <v>218.00182949999999</v>
      </c>
      <c r="M543" s="61">
        <f t="shared" si="208"/>
        <v>-934.13396395277755</v>
      </c>
      <c r="N543" s="18">
        <f t="shared" si="209"/>
        <v>-0.93413396395277759</v>
      </c>
      <c r="O543" s="18">
        <f t="shared" si="199"/>
        <v>-1037.9266266141974</v>
      </c>
      <c r="P543" s="18">
        <f t="shared" si="210"/>
        <v>-1.0379266266141973</v>
      </c>
      <c r="Q543" s="18">
        <f t="shared" si="215"/>
        <v>1330.7298447778728</v>
      </c>
      <c r="R543" s="61">
        <f t="shared" si="216"/>
        <v>0.369647208676739</v>
      </c>
      <c r="S543" s="18">
        <f t="shared" si="217"/>
        <v>-566.28888911479419</v>
      </c>
      <c r="T543" s="18">
        <f t="shared" si="211"/>
        <v>566.28888911479419</v>
      </c>
      <c r="U543" s="61">
        <f t="shared" si="218"/>
        <v>0.15730248178275147</v>
      </c>
      <c r="V543" s="18">
        <f t="shared" si="219"/>
        <v>914.81481481481489</v>
      </c>
      <c r="W543" s="18">
        <f t="shared" si="221"/>
        <v>0.91481481481481486</v>
      </c>
      <c r="X543" s="18">
        <f t="shared" si="220"/>
        <v>905.82733101851852</v>
      </c>
      <c r="Y543" s="18">
        <f t="shared" si="212"/>
        <v>251.61890435566204</v>
      </c>
      <c r="Z543" s="18">
        <f t="shared" si="213"/>
        <v>0.25161890435566203</v>
      </c>
      <c r="AA543" s="18">
        <f t="shared" si="214"/>
        <v>0.52694969045949047</v>
      </c>
      <c r="AB543" s="64"/>
      <c r="AC543" s="18">
        <f t="shared" si="200"/>
        <v>0</v>
      </c>
      <c r="AD543" s="18">
        <f t="shared" si="201"/>
        <v>4</v>
      </c>
      <c r="AE543" s="18">
        <f t="shared" si="202"/>
        <v>1.1111111111111112</v>
      </c>
      <c r="AF543" s="31"/>
      <c r="AG543" s="31"/>
      <c r="AH543" s="31"/>
      <c r="AI543" s="31"/>
      <c r="AJ543" s="31"/>
      <c r="AK543" s="31"/>
      <c r="AL543" s="7"/>
      <c r="AM543" s="7"/>
    </row>
    <row r="544" spans="2:39" x14ac:dyDescent="0.4">
      <c r="B544" s="15" t="s">
        <v>1</v>
      </c>
      <c r="C544" s="15">
        <v>528</v>
      </c>
      <c r="D544" s="15">
        <v>528</v>
      </c>
      <c r="E544" s="16">
        <v>2</v>
      </c>
      <c r="F544" s="66">
        <f t="shared" si="203"/>
        <v>0.55555555555555558</v>
      </c>
      <c r="G544" s="33">
        <f t="shared" si="204"/>
        <v>-0.41666666666666663</v>
      </c>
      <c r="H544" s="17">
        <f t="shared" si="205"/>
        <v>-1.5</v>
      </c>
      <c r="I544" s="31"/>
      <c r="J544" s="18">
        <f t="shared" si="206"/>
        <v>-617.5</v>
      </c>
      <c r="K544" s="38">
        <f t="shared" si="198"/>
        <v>0.13271830347222224</v>
      </c>
      <c r="L544" s="18">
        <f t="shared" si="207"/>
        <v>218.00182949999999</v>
      </c>
      <c r="M544" s="61">
        <f t="shared" si="208"/>
        <v>-399.36545219652783</v>
      </c>
      <c r="N544" s="18">
        <f t="shared" si="209"/>
        <v>-0.3993654521965278</v>
      </c>
      <c r="O544" s="18">
        <f t="shared" si="199"/>
        <v>-221.86969566473769</v>
      </c>
      <c r="P544" s="18">
        <f t="shared" si="210"/>
        <v>-0.22186969566473769</v>
      </c>
      <c r="Q544" s="18">
        <f t="shared" si="215"/>
        <v>1330.7298447778728</v>
      </c>
      <c r="R544" s="61">
        <f t="shared" si="216"/>
        <v>0.369647208676739</v>
      </c>
      <c r="S544" s="18">
        <f t="shared" si="217"/>
        <v>-566.51075881045892</v>
      </c>
      <c r="T544" s="18">
        <f t="shared" si="211"/>
        <v>566.51075881045892</v>
      </c>
      <c r="U544" s="61">
        <f t="shared" si="218"/>
        <v>0.1573641122586999</v>
      </c>
      <c r="V544" s="18">
        <f t="shared" si="219"/>
        <v>228.70370370370372</v>
      </c>
      <c r="W544" s="18">
        <f t="shared" si="221"/>
        <v>0.22870370370370371</v>
      </c>
      <c r="X544" s="18">
        <f t="shared" si="220"/>
        <v>906.51344212962965</v>
      </c>
      <c r="Y544" s="18">
        <f t="shared" si="212"/>
        <v>251.8094909278843</v>
      </c>
      <c r="Z544" s="18">
        <f t="shared" si="213"/>
        <v>0.25180949092788429</v>
      </c>
      <c r="AA544" s="18">
        <f t="shared" si="214"/>
        <v>0.5270113209354389</v>
      </c>
      <c r="AB544" s="64"/>
      <c r="AC544" s="18">
        <f t="shared" si="200"/>
        <v>0</v>
      </c>
      <c r="AD544" s="18">
        <f t="shared" si="201"/>
        <v>2</v>
      </c>
      <c r="AE544" s="18">
        <f t="shared" si="202"/>
        <v>0.55555555555555558</v>
      </c>
      <c r="AF544" s="31"/>
      <c r="AG544" s="31"/>
      <c r="AH544" s="31"/>
      <c r="AI544" s="31"/>
      <c r="AJ544" s="31"/>
      <c r="AK544" s="31"/>
      <c r="AL544" s="7"/>
      <c r="AM544" s="7"/>
    </row>
    <row r="545" spans="2:39" x14ac:dyDescent="0.4">
      <c r="B545" s="15" t="s">
        <v>1</v>
      </c>
      <c r="C545" s="15">
        <v>529</v>
      </c>
      <c r="D545" s="15">
        <v>529</v>
      </c>
      <c r="E545" s="16">
        <v>1</v>
      </c>
      <c r="F545" s="66">
        <f t="shared" si="203"/>
        <v>0.27777777777777779</v>
      </c>
      <c r="G545" s="33">
        <f t="shared" si="204"/>
        <v>-0.27777777777777779</v>
      </c>
      <c r="H545" s="17">
        <f t="shared" si="205"/>
        <v>-1</v>
      </c>
      <c r="I545" s="31"/>
      <c r="J545" s="18">
        <f t="shared" si="206"/>
        <v>-411.66666666666669</v>
      </c>
      <c r="K545" s="38">
        <f t="shared" si="198"/>
        <v>3.3179575868055561E-2</v>
      </c>
      <c r="L545" s="18">
        <f t="shared" si="207"/>
        <v>218.00182949999999</v>
      </c>
      <c r="M545" s="61">
        <f t="shared" si="208"/>
        <v>-193.63165759079862</v>
      </c>
      <c r="N545" s="18">
        <f t="shared" si="209"/>
        <v>-0.19363165759079862</v>
      </c>
      <c r="O545" s="18">
        <f t="shared" si="199"/>
        <v>-53.786571552999618</v>
      </c>
      <c r="P545" s="18">
        <f t="shared" si="210"/>
        <v>-5.3786571552999617E-2</v>
      </c>
      <c r="Q545" s="18">
        <f t="shared" si="215"/>
        <v>1330.7298447778728</v>
      </c>
      <c r="R545" s="61">
        <f t="shared" si="216"/>
        <v>0.369647208676739</v>
      </c>
      <c r="S545" s="18">
        <f t="shared" si="217"/>
        <v>-566.56454538201194</v>
      </c>
      <c r="T545" s="18">
        <f t="shared" si="211"/>
        <v>566.56454538201194</v>
      </c>
      <c r="U545" s="61">
        <f t="shared" si="218"/>
        <v>0.15737905297421542</v>
      </c>
      <c r="V545" s="18">
        <f t="shared" si="219"/>
        <v>57.175925925925931</v>
      </c>
      <c r="W545" s="18">
        <f t="shared" si="221"/>
        <v>5.7175925925925929E-2</v>
      </c>
      <c r="X545" s="18">
        <f t="shared" si="220"/>
        <v>906.68496990740744</v>
      </c>
      <c r="Y545" s="18">
        <f t="shared" si="212"/>
        <v>251.85713757093981</v>
      </c>
      <c r="Z545" s="18">
        <f t="shared" si="213"/>
        <v>0.2518571375709398</v>
      </c>
      <c r="AA545" s="18">
        <f t="shared" si="214"/>
        <v>0.52702626165095445</v>
      </c>
      <c r="AB545" s="64"/>
      <c r="AC545" s="18">
        <f t="shared" si="200"/>
        <v>0</v>
      </c>
      <c r="AD545" s="18">
        <f t="shared" si="201"/>
        <v>1</v>
      </c>
      <c r="AE545" s="18">
        <f t="shared" si="202"/>
        <v>0.27777777777777779</v>
      </c>
      <c r="AF545" s="31"/>
      <c r="AG545" s="31"/>
      <c r="AH545" s="31"/>
      <c r="AI545" s="31"/>
      <c r="AJ545" s="31"/>
      <c r="AK545" s="31"/>
      <c r="AL545" s="7"/>
      <c r="AM545" s="7"/>
    </row>
    <row r="546" spans="2:39" x14ac:dyDescent="0.4">
      <c r="B546" s="15" t="s">
        <v>1</v>
      </c>
      <c r="C546" s="15">
        <v>530</v>
      </c>
      <c r="D546" s="15">
        <v>530</v>
      </c>
      <c r="E546" s="16">
        <v>0</v>
      </c>
      <c r="F546" s="66">
        <f t="shared" si="203"/>
        <v>0</v>
      </c>
      <c r="G546" s="33">
        <f t="shared" si="204"/>
        <v>-0.1388888888888889</v>
      </c>
      <c r="H546" s="17">
        <f t="shared" si="205"/>
        <v>-0.5</v>
      </c>
      <c r="I546" s="31"/>
      <c r="J546" s="18">
        <f t="shared" si="206"/>
        <v>-205.83333333333334</v>
      </c>
      <c r="K546" s="38">
        <f t="shared" si="198"/>
        <v>0</v>
      </c>
      <c r="L546" s="18">
        <f t="shared" si="207"/>
        <v>0</v>
      </c>
      <c r="M546" s="61">
        <f t="shared" si="208"/>
        <v>-205.83333333333334</v>
      </c>
      <c r="N546" s="18">
        <f t="shared" si="209"/>
        <v>-0.20583333333333334</v>
      </c>
      <c r="O546" s="18">
        <f t="shared" si="199"/>
        <v>0</v>
      </c>
      <c r="P546" s="18">
        <f t="shared" si="210"/>
        <v>0</v>
      </c>
      <c r="Q546" s="18">
        <f t="shared" si="215"/>
        <v>1330.7298447778728</v>
      </c>
      <c r="R546" s="61">
        <f t="shared" si="216"/>
        <v>0.369647208676739</v>
      </c>
      <c r="S546" s="18">
        <f t="shared" si="217"/>
        <v>-566.56454538201194</v>
      </c>
      <c r="T546" s="18">
        <f t="shared" si="211"/>
        <v>566.56454538201194</v>
      </c>
      <c r="U546" s="61">
        <f t="shared" si="218"/>
        <v>0.15737905297421542</v>
      </c>
      <c r="V546" s="18">
        <f t="shared" si="219"/>
        <v>0</v>
      </c>
      <c r="W546" s="18">
        <f t="shared" si="221"/>
        <v>0</v>
      </c>
      <c r="X546" s="18">
        <f t="shared" si="220"/>
        <v>906.74214583333332</v>
      </c>
      <c r="Y546" s="18">
        <f t="shared" si="212"/>
        <v>251.87301978529169</v>
      </c>
      <c r="Z546" s="18">
        <f t="shared" si="213"/>
        <v>0.2518730197852917</v>
      </c>
      <c r="AA546" s="18">
        <f t="shared" si="214"/>
        <v>0.52702626165095445</v>
      </c>
      <c r="AB546" s="64"/>
      <c r="AC546" s="18">
        <f t="shared" si="200"/>
        <v>1</v>
      </c>
      <c r="AD546" s="18" t="str">
        <f t="shared" si="201"/>
        <v/>
      </c>
      <c r="AE546" s="18">
        <f t="shared" si="202"/>
        <v>0</v>
      </c>
      <c r="AF546" s="31"/>
      <c r="AG546" s="31"/>
      <c r="AH546" s="31"/>
      <c r="AI546" s="31"/>
      <c r="AJ546" s="31"/>
      <c r="AK546" s="31"/>
      <c r="AL546" s="7"/>
      <c r="AM546" s="7"/>
    </row>
    <row r="547" spans="2:39" x14ac:dyDescent="0.4">
      <c r="B547" s="15" t="s">
        <v>1</v>
      </c>
      <c r="C547" s="15">
        <v>531</v>
      </c>
      <c r="D547" s="15">
        <v>531</v>
      </c>
      <c r="E547" s="16">
        <v>0</v>
      </c>
      <c r="F547" s="66">
        <f t="shared" si="203"/>
        <v>0</v>
      </c>
      <c r="G547" s="33">
        <f t="shared" si="204"/>
        <v>0</v>
      </c>
      <c r="H547" s="17">
        <f t="shared" si="205"/>
        <v>0</v>
      </c>
      <c r="I547" s="31"/>
      <c r="J547" s="18">
        <f t="shared" si="206"/>
        <v>0</v>
      </c>
      <c r="K547" s="38">
        <f t="shared" si="198"/>
        <v>0</v>
      </c>
      <c r="L547" s="18">
        <f t="shared" si="207"/>
        <v>0</v>
      </c>
      <c r="M547" s="61">
        <f t="shared" si="208"/>
        <v>0</v>
      </c>
      <c r="N547" s="18">
        <f t="shared" si="209"/>
        <v>0</v>
      </c>
      <c r="O547" s="18">
        <f t="shared" si="199"/>
        <v>0</v>
      </c>
      <c r="P547" s="18">
        <f t="shared" si="210"/>
        <v>0</v>
      </c>
      <c r="Q547" s="18">
        <f t="shared" si="215"/>
        <v>1330.7298447778728</v>
      </c>
      <c r="R547" s="61">
        <f t="shared" si="216"/>
        <v>0.369647208676739</v>
      </c>
      <c r="S547" s="18">
        <f t="shared" si="217"/>
        <v>-566.56454538201194</v>
      </c>
      <c r="T547" s="18">
        <f t="shared" si="211"/>
        <v>566.56454538201194</v>
      </c>
      <c r="U547" s="61">
        <f t="shared" si="218"/>
        <v>0.15737905297421542</v>
      </c>
      <c r="V547" s="18">
        <f t="shared" si="219"/>
        <v>0</v>
      </c>
      <c r="W547" s="18">
        <f t="shared" si="221"/>
        <v>0</v>
      </c>
      <c r="X547" s="18">
        <f t="shared" si="220"/>
        <v>906.74214583333332</v>
      </c>
      <c r="Y547" s="18">
        <f t="shared" si="212"/>
        <v>251.87301978529169</v>
      </c>
      <c r="Z547" s="18">
        <f t="shared" si="213"/>
        <v>0.2518730197852917</v>
      </c>
      <c r="AA547" s="18">
        <f t="shared" si="214"/>
        <v>0.52702626165095445</v>
      </c>
      <c r="AB547" s="64"/>
      <c r="AC547" s="18">
        <f t="shared" si="200"/>
        <v>1</v>
      </c>
      <c r="AD547" s="18" t="str">
        <f t="shared" si="201"/>
        <v/>
      </c>
      <c r="AE547" s="18">
        <f t="shared" si="202"/>
        <v>0</v>
      </c>
      <c r="AF547" s="31"/>
      <c r="AG547" s="31"/>
      <c r="AH547" s="31"/>
      <c r="AI547" s="31"/>
      <c r="AJ547" s="31"/>
      <c r="AK547" s="31"/>
      <c r="AL547" s="7"/>
      <c r="AM547" s="7"/>
    </row>
    <row r="548" spans="2:39" x14ac:dyDescent="0.4">
      <c r="B548" s="15" t="s">
        <v>1</v>
      </c>
      <c r="C548" s="15">
        <v>532</v>
      </c>
      <c r="D548" s="15">
        <v>532</v>
      </c>
      <c r="E548" s="16">
        <v>0</v>
      </c>
      <c r="F548" s="66">
        <f t="shared" si="203"/>
        <v>0</v>
      </c>
      <c r="G548" s="33">
        <f t="shared" si="204"/>
        <v>2.777777777777778E-2</v>
      </c>
      <c r="H548" s="17">
        <f t="shared" si="205"/>
        <v>0.1</v>
      </c>
      <c r="I548" s="31"/>
      <c r="J548" s="18">
        <f t="shared" si="206"/>
        <v>41.166666666666671</v>
      </c>
      <c r="K548" s="38">
        <f t="shared" si="198"/>
        <v>0</v>
      </c>
      <c r="L548" s="18">
        <f t="shared" si="207"/>
        <v>0</v>
      </c>
      <c r="M548" s="61">
        <f t="shared" si="208"/>
        <v>41.166666666666671</v>
      </c>
      <c r="N548" s="18">
        <f t="shared" si="209"/>
        <v>4.1166666666666671E-2</v>
      </c>
      <c r="O548" s="18">
        <f t="shared" si="199"/>
        <v>0</v>
      </c>
      <c r="P548" s="18">
        <f t="shared" si="210"/>
        <v>0</v>
      </c>
      <c r="Q548" s="18">
        <f t="shared" si="215"/>
        <v>1330.7298447778728</v>
      </c>
      <c r="R548" s="61">
        <f t="shared" si="216"/>
        <v>0.369647208676739</v>
      </c>
      <c r="S548" s="18">
        <f t="shared" si="217"/>
        <v>-566.56454538201194</v>
      </c>
      <c r="T548" s="18">
        <f t="shared" si="211"/>
        <v>566.56454538201194</v>
      </c>
      <c r="U548" s="61">
        <f t="shared" si="218"/>
        <v>0.15737905297421542</v>
      </c>
      <c r="V548" s="18">
        <f t="shared" si="219"/>
        <v>0</v>
      </c>
      <c r="W548" s="18">
        <f t="shared" si="221"/>
        <v>0</v>
      </c>
      <c r="X548" s="18">
        <f t="shared" si="220"/>
        <v>906.74214583333332</v>
      </c>
      <c r="Y548" s="18">
        <f t="shared" si="212"/>
        <v>251.87301978529169</v>
      </c>
      <c r="Z548" s="18">
        <f t="shared" si="213"/>
        <v>0.2518730197852917</v>
      </c>
      <c r="AA548" s="18">
        <f t="shared" si="214"/>
        <v>0.52702626165095445</v>
      </c>
      <c r="AB548" s="64"/>
      <c r="AC548" s="18">
        <f t="shared" si="200"/>
        <v>1</v>
      </c>
      <c r="AD548" s="18" t="str">
        <f t="shared" si="201"/>
        <v/>
      </c>
      <c r="AE548" s="18">
        <f t="shared" si="202"/>
        <v>0</v>
      </c>
      <c r="AF548" s="31"/>
      <c r="AG548" s="31"/>
      <c r="AH548" s="31"/>
      <c r="AI548" s="31"/>
      <c r="AJ548" s="31"/>
      <c r="AK548" s="31"/>
      <c r="AL548" s="7"/>
      <c r="AM548" s="7"/>
    </row>
    <row r="549" spans="2:39" x14ac:dyDescent="0.4">
      <c r="B549" s="15" t="s">
        <v>1</v>
      </c>
      <c r="C549" s="15">
        <v>533</v>
      </c>
      <c r="D549" s="15">
        <v>533</v>
      </c>
      <c r="E549" s="16">
        <v>0.2</v>
      </c>
      <c r="F549" s="66">
        <f t="shared" si="203"/>
        <v>5.5555555555555559E-2</v>
      </c>
      <c r="G549" s="33">
        <f t="shared" si="204"/>
        <v>0.16666666666666666</v>
      </c>
      <c r="H549" s="17">
        <f t="shared" si="205"/>
        <v>0.6</v>
      </c>
      <c r="I549" s="31"/>
      <c r="J549" s="18">
        <f t="shared" si="206"/>
        <v>247</v>
      </c>
      <c r="K549" s="38">
        <f t="shared" si="198"/>
        <v>1.3271830347222223E-3</v>
      </c>
      <c r="L549" s="18">
        <f t="shared" si="207"/>
        <v>218.00182949999999</v>
      </c>
      <c r="M549" s="61">
        <f t="shared" si="208"/>
        <v>465.00315668303472</v>
      </c>
      <c r="N549" s="18">
        <f t="shared" si="209"/>
        <v>0.46500315668303471</v>
      </c>
      <c r="O549" s="18">
        <f t="shared" si="199"/>
        <v>25.833508704613042</v>
      </c>
      <c r="P549" s="18">
        <f t="shared" si="210"/>
        <v>2.5833508704613043E-2</v>
      </c>
      <c r="Q549" s="18">
        <f t="shared" si="215"/>
        <v>1330.7556782865774</v>
      </c>
      <c r="R549" s="61">
        <f t="shared" si="216"/>
        <v>0.36965438465195327</v>
      </c>
      <c r="S549" s="18">
        <f t="shared" si="217"/>
        <v>-566.56454538201194</v>
      </c>
      <c r="T549" s="18">
        <f t="shared" si="211"/>
        <v>566.56454538201194</v>
      </c>
      <c r="U549" s="61">
        <f t="shared" si="218"/>
        <v>0.15737905297421542</v>
      </c>
      <c r="V549" s="18">
        <f t="shared" si="219"/>
        <v>2.2870370370370372</v>
      </c>
      <c r="W549" s="18">
        <f t="shared" si="221"/>
        <v>2.2870370370370371E-3</v>
      </c>
      <c r="X549" s="18">
        <f t="shared" si="220"/>
        <v>906.74214583333332</v>
      </c>
      <c r="Y549" s="18">
        <f t="shared" si="212"/>
        <v>251.87301978529169</v>
      </c>
      <c r="Z549" s="18">
        <f t="shared" si="213"/>
        <v>0.2518730197852917</v>
      </c>
      <c r="AA549" s="18">
        <f t="shared" si="214"/>
        <v>0.52703343762616872</v>
      </c>
      <c r="AB549" s="64"/>
      <c r="AC549" s="18">
        <f t="shared" si="200"/>
        <v>1</v>
      </c>
      <c r="AD549" s="18" t="str">
        <f t="shared" si="201"/>
        <v/>
      </c>
      <c r="AE549" s="18">
        <f t="shared" si="202"/>
        <v>5.5555555555555559E-2</v>
      </c>
      <c r="AF549" s="31"/>
      <c r="AG549" s="31"/>
      <c r="AH549" s="31"/>
      <c r="AI549" s="31"/>
      <c r="AJ549" s="31"/>
      <c r="AK549" s="31"/>
      <c r="AL549" s="7"/>
      <c r="AM549" s="7"/>
    </row>
    <row r="550" spans="2:39" x14ac:dyDescent="0.4">
      <c r="B550" s="15" t="s">
        <v>1</v>
      </c>
      <c r="C550" s="15">
        <v>534</v>
      </c>
      <c r="D550" s="15">
        <v>534</v>
      </c>
      <c r="E550" s="16">
        <v>1.2</v>
      </c>
      <c r="F550" s="66">
        <f t="shared" si="203"/>
        <v>0.33333333333333331</v>
      </c>
      <c r="G550" s="33">
        <f t="shared" si="204"/>
        <v>0.41666666666666663</v>
      </c>
      <c r="H550" s="17">
        <f t="shared" si="205"/>
        <v>1.5</v>
      </c>
      <c r="I550" s="31"/>
      <c r="J550" s="18">
        <f t="shared" si="206"/>
        <v>617.5</v>
      </c>
      <c r="K550" s="38">
        <f t="shared" si="198"/>
        <v>4.7778589249999996E-2</v>
      </c>
      <c r="L550" s="18">
        <f t="shared" si="207"/>
        <v>218.00182949999999</v>
      </c>
      <c r="M550" s="61">
        <f t="shared" si="208"/>
        <v>835.54960808925</v>
      </c>
      <c r="N550" s="18">
        <f t="shared" si="209"/>
        <v>0.83554960808925005</v>
      </c>
      <c r="O550" s="18">
        <f t="shared" si="199"/>
        <v>278.51653602975</v>
      </c>
      <c r="P550" s="18">
        <f t="shared" si="210"/>
        <v>0.27851653602975002</v>
      </c>
      <c r="Q550" s="18">
        <f t="shared" si="215"/>
        <v>1331.0341948226071</v>
      </c>
      <c r="R550" s="61">
        <f t="shared" si="216"/>
        <v>0.3697317503625952</v>
      </c>
      <c r="S550" s="18">
        <f t="shared" si="217"/>
        <v>-566.56454538201194</v>
      </c>
      <c r="T550" s="18">
        <f t="shared" si="211"/>
        <v>566.56454538201194</v>
      </c>
      <c r="U550" s="61">
        <f t="shared" si="218"/>
        <v>0.15737905297421542</v>
      </c>
      <c r="V550" s="18">
        <f t="shared" si="219"/>
        <v>82.333333333333329</v>
      </c>
      <c r="W550" s="18">
        <f t="shared" si="221"/>
        <v>8.2333333333333328E-2</v>
      </c>
      <c r="X550" s="18">
        <f t="shared" si="220"/>
        <v>906.74214583333332</v>
      </c>
      <c r="Y550" s="18">
        <f t="shared" si="212"/>
        <v>251.87301978529169</v>
      </c>
      <c r="Z550" s="18">
        <f t="shared" si="213"/>
        <v>0.2518730197852917</v>
      </c>
      <c r="AA550" s="18">
        <f t="shared" si="214"/>
        <v>0.5271108033368106</v>
      </c>
      <c r="AB550" s="64"/>
      <c r="AC550" s="18">
        <f t="shared" si="200"/>
        <v>0</v>
      </c>
      <c r="AD550" s="18">
        <f t="shared" si="201"/>
        <v>1.2</v>
      </c>
      <c r="AE550" s="18">
        <f t="shared" si="202"/>
        <v>0.33333333333333331</v>
      </c>
      <c r="AF550" s="31"/>
      <c r="AG550" s="31"/>
      <c r="AH550" s="31"/>
      <c r="AI550" s="31"/>
      <c r="AJ550" s="31"/>
      <c r="AK550" s="31"/>
      <c r="AL550" s="7"/>
      <c r="AM550" s="7"/>
    </row>
    <row r="551" spans="2:39" x14ac:dyDescent="0.4">
      <c r="B551" s="15" t="s">
        <v>1</v>
      </c>
      <c r="C551" s="15">
        <v>535</v>
      </c>
      <c r="D551" s="15">
        <v>535</v>
      </c>
      <c r="E551" s="16">
        <v>3.2</v>
      </c>
      <c r="F551" s="66">
        <f t="shared" si="203"/>
        <v>0.88888888888888895</v>
      </c>
      <c r="G551" s="33">
        <f t="shared" si="204"/>
        <v>0.55555555555555558</v>
      </c>
      <c r="H551" s="17">
        <f t="shared" si="205"/>
        <v>2</v>
      </c>
      <c r="I551" s="31"/>
      <c r="J551" s="18">
        <f t="shared" si="206"/>
        <v>823.33333333333337</v>
      </c>
      <c r="K551" s="38">
        <f t="shared" si="198"/>
        <v>0.3397588568888889</v>
      </c>
      <c r="L551" s="18">
        <f t="shared" si="207"/>
        <v>218.00182949999999</v>
      </c>
      <c r="M551" s="61">
        <f t="shared" si="208"/>
        <v>1041.6749216902222</v>
      </c>
      <c r="N551" s="18">
        <f t="shared" si="209"/>
        <v>1.0416749216902221</v>
      </c>
      <c r="O551" s="18">
        <f t="shared" si="199"/>
        <v>925.93326372464196</v>
      </c>
      <c r="P551" s="18">
        <f t="shared" si="210"/>
        <v>0.92593326372464191</v>
      </c>
      <c r="Q551" s="18">
        <f t="shared" si="215"/>
        <v>1331.9601280863317</v>
      </c>
      <c r="R551" s="61">
        <f t="shared" si="216"/>
        <v>0.3699889540675394</v>
      </c>
      <c r="S551" s="18">
        <f t="shared" si="217"/>
        <v>-566.56454538201194</v>
      </c>
      <c r="T551" s="18">
        <f t="shared" si="211"/>
        <v>566.56454538201194</v>
      </c>
      <c r="U551" s="61">
        <f t="shared" si="218"/>
        <v>0.15737905297421542</v>
      </c>
      <c r="V551" s="18">
        <f t="shared" si="219"/>
        <v>585.48148148148152</v>
      </c>
      <c r="W551" s="18">
        <f t="shared" si="221"/>
        <v>0.58548148148148149</v>
      </c>
      <c r="X551" s="18">
        <f t="shared" si="220"/>
        <v>906.74214583333332</v>
      </c>
      <c r="Y551" s="18">
        <f t="shared" si="212"/>
        <v>251.87301978529169</v>
      </c>
      <c r="Z551" s="18">
        <f t="shared" si="213"/>
        <v>0.2518730197852917</v>
      </c>
      <c r="AA551" s="18">
        <f t="shared" si="214"/>
        <v>0.52736800704175479</v>
      </c>
      <c r="AB551" s="64"/>
      <c r="AC551" s="18">
        <f t="shared" si="200"/>
        <v>0</v>
      </c>
      <c r="AD551" s="18">
        <f t="shared" si="201"/>
        <v>3.2</v>
      </c>
      <c r="AE551" s="18">
        <f t="shared" si="202"/>
        <v>0.88888888888888895</v>
      </c>
      <c r="AF551" s="31"/>
      <c r="AG551" s="31"/>
      <c r="AH551" s="31"/>
      <c r="AI551" s="31"/>
      <c r="AJ551" s="31"/>
      <c r="AK551" s="31"/>
      <c r="AL551" s="7"/>
      <c r="AM551" s="7"/>
    </row>
    <row r="552" spans="2:39" x14ac:dyDescent="0.4">
      <c r="B552" s="15" t="s">
        <v>1</v>
      </c>
      <c r="C552" s="15">
        <v>536</v>
      </c>
      <c r="D552" s="15">
        <v>536</v>
      </c>
      <c r="E552" s="16">
        <v>5.2</v>
      </c>
      <c r="F552" s="66">
        <f t="shared" si="203"/>
        <v>1.4444444444444444</v>
      </c>
      <c r="G552" s="33">
        <f t="shared" si="204"/>
        <v>0.69444444444444431</v>
      </c>
      <c r="H552" s="17">
        <f t="shared" si="205"/>
        <v>2.4999999999999996</v>
      </c>
      <c r="I552" s="31"/>
      <c r="J552" s="18">
        <f t="shared" si="206"/>
        <v>1029.1666666666665</v>
      </c>
      <c r="K552" s="38">
        <f t="shared" si="198"/>
        <v>0.89717573147222218</v>
      </c>
      <c r="L552" s="18">
        <f t="shared" si="207"/>
        <v>218.00182949999999</v>
      </c>
      <c r="M552" s="61">
        <f t="shared" si="208"/>
        <v>1248.0656718981388</v>
      </c>
      <c r="N552" s="18">
        <f t="shared" si="209"/>
        <v>1.2480656718981389</v>
      </c>
      <c r="O552" s="18">
        <f t="shared" si="199"/>
        <v>1802.7615260750895</v>
      </c>
      <c r="P552" s="18">
        <f t="shared" si="210"/>
        <v>1.8027615260750895</v>
      </c>
      <c r="Q552" s="18">
        <f t="shared" si="215"/>
        <v>1333.7628896124068</v>
      </c>
      <c r="R552" s="61">
        <f t="shared" si="216"/>
        <v>0.37048972119817719</v>
      </c>
      <c r="S552" s="18">
        <f t="shared" si="217"/>
        <v>-566.56454538201194</v>
      </c>
      <c r="T552" s="18">
        <f t="shared" si="211"/>
        <v>566.56454538201194</v>
      </c>
      <c r="U552" s="61">
        <f t="shared" si="218"/>
        <v>0.15737905297421542</v>
      </c>
      <c r="V552" s="18">
        <f t="shared" si="219"/>
        <v>1546.037037037037</v>
      </c>
      <c r="W552" s="18">
        <f t="shared" si="221"/>
        <v>1.5460370370370369</v>
      </c>
      <c r="X552" s="18">
        <f t="shared" si="220"/>
        <v>906.74214583333332</v>
      </c>
      <c r="Y552" s="18">
        <f t="shared" si="212"/>
        <v>251.87301978529169</v>
      </c>
      <c r="Z552" s="18">
        <f t="shared" si="213"/>
        <v>0.2518730197852917</v>
      </c>
      <c r="AA552" s="18">
        <f t="shared" si="214"/>
        <v>0.52786877417239264</v>
      </c>
      <c r="AB552" s="64"/>
      <c r="AC552" s="18">
        <f t="shared" si="200"/>
        <v>0</v>
      </c>
      <c r="AD552" s="18">
        <f t="shared" si="201"/>
        <v>5.2</v>
      </c>
      <c r="AE552" s="18">
        <f t="shared" si="202"/>
        <v>1.4444444444444444</v>
      </c>
      <c r="AF552" s="31"/>
      <c r="AG552" s="31"/>
      <c r="AH552" s="31"/>
      <c r="AI552" s="31"/>
      <c r="AJ552" s="31"/>
      <c r="AK552" s="31"/>
      <c r="AL552" s="7"/>
      <c r="AM552" s="7"/>
    </row>
    <row r="553" spans="2:39" x14ac:dyDescent="0.4">
      <c r="B553" s="15" t="s">
        <v>1</v>
      </c>
      <c r="C553" s="15">
        <v>537</v>
      </c>
      <c r="D553" s="15">
        <v>537</v>
      </c>
      <c r="E553" s="16">
        <v>8.1999999999999993</v>
      </c>
      <c r="F553" s="66">
        <f t="shared" si="203"/>
        <v>2.2777777777777777</v>
      </c>
      <c r="G553" s="33">
        <f t="shared" si="204"/>
        <v>1.0833333333333333</v>
      </c>
      <c r="H553" s="17">
        <f t="shared" si="205"/>
        <v>3.9</v>
      </c>
      <c r="I553" s="31"/>
      <c r="J553" s="18">
        <f t="shared" si="206"/>
        <v>1605.5</v>
      </c>
      <c r="K553" s="38">
        <f t="shared" si="198"/>
        <v>2.2309946813680552</v>
      </c>
      <c r="L553" s="18">
        <f t="shared" si="207"/>
        <v>218.00182949999999</v>
      </c>
      <c r="M553" s="61">
        <f t="shared" si="208"/>
        <v>1825.732824181368</v>
      </c>
      <c r="N553" s="18">
        <f t="shared" si="209"/>
        <v>1.825732824181368</v>
      </c>
      <c r="O553" s="18">
        <f t="shared" si="199"/>
        <v>4158.6136550797828</v>
      </c>
      <c r="P553" s="18">
        <f t="shared" si="210"/>
        <v>4.1586136550797832</v>
      </c>
      <c r="Q553" s="18">
        <f t="shared" si="215"/>
        <v>1337.9215032674865</v>
      </c>
      <c r="R553" s="61">
        <f t="shared" si="216"/>
        <v>0.37164489175033522</v>
      </c>
      <c r="S553" s="18">
        <f t="shared" si="217"/>
        <v>-566.56454538201194</v>
      </c>
      <c r="T553" s="18">
        <f t="shared" si="211"/>
        <v>566.56454538201194</v>
      </c>
      <c r="U553" s="61">
        <f t="shared" si="218"/>
        <v>0.15737905297421542</v>
      </c>
      <c r="V553" s="18">
        <f t="shared" si="219"/>
        <v>3844.5092592592591</v>
      </c>
      <c r="W553" s="18">
        <f t="shared" si="221"/>
        <v>3.8445092592592593</v>
      </c>
      <c r="X553" s="18">
        <f t="shared" si="220"/>
        <v>906.74214583333332</v>
      </c>
      <c r="Y553" s="18">
        <f t="shared" si="212"/>
        <v>251.87301978529169</v>
      </c>
      <c r="Z553" s="18">
        <f t="shared" si="213"/>
        <v>0.2518730197852917</v>
      </c>
      <c r="AA553" s="18">
        <f t="shared" si="214"/>
        <v>0.52902394472455061</v>
      </c>
      <c r="AB553" s="64"/>
      <c r="AC553" s="18">
        <f t="shared" si="200"/>
        <v>0</v>
      </c>
      <c r="AD553" s="18">
        <f t="shared" si="201"/>
        <v>8.1999999999999993</v>
      </c>
      <c r="AE553" s="18">
        <f t="shared" si="202"/>
        <v>2.2777777777777777</v>
      </c>
      <c r="AF553" s="31"/>
      <c r="AG553" s="31"/>
      <c r="AH553" s="31"/>
      <c r="AI553" s="31"/>
      <c r="AJ553" s="31"/>
      <c r="AK553" s="31"/>
      <c r="AL553" s="7"/>
      <c r="AM553" s="7"/>
    </row>
    <row r="554" spans="2:39" x14ac:dyDescent="0.4">
      <c r="B554" s="15" t="s">
        <v>1</v>
      </c>
      <c r="C554" s="15">
        <v>538</v>
      </c>
      <c r="D554" s="15">
        <v>538</v>
      </c>
      <c r="E554" s="16">
        <v>13</v>
      </c>
      <c r="F554" s="66">
        <f t="shared" si="203"/>
        <v>3.6111111111111112</v>
      </c>
      <c r="G554" s="33">
        <f t="shared" si="204"/>
        <v>1.4722222222222223</v>
      </c>
      <c r="H554" s="17">
        <f t="shared" si="205"/>
        <v>5.3000000000000007</v>
      </c>
      <c r="I554" s="31"/>
      <c r="J554" s="18">
        <f t="shared" si="206"/>
        <v>2181.8333333333335</v>
      </c>
      <c r="K554" s="38">
        <f t="shared" si="198"/>
        <v>5.6073483217013882</v>
      </c>
      <c r="L554" s="18">
        <f t="shared" si="207"/>
        <v>218.00182949999999</v>
      </c>
      <c r="M554" s="61">
        <f t="shared" si="208"/>
        <v>2405.4425111550349</v>
      </c>
      <c r="N554" s="18">
        <f t="shared" si="209"/>
        <v>2.405442511155035</v>
      </c>
      <c r="O554" s="18">
        <f t="shared" si="199"/>
        <v>8686.3201791709598</v>
      </c>
      <c r="P554" s="18">
        <f t="shared" si="210"/>
        <v>8.6863201791709592</v>
      </c>
      <c r="Q554" s="18">
        <f t="shared" si="215"/>
        <v>1346.6078234466574</v>
      </c>
      <c r="R554" s="61">
        <f t="shared" si="216"/>
        <v>0.3740577586598009</v>
      </c>
      <c r="S554" s="18">
        <f t="shared" si="217"/>
        <v>-566.56454538201194</v>
      </c>
      <c r="T554" s="18">
        <f t="shared" si="211"/>
        <v>566.56454538201194</v>
      </c>
      <c r="U554" s="61">
        <f t="shared" si="218"/>
        <v>0.15737905297421542</v>
      </c>
      <c r="V554" s="18">
        <f t="shared" si="219"/>
        <v>9662.7314814814818</v>
      </c>
      <c r="W554" s="18">
        <f t="shared" si="221"/>
        <v>9.6627314814814813</v>
      </c>
      <c r="X554" s="18">
        <f t="shared" si="220"/>
        <v>906.74214583333332</v>
      </c>
      <c r="Y554" s="18">
        <f t="shared" si="212"/>
        <v>251.87301978529169</v>
      </c>
      <c r="Z554" s="18">
        <f t="shared" si="213"/>
        <v>0.2518730197852917</v>
      </c>
      <c r="AA554" s="18">
        <f t="shared" si="214"/>
        <v>0.53143681163401635</v>
      </c>
      <c r="AB554" s="64"/>
      <c r="AC554" s="18">
        <f t="shared" si="200"/>
        <v>0</v>
      </c>
      <c r="AD554" s="18">
        <f t="shared" si="201"/>
        <v>13</v>
      </c>
      <c r="AE554" s="18">
        <f t="shared" si="202"/>
        <v>3.6111111111111112</v>
      </c>
      <c r="AF554" s="31"/>
      <c r="AG554" s="31"/>
      <c r="AH554" s="31"/>
      <c r="AI554" s="31"/>
      <c r="AJ554" s="31"/>
      <c r="AK554" s="31"/>
      <c r="AL554" s="7"/>
      <c r="AM554" s="7"/>
    </row>
    <row r="555" spans="2:39" x14ac:dyDescent="0.4">
      <c r="B555" s="15" t="s">
        <v>1</v>
      </c>
      <c r="C555" s="15">
        <v>539</v>
      </c>
      <c r="D555" s="15">
        <v>539</v>
      </c>
      <c r="E555" s="16">
        <v>18.8</v>
      </c>
      <c r="F555" s="66">
        <f t="shared" si="203"/>
        <v>5.2222222222222223</v>
      </c>
      <c r="G555" s="33">
        <f t="shared" si="204"/>
        <v>1.4027777777777779</v>
      </c>
      <c r="H555" s="17">
        <f t="shared" si="205"/>
        <v>5.0500000000000007</v>
      </c>
      <c r="I555" s="31"/>
      <c r="J555" s="18">
        <f t="shared" si="206"/>
        <v>2078.916666666667</v>
      </c>
      <c r="K555" s="38">
        <f t="shared" si="198"/>
        <v>11.726989294805554</v>
      </c>
      <c r="L555" s="18">
        <f t="shared" si="207"/>
        <v>218.00182949999999</v>
      </c>
      <c r="M555" s="61">
        <f t="shared" si="208"/>
        <v>2308.6454854614726</v>
      </c>
      <c r="N555" s="18">
        <f t="shared" si="209"/>
        <v>2.3086454854614726</v>
      </c>
      <c r="O555" s="18">
        <f t="shared" si="199"/>
        <v>12056.259757409913</v>
      </c>
      <c r="P555" s="18">
        <f t="shared" si="210"/>
        <v>12.056259757409913</v>
      </c>
      <c r="Q555" s="18">
        <f t="shared" si="215"/>
        <v>1358.6640832040673</v>
      </c>
      <c r="R555" s="61">
        <f t="shared" si="216"/>
        <v>0.37740671997144276</v>
      </c>
      <c r="S555" s="18">
        <f t="shared" si="217"/>
        <v>-566.56454538201194</v>
      </c>
      <c r="T555" s="18">
        <f t="shared" si="211"/>
        <v>566.56454538201194</v>
      </c>
      <c r="U555" s="61">
        <f t="shared" si="218"/>
        <v>0.15737905297421542</v>
      </c>
      <c r="V555" s="18">
        <f t="shared" si="219"/>
        <v>20208.259259259259</v>
      </c>
      <c r="W555" s="18">
        <f t="shared" si="221"/>
        <v>20.208259259259261</v>
      </c>
      <c r="X555" s="18">
        <f t="shared" si="220"/>
        <v>906.74214583333332</v>
      </c>
      <c r="Y555" s="18">
        <f t="shared" si="212"/>
        <v>251.87301978529169</v>
      </c>
      <c r="Z555" s="18">
        <f t="shared" si="213"/>
        <v>0.2518730197852917</v>
      </c>
      <c r="AA555" s="18">
        <f t="shared" si="214"/>
        <v>0.53478577294565821</v>
      </c>
      <c r="AB555" s="64"/>
      <c r="AC555" s="18">
        <f t="shared" si="200"/>
        <v>0</v>
      </c>
      <c r="AD555" s="18">
        <f t="shared" si="201"/>
        <v>18.8</v>
      </c>
      <c r="AE555" s="18">
        <f t="shared" si="202"/>
        <v>5.2222222222222223</v>
      </c>
      <c r="AF555" s="31"/>
      <c r="AG555" s="31"/>
      <c r="AH555" s="31"/>
      <c r="AI555" s="31"/>
      <c r="AJ555" s="31"/>
      <c r="AK555" s="31"/>
      <c r="AL555" s="7"/>
      <c r="AM555" s="7"/>
    </row>
    <row r="556" spans="2:39" x14ac:dyDescent="0.4">
      <c r="B556" s="15" t="s">
        <v>1</v>
      </c>
      <c r="C556" s="15">
        <v>540</v>
      </c>
      <c r="D556" s="15">
        <v>540</v>
      </c>
      <c r="E556" s="16">
        <v>23.1</v>
      </c>
      <c r="F556" s="66">
        <f t="shared" si="203"/>
        <v>6.416666666666667</v>
      </c>
      <c r="G556" s="33">
        <f t="shared" si="204"/>
        <v>0.79166666666666652</v>
      </c>
      <c r="H556" s="17">
        <f t="shared" si="205"/>
        <v>2.8499999999999996</v>
      </c>
      <c r="I556" s="31"/>
      <c r="J556" s="18">
        <f t="shared" si="206"/>
        <v>1173.2499999999998</v>
      </c>
      <c r="K556" s="38">
        <f t="shared" si="198"/>
        <v>17.704953478953126</v>
      </c>
      <c r="L556" s="18">
        <f t="shared" si="207"/>
        <v>218.00182949999999</v>
      </c>
      <c r="M556" s="61">
        <f t="shared" si="208"/>
        <v>1408.9567829789528</v>
      </c>
      <c r="N556" s="18">
        <f t="shared" si="209"/>
        <v>1.4089567829789529</v>
      </c>
      <c r="O556" s="18">
        <f t="shared" si="199"/>
        <v>9040.8060241149469</v>
      </c>
      <c r="P556" s="18">
        <f t="shared" si="210"/>
        <v>9.0408060241149464</v>
      </c>
      <c r="Q556" s="18">
        <f t="shared" si="215"/>
        <v>1367.7048892281823</v>
      </c>
      <c r="R556" s="61">
        <f t="shared" si="216"/>
        <v>0.3799180551790482</v>
      </c>
      <c r="S556" s="18">
        <f t="shared" si="217"/>
        <v>-566.56454538201194</v>
      </c>
      <c r="T556" s="18">
        <f t="shared" si="211"/>
        <v>566.56454538201194</v>
      </c>
      <c r="U556" s="61">
        <f t="shared" si="218"/>
        <v>0.15737905297421542</v>
      </c>
      <c r="V556" s="18">
        <f t="shared" si="219"/>
        <v>30509.645833333336</v>
      </c>
      <c r="W556" s="18">
        <f t="shared" si="221"/>
        <v>30.509645833333337</v>
      </c>
      <c r="X556" s="18">
        <f t="shared" si="220"/>
        <v>906.74214583333332</v>
      </c>
      <c r="Y556" s="18">
        <f t="shared" si="212"/>
        <v>251.87301978529169</v>
      </c>
      <c r="Z556" s="18">
        <f t="shared" si="213"/>
        <v>0.2518730197852917</v>
      </c>
      <c r="AA556" s="18">
        <f t="shared" si="214"/>
        <v>0.53729710815326359</v>
      </c>
      <c r="AB556" s="64"/>
      <c r="AC556" s="18">
        <f t="shared" si="200"/>
        <v>0</v>
      </c>
      <c r="AD556" s="18">
        <f t="shared" si="201"/>
        <v>23.1</v>
      </c>
      <c r="AE556" s="18">
        <f t="shared" si="202"/>
        <v>6.416666666666667</v>
      </c>
      <c r="AF556" s="31"/>
      <c r="AG556" s="31"/>
      <c r="AH556" s="31"/>
      <c r="AI556" s="31"/>
      <c r="AJ556" s="31"/>
      <c r="AK556" s="31"/>
      <c r="AL556" s="7"/>
      <c r="AM556" s="7"/>
    </row>
    <row r="557" spans="2:39" x14ac:dyDescent="0.4">
      <c r="B557" s="15" t="s">
        <v>1</v>
      </c>
      <c r="C557" s="15">
        <v>541</v>
      </c>
      <c r="D557" s="15">
        <v>541</v>
      </c>
      <c r="E557" s="16">
        <v>24.5</v>
      </c>
      <c r="F557" s="66">
        <f t="shared" si="203"/>
        <v>6.8055555555555554</v>
      </c>
      <c r="G557" s="33">
        <f t="shared" si="204"/>
        <v>0.19444444444444425</v>
      </c>
      <c r="H557" s="17">
        <f t="shared" si="205"/>
        <v>0.69999999999999929</v>
      </c>
      <c r="I557" s="31"/>
      <c r="J557" s="18">
        <f t="shared" si="206"/>
        <v>288.1666666666664</v>
      </c>
      <c r="K557" s="38">
        <f t="shared" si="198"/>
        <v>19.916040414800342</v>
      </c>
      <c r="L557" s="18">
        <f t="shared" si="207"/>
        <v>218.00182949999999</v>
      </c>
      <c r="M557" s="61">
        <f t="shared" si="208"/>
        <v>526.08453658146675</v>
      </c>
      <c r="N557" s="18">
        <f t="shared" si="209"/>
        <v>0.5260845365814667</v>
      </c>
      <c r="O557" s="18">
        <f t="shared" si="199"/>
        <v>3580.2975406238706</v>
      </c>
      <c r="P557" s="18">
        <f t="shared" si="210"/>
        <v>3.5802975406238708</v>
      </c>
      <c r="Q557" s="18">
        <f t="shared" si="215"/>
        <v>1371.2851867688062</v>
      </c>
      <c r="R557" s="61">
        <f t="shared" si="216"/>
        <v>0.38091258235322806</v>
      </c>
      <c r="S557" s="18">
        <f t="shared" si="217"/>
        <v>-566.56454538201194</v>
      </c>
      <c r="T557" s="18">
        <f t="shared" si="211"/>
        <v>566.56454538201194</v>
      </c>
      <c r="U557" s="61">
        <f t="shared" si="218"/>
        <v>0.15737905297421542</v>
      </c>
      <c r="V557" s="18">
        <f t="shared" si="219"/>
        <v>34319.849537037036</v>
      </c>
      <c r="W557" s="18">
        <f t="shared" si="221"/>
        <v>34.319849537037037</v>
      </c>
      <c r="X557" s="18">
        <f t="shared" si="220"/>
        <v>906.74214583333332</v>
      </c>
      <c r="Y557" s="18">
        <f t="shared" si="212"/>
        <v>251.87301978529169</v>
      </c>
      <c r="Z557" s="18">
        <f t="shared" si="213"/>
        <v>0.2518730197852917</v>
      </c>
      <c r="AA557" s="18">
        <f t="shared" si="214"/>
        <v>0.53829163532744351</v>
      </c>
      <c r="AB557" s="64"/>
      <c r="AC557" s="18">
        <f t="shared" si="200"/>
        <v>0</v>
      </c>
      <c r="AD557" s="18">
        <f t="shared" si="201"/>
        <v>24.5</v>
      </c>
      <c r="AE557" s="18">
        <f t="shared" si="202"/>
        <v>6.8055555555555554</v>
      </c>
      <c r="AF557" s="31"/>
      <c r="AG557" s="31"/>
      <c r="AH557" s="31"/>
      <c r="AI557" s="31"/>
      <c r="AJ557" s="31"/>
      <c r="AK557" s="31"/>
      <c r="AL557" s="7"/>
      <c r="AM557" s="7"/>
    </row>
    <row r="558" spans="2:39" x14ac:dyDescent="0.4">
      <c r="B558" s="15" t="s">
        <v>1</v>
      </c>
      <c r="C558" s="15">
        <v>542</v>
      </c>
      <c r="D558" s="15">
        <v>542</v>
      </c>
      <c r="E558" s="16">
        <v>24.5</v>
      </c>
      <c r="F558" s="66">
        <f t="shared" si="203"/>
        <v>6.8055555555555554</v>
      </c>
      <c r="G558" s="33">
        <f t="shared" si="204"/>
        <v>-2.7777777777777679E-2</v>
      </c>
      <c r="H558" s="17">
        <f t="shared" si="205"/>
        <v>-9.9999999999999645E-2</v>
      </c>
      <c r="I558" s="31"/>
      <c r="J558" s="18">
        <f t="shared" si="206"/>
        <v>-41.166666666666522</v>
      </c>
      <c r="K558" s="38">
        <f t="shared" si="198"/>
        <v>19.916040414800342</v>
      </c>
      <c r="L558" s="18">
        <f t="shared" si="207"/>
        <v>218.00182949999999</v>
      </c>
      <c r="M558" s="61">
        <f t="shared" si="208"/>
        <v>196.75120324813381</v>
      </c>
      <c r="N558" s="18">
        <f t="shared" si="209"/>
        <v>0.1967512032481338</v>
      </c>
      <c r="O558" s="18">
        <f t="shared" si="199"/>
        <v>1339.0012443275773</v>
      </c>
      <c r="P558" s="18">
        <f t="shared" si="210"/>
        <v>1.3390012443275774</v>
      </c>
      <c r="Q558" s="18">
        <f t="shared" si="215"/>
        <v>1372.6241880131338</v>
      </c>
      <c r="R558" s="61">
        <f t="shared" si="216"/>
        <v>0.38128452717307465</v>
      </c>
      <c r="S558" s="18">
        <f t="shared" si="217"/>
        <v>-566.56454538201194</v>
      </c>
      <c r="T558" s="18">
        <f t="shared" si="211"/>
        <v>566.56454538201194</v>
      </c>
      <c r="U558" s="61">
        <f t="shared" si="218"/>
        <v>0.15737905297421542</v>
      </c>
      <c r="V558" s="18">
        <f t="shared" si="219"/>
        <v>34319.849537037036</v>
      </c>
      <c r="W558" s="18">
        <f t="shared" si="221"/>
        <v>34.319849537037037</v>
      </c>
      <c r="X558" s="18">
        <f t="shared" si="220"/>
        <v>906.74214583333332</v>
      </c>
      <c r="Y558" s="18">
        <f t="shared" si="212"/>
        <v>251.87301978529169</v>
      </c>
      <c r="Z558" s="18">
        <f t="shared" si="213"/>
        <v>0.2518730197852917</v>
      </c>
      <c r="AA558" s="18">
        <f t="shared" si="214"/>
        <v>0.5386635801472901</v>
      </c>
      <c r="AB558" s="64"/>
      <c r="AC558" s="18">
        <f t="shared" si="200"/>
        <v>0</v>
      </c>
      <c r="AD558" s="18">
        <f t="shared" si="201"/>
        <v>24.5</v>
      </c>
      <c r="AE558" s="18">
        <f t="shared" si="202"/>
        <v>6.8055555555555554</v>
      </c>
      <c r="AF558" s="31"/>
      <c r="AG558" s="31"/>
      <c r="AH558" s="31"/>
      <c r="AI558" s="31"/>
      <c r="AJ558" s="31"/>
      <c r="AK558" s="31"/>
      <c r="AL558" s="7"/>
      <c r="AM558" s="7"/>
    </row>
    <row r="559" spans="2:39" x14ac:dyDescent="0.4">
      <c r="B559" s="15" t="s">
        <v>1</v>
      </c>
      <c r="C559" s="15">
        <v>543</v>
      </c>
      <c r="D559" s="15">
        <v>543</v>
      </c>
      <c r="E559" s="16">
        <v>24.3</v>
      </c>
      <c r="F559" s="66">
        <f t="shared" si="203"/>
        <v>6.75</v>
      </c>
      <c r="G559" s="33">
        <f t="shared" si="204"/>
        <v>-0.12499999999999981</v>
      </c>
      <c r="H559" s="17">
        <f t="shared" si="205"/>
        <v>-0.44999999999999929</v>
      </c>
      <c r="I559" s="31"/>
      <c r="J559" s="18">
        <f t="shared" si="206"/>
        <v>-185.24999999999972</v>
      </c>
      <c r="K559" s="38">
        <f t="shared" si="198"/>
        <v>19.592207754328122</v>
      </c>
      <c r="L559" s="18">
        <f t="shared" si="207"/>
        <v>218.00182949999999</v>
      </c>
      <c r="M559" s="61">
        <f t="shared" si="208"/>
        <v>52.344037254328384</v>
      </c>
      <c r="N559" s="18">
        <f t="shared" si="209"/>
        <v>5.2344037254328388E-2</v>
      </c>
      <c r="O559" s="18">
        <f t="shared" si="199"/>
        <v>353.32225146671658</v>
      </c>
      <c r="P559" s="18">
        <f t="shared" si="210"/>
        <v>0.35332225146671659</v>
      </c>
      <c r="Q559" s="18">
        <f t="shared" si="215"/>
        <v>1372.9775102646006</v>
      </c>
      <c r="R559" s="61">
        <f t="shared" si="216"/>
        <v>0.38138267225077815</v>
      </c>
      <c r="S559" s="18">
        <f t="shared" si="217"/>
        <v>-566.56454538201194</v>
      </c>
      <c r="T559" s="18">
        <f t="shared" si="211"/>
        <v>566.56454538201194</v>
      </c>
      <c r="U559" s="61">
        <f t="shared" si="218"/>
        <v>0.15737905297421542</v>
      </c>
      <c r="V559" s="18">
        <f t="shared" si="219"/>
        <v>33761.8125</v>
      </c>
      <c r="W559" s="18">
        <f t="shared" si="221"/>
        <v>33.761812499999998</v>
      </c>
      <c r="X559" s="18">
        <f t="shared" si="220"/>
        <v>907.30018287037035</v>
      </c>
      <c r="Y559" s="18">
        <f t="shared" si="212"/>
        <v>252.02803019736575</v>
      </c>
      <c r="Z559" s="18">
        <f t="shared" si="213"/>
        <v>0.25202803019736575</v>
      </c>
      <c r="AA559" s="18">
        <f t="shared" si="214"/>
        <v>0.53876172522499355</v>
      </c>
      <c r="AB559" s="64"/>
      <c r="AC559" s="18">
        <f t="shared" si="200"/>
        <v>0</v>
      </c>
      <c r="AD559" s="18">
        <f t="shared" si="201"/>
        <v>24.3</v>
      </c>
      <c r="AE559" s="18">
        <f t="shared" si="202"/>
        <v>6.75</v>
      </c>
      <c r="AF559" s="31"/>
      <c r="AG559" s="31"/>
      <c r="AH559" s="31"/>
      <c r="AI559" s="31"/>
      <c r="AJ559" s="31"/>
      <c r="AK559" s="31"/>
      <c r="AL559" s="7"/>
      <c r="AM559" s="7"/>
    </row>
    <row r="560" spans="2:39" x14ac:dyDescent="0.4">
      <c r="B560" s="15" t="s">
        <v>1</v>
      </c>
      <c r="C560" s="15">
        <v>544</v>
      </c>
      <c r="D560" s="15">
        <v>544</v>
      </c>
      <c r="E560" s="16">
        <v>23.6</v>
      </c>
      <c r="F560" s="66">
        <f t="shared" si="203"/>
        <v>6.5555555555555554</v>
      </c>
      <c r="G560" s="33">
        <f t="shared" si="204"/>
        <v>-0.27777777777777779</v>
      </c>
      <c r="H560" s="17">
        <f t="shared" si="205"/>
        <v>-1</v>
      </c>
      <c r="I560" s="31"/>
      <c r="J560" s="18">
        <f t="shared" si="206"/>
        <v>-411.66666666666669</v>
      </c>
      <c r="K560" s="38">
        <f t="shared" si="198"/>
        <v>18.479696575472218</v>
      </c>
      <c r="L560" s="18">
        <f t="shared" si="207"/>
        <v>218.00182949999999</v>
      </c>
      <c r="M560" s="61">
        <f t="shared" si="208"/>
        <v>-175.18514059119445</v>
      </c>
      <c r="N560" s="18">
        <f t="shared" si="209"/>
        <v>-0.17518514059119444</v>
      </c>
      <c r="O560" s="18">
        <f t="shared" si="199"/>
        <v>-1148.4359216533858</v>
      </c>
      <c r="P560" s="18">
        <f t="shared" si="210"/>
        <v>-1.1484359216533857</v>
      </c>
      <c r="Q560" s="18">
        <f t="shared" si="215"/>
        <v>1372.9775102646006</v>
      </c>
      <c r="R560" s="61">
        <f t="shared" si="216"/>
        <v>0.38138267225077815</v>
      </c>
      <c r="S560" s="18">
        <f t="shared" si="217"/>
        <v>-567.71298130366529</v>
      </c>
      <c r="T560" s="18">
        <f t="shared" si="211"/>
        <v>567.71298130366529</v>
      </c>
      <c r="U560" s="61">
        <f t="shared" si="218"/>
        <v>0.15769806297797329</v>
      </c>
      <c r="V560" s="18">
        <f t="shared" si="219"/>
        <v>31844.703703703701</v>
      </c>
      <c r="W560" s="18">
        <f t="shared" si="221"/>
        <v>31.844703703703701</v>
      </c>
      <c r="X560" s="18">
        <f t="shared" si="220"/>
        <v>909.2172916666666</v>
      </c>
      <c r="Y560" s="18">
        <f t="shared" si="212"/>
        <v>252.56056084458334</v>
      </c>
      <c r="Z560" s="18">
        <f t="shared" si="213"/>
        <v>0.25256056084458334</v>
      </c>
      <c r="AA560" s="18">
        <f t="shared" si="214"/>
        <v>0.53908073522875144</v>
      </c>
      <c r="AB560" s="64"/>
      <c r="AC560" s="18">
        <f t="shared" si="200"/>
        <v>0</v>
      </c>
      <c r="AD560" s="18">
        <f t="shared" si="201"/>
        <v>23.6</v>
      </c>
      <c r="AE560" s="18">
        <f t="shared" si="202"/>
        <v>6.5555555555555554</v>
      </c>
      <c r="AF560" s="31"/>
      <c r="AG560" s="31"/>
      <c r="AH560" s="31"/>
      <c r="AI560" s="31"/>
      <c r="AJ560" s="31"/>
      <c r="AK560" s="31"/>
      <c r="AL560" s="7"/>
      <c r="AM560" s="7"/>
    </row>
    <row r="561" spans="2:39" x14ac:dyDescent="0.4">
      <c r="B561" s="15" t="s">
        <v>1</v>
      </c>
      <c r="C561" s="15">
        <v>545</v>
      </c>
      <c r="D561" s="15">
        <v>545</v>
      </c>
      <c r="E561" s="16">
        <v>22.3</v>
      </c>
      <c r="F561" s="66">
        <f t="shared" si="203"/>
        <v>6.1944444444444446</v>
      </c>
      <c r="G561" s="33">
        <f t="shared" si="204"/>
        <v>-0.4861111111111111</v>
      </c>
      <c r="H561" s="17">
        <f t="shared" si="205"/>
        <v>-1.75</v>
      </c>
      <c r="I561" s="31"/>
      <c r="J561" s="18">
        <f t="shared" si="206"/>
        <v>-720.41666666666663</v>
      </c>
      <c r="K561" s="38">
        <f t="shared" si="198"/>
        <v>16.49987128342535</v>
      </c>
      <c r="L561" s="18">
        <f t="shared" si="207"/>
        <v>218.00182949999999</v>
      </c>
      <c r="M561" s="61">
        <f t="shared" si="208"/>
        <v>-485.91496588324128</v>
      </c>
      <c r="N561" s="18">
        <f t="shared" si="209"/>
        <v>-0.48591496588324129</v>
      </c>
      <c r="O561" s="18">
        <f t="shared" si="199"/>
        <v>-3009.9732608878558</v>
      </c>
      <c r="P561" s="18">
        <f t="shared" si="210"/>
        <v>-3.0099732608878558</v>
      </c>
      <c r="Q561" s="18">
        <f t="shared" si="215"/>
        <v>1372.9775102646006</v>
      </c>
      <c r="R561" s="61">
        <f t="shared" si="216"/>
        <v>0.38138267225077815</v>
      </c>
      <c r="S561" s="18">
        <f t="shared" si="217"/>
        <v>-570.72295456455311</v>
      </c>
      <c r="T561" s="18">
        <f t="shared" si="211"/>
        <v>570.72295456455311</v>
      </c>
      <c r="U561" s="61">
        <f t="shared" si="218"/>
        <v>0.15853416672844151</v>
      </c>
      <c r="V561" s="18">
        <f t="shared" si="219"/>
        <v>28433.016203703708</v>
      </c>
      <c r="W561" s="18">
        <f t="shared" si="221"/>
        <v>28.433016203703708</v>
      </c>
      <c r="X561" s="18">
        <f t="shared" si="220"/>
        <v>912.62897916666657</v>
      </c>
      <c r="Y561" s="18">
        <f t="shared" si="212"/>
        <v>253.50825257495831</v>
      </c>
      <c r="Z561" s="18">
        <f t="shared" si="213"/>
        <v>0.25350825257495829</v>
      </c>
      <c r="AA561" s="18">
        <f t="shared" si="214"/>
        <v>0.53991683897921972</v>
      </c>
      <c r="AB561" s="64"/>
      <c r="AC561" s="18">
        <f t="shared" si="200"/>
        <v>0</v>
      </c>
      <c r="AD561" s="18">
        <f t="shared" si="201"/>
        <v>22.3</v>
      </c>
      <c r="AE561" s="18">
        <f t="shared" si="202"/>
        <v>6.1944444444444446</v>
      </c>
      <c r="AF561" s="31"/>
      <c r="AG561" s="31"/>
      <c r="AH561" s="31"/>
      <c r="AI561" s="31"/>
      <c r="AJ561" s="31"/>
      <c r="AK561" s="31"/>
      <c r="AL561" s="7"/>
      <c r="AM561" s="7"/>
    </row>
    <row r="562" spans="2:39" x14ac:dyDescent="0.4">
      <c r="B562" s="15" t="s">
        <v>1</v>
      </c>
      <c r="C562" s="15">
        <v>546</v>
      </c>
      <c r="D562" s="15">
        <v>546</v>
      </c>
      <c r="E562" s="16">
        <v>20.100000000000001</v>
      </c>
      <c r="F562" s="66">
        <f t="shared" si="203"/>
        <v>5.5833333333333339</v>
      </c>
      <c r="G562" s="33">
        <f t="shared" si="204"/>
        <v>-0.5277777777777779</v>
      </c>
      <c r="H562" s="17">
        <f t="shared" si="205"/>
        <v>-1.9000000000000004</v>
      </c>
      <c r="I562" s="31"/>
      <c r="J562" s="18">
        <f t="shared" si="206"/>
        <v>-782.16666666666686</v>
      </c>
      <c r="K562" s="38">
        <f t="shared" si="198"/>
        <v>13.404880446453127</v>
      </c>
      <c r="L562" s="18">
        <f t="shared" si="207"/>
        <v>218.00182949999999</v>
      </c>
      <c r="M562" s="61">
        <f t="shared" si="208"/>
        <v>-550.75995672021372</v>
      </c>
      <c r="N562" s="18">
        <f t="shared" si="209"/>
        <v>-0.55075995672021372</v>
      </c>
      <c r="O562" s="18">
        <f t="shared" si="199"/>
        <v>-3075.0764250211937</v>
      </c>
      <c r="P562" s="18">
        <f t="shared" si="210"/>
        <v>-3.0750764250211935</v>
      </c>
      <c r="Q562" s="18">
        <f t="shared" si="215"/>
        <v>1372.9775102646006</v>
      </c>
      <c r="R562" s="61">
        <f t="shared" si="216"/>
        <v>0.38138267225077815</v>
      </c>
      <c r="S562" s="18">
        <f t="shared" si="217"/>
        <v>-573.79803098957427</v>
      </c>
      <c r="T562" s="18">
        <f t="shared" si="211"/>
        <v>573.79803098957427</v>
      </c>
      <c r="U562" s="61">
        <f t="shared" si="218"/>
        <v>0.15938835469261575</v>
      </c>
      <c r="V562" s="18">
        <f t="shared" si="219"/>
        <v>23099.645833333339</v>
      </c>
      <c r="W562" s="18">
        <f t="shared" si="221"/>
        <v>23.099645833333341</v>
      </c>
      <c r="X562" s="18">
        <f t="shared" si="220"/>
        <v>917.96234953703697</v>
      </c>
      <c r="Y562" s="18">
        <f t="shared" si="212"/>
        <v>254.98974552969906</v>
      </c>
      <c r="Z562" s="18">
        <f t="shared" si="213"/>
        <v>0.25498974552969905</v>
      </c>
      <c r="AA562" s="18">
        <f t="shared" si="214"/>
        <v>0.54077102694339385</v>
      </c>
      <c r="AB562" s="64"/>
      <c r="AC562" s="18">
        <f t="shared" si="200"/>
        <v>0</v>
      </c>
      <c r="AD562" s="18">
        <f t="shared" si="201"/>
        <v>20.100000000000001</v>
      </c>
      <c r="AE562" s="18">
        <f t="shared" si="202"/>
        <v>5.5833333333333339</v>
      </c>
      <c r="AF562" s="31"/>
      <c r="AG562" s="31"/>
      <c r="AH562" s="31"/>
      <c r="AI562" s="31"/>
      <c r="AJ562" s="31"/>
      <c r="AK562" s="31"/>
      <c r="AL562" s="7"/>
      <c r="AM562" s="7"/>
    </row>
    <row r="563" spans="2:39" x14ac:dyDescent="0.4">
      <c r="B563" s="15" t="s">
        <v>1</v>
      </c>
      <c r="C563" s="15">
        <v>547</v>
      </c>
      <c r="D563" s="15">
        <v>547</v>
      </c>
      <c r="E563" s="16">
        <v>18.5</v>
      </c>
      <c r="F563" s="66">
        <f t="shared" si="203"/>
        <v>5.1388888888888884</v>
      </c>
      <c r="G563" s="33">
        <f t="shared" si="204"/>
        <v>-0.40277777777777807</v>
      </c>
      <c r="H563" s="17">
        <f t="shared" si="205"/>
        <v>-1.4500000000000011</v>
      </c>
      <c r="I563" s="31"/>
      <c r="J563" s="18">
        <f t="shared" si="206"/>
        <v>-596.91666666666708</v>
      </c>
      <c r="K563" s="38">
        <f t="shared" si="198"/>
        <v>11.35570984084201</v>
      </c>
      <c r="L563" s="18">
        <f t="shared" si="207"/>
        <v>218.00182949999999</v>
      </c>
      <c r="M563" s="61">
        <f t="shared" si="208"/>
        <v>-367.5591273258251</v>
      </c>
      <c r="N563" s="18">
        <f t="shared" si="209"/>
        <v>-0.36755912732582507</v>
      </c>
      <c r="O563" s="18">
        <f t="shared" si="199"/>
        <v>-1888.8455154243788</v>
      </c>
      <c r="P563" s="18">
        <f t="shared" si="210"/>
        <v>-1.8888455154243788</v>
      </c>
      <c r="Q563" s="18">
        <f t="shared" si="215"/>
        <v>1372.9775102646006</v>
      </c>
      <c r="R563" s="61">
        <f t="shared" si="216"/>
        <v>0.38138267225077815</v>
      </c>
      <c r="S563" s="18">
        <f t="shared" si="217"/>
        <v>-575.68687650499862</v>
      </c>
      <c r="T563" s="18">
        <f t="shared" si="211"/>
        <v>575.68687650499862</v>
      </c>
      <c r="U563" s="61">
        <f t="shared" si="218"/>
        <v>0.15991303404443019</v>
      </c>
      <c r="V563" s="18">
        <f t="shared" si="219"/>
        <v>19568.460648148142</v>
      </c>
      <c r="W563" s="18">
        <f t="shared" si="221"/>
        <v>19.568460648148143</v>
      </c>
      <c r="X563" s="18">
        <f t="shared" si="220"/>
        <v>921.49353472222219</v>
      </c>
      <c r="Y563" s="18">
        <f t="shared" si="212"/>
        <v>255.97063108806944</v>
      </c>
      <c r="Z563" s="18">
        <f t="shared" si="213"/>
        <v>0.25597063108806944</v>
      </c>
      <c r="AA563" s="18">
        <f t="shared" si="214"/>
        <v>0.5412957062952084</v>
      </c>
      <c r="AB563" s="64"/>
      <c r="AC563" s="18">
        <f t="shared" si="200"/>
        <v>0</v>
      </c>
      <c r="AD563" s="18">
        <f t="shared" si="201"/>
        <v>18.5</v>
      </c>
      <c r="AE563" s="18">
        <f t="shared" si="202"/>
        <v>5.1388888888888884</v>
      </c>
      <c r="AF563" s="31"/>
      <c r="AG563" s="31"/>
      <c r="AH563" s="31"/>
      <c r="AI563" s="31"/>
      <c r="AJ563" s="31"/>
      <c r="AK563" s="31"/>
      <c r="AL563" s="7"/>
      <c r="AM563" s="7"/>
    </row>
    <row r="564" spans="2:39" x14ac:dyDescent="0.4">
      <c r="B564" s="15" t="s">
        <v>1</v>
      </c>
      <c r="C564" s="15">
        <v>548</v>
      </c>
      <c r="D564" s="15">
        <v>548</v>
      </c>
      <c r="E564" s="16">
        <v>17.2</v>
      </c>
      <c r="F564" s="66">
        <f t="shared" si="203"/>
        <v>4.7777777777777777</v>
      </c>
      <c r="G564" s="33">
        <f t="shared" si="204"/>
        <v>-0.30555555555555547</v>
      </c>
      <c r="H564" s="17">
        <f t="shared" si="205"/>
        <v>-1.0999999999999996</v>
      </c>
      <c r="I564" s="31"/>
      <c r="J564" s="18">
        <f t="shared" si="206"/>
        <v>-452.8333333333332</v>
      </c>
      <c r="K564" s="38">
        <f t="shared" si="198"/>
        <v>9.8158457248055537</v>
      </c>
      <c r="L564" s="18">
        <f t="shared" si="207"/>
        <v>218.00182949999999</v>
      </c>
      <c r="M564" s="61">
        <f t="shared" si="208"/>
        <v>-225.01565810852765</v>
      </c>
      <c r="N564" s="18">
        <f t="shared" si="209"/>
        <v>-0.22501565810852764</v>
      </c>
      <c r="O564" s="18">
        <f t="shared" si="199"/>
        <v>-1075.0748109629653</v>
      </c>
      <c r="P564" s="18">
        <f t="shared" si="210"/>
        <v>-1.0750748109629653</v>
      </c>
      <c r="Q564" s="18">
        <f t="shared" si="215"/>
        <v>1372.9775102646006</v>
      </c>
      <c r="R564" s="61">
        <f t="shared" si="216"/>
        <v>0.38138267225077815</v>
      </c>
      <c r="S564" s="18">
        <f t="shared" si="217"/>
        <v>-576.7619513159616</v>
      </c>
      <c r="T564" s="18">
        <f t="shared" si="211"/>
        <v>576.7619513159616</v>
      </c>
      <c r="U564" s="61">
        <f t="shared" si="218"/>
        <v>0.16021166596025491</v>
      </c>
      <c r="V564" s="18">
        <f t="shared" si="219"/>
        <v>16914.925925925923</v>
      </c>
      <c r="W564" s="18">
        <f t="shared" si="221"/>
        <v>16.914925925925925</v>
      </c>
      <c r="X564" s="18">
        <f t="shared" si="220"/>
        <v>924.14706944444447</v>
      </c>
      <c r="Y564" s="18">
        <f t="shared" si="212"/>
        <v>256.70772465613891</v>
      </c>
      <c r="Z564" s="18">
        <f t="shared" si="213"/>
        <v>0.25670772465613889</v>
      </c>
      <c r="AA564" s="18">
        <f t="shared" si="214"/>
        <v>0.54159433821103309</v>
      </c>
      <c r="AB564" s="64"/>
      <c r="AC564" s="18">
        <f t="shared" si="200"/>
        <v>0</v>
      </c>
      <c r="AD564" s="18">
        <f t="shared" si="201"/>
        <v>17.2</v>
      </c>
      <c r="AE564" s="18">
        <f t="shared" si="202"/>
        <v>4.7777777777777777</v>
      </c>
      <c r="AF564" s="31"/>
      <c r="AG564" s="31"/>
      <c r="AH564" s="31"/>
      <c r="AI564" s="31"/>
      <c r="AJ564" s="31"/>
      <c r="AK564" s="31"/>
      <c r="AL564" s="7"/>
      <c r="AM564" s="7"/>
    </row>
    <row r="565" spans="2:39" x14ac:dyDescent="0.4">
      <c r="B565" s="15" t="s">
        <v>1</v>
      </c>
      <c r="C565" s="15">
        <v>549</v>
      </c>
      <c r="D565" s="15">
        <v>549</v>
      </c>
      <c r="E565" s="16">
        <v>16.3</v>
      </c>
      <c r="F565" s="66">
        <f t="shared" si="203"/>
        <v>4.5277777777777777</v>
      </c>
      <c r="G565" s="33">
        <f t="shared" si="204"/>
        <v>-0.24999999999999983</v>
      </c>
      <c r="H565" s="17">
        <f t="shared" si="205"/>
        <v>-0.89999999999999947</v>
      </c>
      <c r="I565" s="31"/>
      <c r="J565" s="18">
        <f t="shared" si="206"/>
        <v>-370.49999999999977</v>
      </c>
      <c r="K565" s="38">
        <f t="shared" si="198"/>
        <v>8.8154815123836805</v>
      </c>
      <c r="L565" s="18">
        <f t="shared" si="207"/>
        <v>218.00182949999999</v>
      </c>
      <c r="M565" s="61">
        <f t="shared" si="208"/>
        <v>-143.68268898761613</v>
      </c>
      <c r="N565" s="18">
        <f t="shared" si="209"/>
        <v>-0.14368268898761613</v>
      </c>
      <c r="O565" s="18">
        <f t="shared" si="199"/>
        <v>-650.56328624948412</v>
      </c>
      <c r="P565" s="18">
        <f t="shared" si="210"/>
        <v>-0.65056328624948412</v>
      </c>
      <c r="Q565" s="18">
        <f t="shared" si="215"/>
        <v>1372.9775102646006</v>
      </c>
      <c r="R565" s="61">
        <f t="shared" si="216"/>
        <v>0.38138267225077815</v>
      </c>
      <c r="S565" s="18">
        <f t="shared" si="217"/>
        <v>-577.4125146022111</v>
      </c>
      <c r="T565" s="18">
        <f t="shared" si="211"/>
        <v>577.4125146022111</v>
      </c>
      <c r="U565" s="61">
        <f t="shared" si="218"/>
        <v>0.16039237799867007</v>
      </c>
      <c r="V565" s="18">
        <f t="shared" si="219"/>
        <v>15191.071759259259</v>
      </c>
      <c r="W565" s="18">
        <f t="shared" si="221"/>
        <v>15.191071759259259</v>
      </c>
      <c r="X565" s="18">
        <f t="shared" si="220"/>
        <v>925.87092361111115</v>
      </c>
      <c r="Y565" s="18">
        <f t="shared" si="212"/>
        <v>257.18657341884727</v>
      </c>
      <c r="Z565" s="18">
        <f t="shared" si="213"/>
        <v>0.25718657341884726</v>
      </c>
      <c r="AA565" s="18">
        <f t="shared" si="214"/>
        <v>0.54177505024944828</v>
      </c>
      <c r="AB565" s="64"/>
      <c r="AC565" s="18">
        <f t="shared" si="200"/>
        <v>0</v>
      </c>
      <c r="AD565" s="18">
        <f t="shared" si="201"/>
        <v>16.3</v>
      </c>
      <c r="AE565" s="18">
        <f t="shared" si="202"/>
        <v>4.5277777777777777</v>
      </c>
      <c r="AF565" s="31"/>
      <c r="AG565" s="31"/>
      <c r="AH565" s="31"/>
      <c r="AI565" s="31"/>
      <c r="AJ565" s="31"/>
      <c r="AK565" s="31"/>
      <c r="AL565" s="7"/>
      <c r="AM565" s="7"/>
    </row>
    <row r="566" spans="2:39" x14ac:dyDescent="0.4">
      <c r="B566" s="15" t="s">
        <v>1</v>
      </c>
      <c r="C566" s="15">
        <v>550</v>
      </c>
      <c r="D566" s="15">
        <v>550</v>
      </c>
      <c r="E566" s="16">
        <v>15.4</v>
      </c>
      <c r="F566" s="66">
        <f t="shared" si="203"/>
        <v>4.2777777777777777</v>
      </c>
      <c r="G566" s="33">
        <f t="shared" si="204"/>
        <v>-0.2222222222222224</v>
      </c>
      <c r="H566" s="17">
        <f t="shared" si="205"/>
        <v>-0.80000000000000071</v>
      </c>
      <c r="I566" s="31"/>
      <c r="J566" s="18">
        <f t="shared" si="206"/>
        <v>-329.3333333333336</v>
      </c>
      <c r="K566" s="38">
        <f t="shared" si="198"/>
        <v>7.8688682128680556</v>
      </c>
      <c r="L566" s="18">
        <f t="shared" si="207"/>
        <v>218.00182949999999</v>
      </c>
      <c r="M566" s="61">
        <f t="shared" si="208"/>
        <v>-103.46263562046556</v>
      </c>
      <c r="N566" s="18">
        <f t="shared" si="209"/>
        <v>-0.10346263562046557</v>
      </c>
      <c r="O566" s="18">
        <f t="shared" si="199"/>
        <v>-442.5901634875471</v>
      </c>
      <c r="P566" s="18">
        <f t="shared" si="210"/>
        <v>-0.44259016348754709</v>
      </c>
      <c r="Q566" s="18">
        <f t="shared" si="215"/>
        <v>1372.9775102646006</v>
      </c>
      <c r="R566" s="61">
        <f t="shared" si="216"/>
        <v>0.38138267225077815</v>
      </c>
      <c r="S566" s="18">
        <f t="shared" si="217"/>
        <v>-577.85510476569868</v>
      </c>
      <c r="T566" s="18">
        <f t="shared" si="211"/>
        <v>577.85510476569868</v>
      </c>
      <c r="U566" s="61">
        <f t="shared" si="218"/>
        <v>0.1605153197205853</v>
      </c>
      <c r="V566" s="18">
        <f t="shared" si="219"/>
        <v>13559.842592592593</v>
      </c>
      <c r="W566" s="18">
        <f t="shared" si="221"/>
        <v>13.559842592592593</v>
      </c>
      <c r="X566" s="18">
        <f t="shared" si="220"/>
        <v>927.50215277777784</v>
      </c>
      <c r="Y566" s="18">
        <f t="shared" si="212"/>
        <v>257.63969299430556</v>
      </c>
      <c r="Z566" s="18">
        <f t="shared" si="213"/>
        <v>0.25763969299430556</v>
      </c>
      <c r="AA566" s="18">
        <f t="shared" si="214"/>
        <v>0.54189799197136346</v>
      </c>
      <c r="AB566" s="64"/>
      <c r="AC566" s="18">
        <f t="shared" si="200"/>
        <v>0</v>
      </c>
      <c r="AD566" s="18">
        <f t="shared" si="201"/>
        <v>15.4</v>
      </c>
      <c r="AE566" s="18">
        <f t="shared" si="202"/>
        <v>4.2777777777777777</v>
      </c>
      <c r="AF566" s="31"/>
      <c r="AG566" s="31"/>
      <c r="AH566" s="31"/>
      <c r="AI566" s="31"/>
      <c r="AJ566" s="31"/>
      <c r="AK566" s="31"/>
      <c r="AL566" s="7"/>
      <c r="AM566" s="7"/>
    </row>
    <row r="567" spans="2:39" x14ac:dyDescent="0.4">
      <c r="B567" s="15" t="s">
        <v>1</v>
      </c>
      <c r="C567" s="15">
        <v>551</v>
      </c>
      <c r="D567" s="15">
        <v>551</v>
      </c>
      <c r="E567" s="16">
        <v>14.7</v>
      </c>
      <c r="F567" s="66">
        <f t="shared" si="203"/>
        <v>4.083333333333333</v>
      </c>
      <c r="G567" s="33">
        <f t="shared" si="204"/>
        <v>-0.15277777777777773</v>
      </c>
      <c r="H567" s="17">
        <f t="shared" si="205"/>
        <v>-0.54999999999999982</v>
      </c>
      <c r="I567" s="31"/>
      <c r="J567" s="18">
        <f t="shared" si="206"/>
        <v>-226.4166666666666</v>
      </c>
      <c r="K567" s="38">
        <f t="shared" si="198"/>
        <v>7.1697745493281229</v>
      </c>
      <c r="L567" s="18">
        <f t="shared" si="207"/>
        <v>218.00182949999999</v>
      </c>
      <c r="M567" s="61">
        <f t="shared" si="208"/>
        <v>-1.2450626173385047</v>
      </c>
      <c r="N567" s="18">
        <f t="shared" si="209"/>
        <v>-1.2450626173385047E-3</v>
      </c>
      <c r="O567" s="18">
        <f t="shared" si="199"/>
        <v>-5.0840056874655604</v>
      </c>
      <c r="P567" s="18">
        <f t="shared" si="210"/>
        <v>-5.0840056874655601E-3</v>
      </c>
      <c r="Q567" s="18">
        <f t="shared" si="215"/>
        <v>1372.9775102646006</v>
      </c>
      <c r="R567" s="61">
        <f t="shared" si="216"/>
        <v>0.38138267225077815</v>
      </c>
      <c r="S567" s="18">
        <f t="shared" si="217"/>
        <v>-577.86018877138611</v>
      </c>
      <c r="T567" s="18">
        <f t="shared" si="211"/>
        <v>577.86018877138611</v>
      </c>
      <c r="U567" s="61">
        <f t="shared" si="218"/>
        <v>0.16051673194450033</v>
      </c>
      <c r="V567" s="18">
        <f t="shared" si="219"/>
        <v>12355.14583333333</v>
      </c>
      <c r="W567" s="18">
        <f t="shared" si="221"/>
        <v>12.35514583333333</v>
      </c>
      <c r="X567" s="18">
        <f t="shared" si="220"/>
        <v>928.7068495370371</v>
      </c>
      <c r="Y567" s="18">
        <f t="shared" si="212"/>
        <v>257.97433125069909</v>
      </c>
      <c r="Z567" s="18">
        <f t="shared" si="213"/>
        <v>0.25797433125069907</v>
      </c>
      <c r="AA567" s="18">
        <f t="shared" si="214"/>
        <v>0.54189940419527849</v>
      </c>
      <c r="AB567" s="64"/>
      <c r="AC567" s="18">
        <f t="shared" si="200"/>
        <v>0</v>
      </c>
      <c r="AD567" s="18">
        <f t="shared" si="201"/>
        <v>14.7</v>
      </c>
      <c r="AE567" s="18">
        <f t="shared" si="202"/>
        <v>4.083333333333333</v>
      </c>
      <c r="AF567" s="31"/>
      <c r="AG567" s="31"/>
      <c r="AH567" s="31"/>
      <c r="AI567" s="31"/>
      <c r="AJ567" s="31"/>
      <c r="AK567" s="31"/>
      <c r="AL567" s="7"/>
      <c r="AM567" s="7"/>
    </row>
    <row r="568" spans="2:39" x14ac:dyDescent="0.4">
      <c r="B568" s="15" t="s">
        <v>1</v>
      </c>
      <c r="C568" s="15">
        <v>552</v>
      </c>
      <c r="D568" s="15">
        <v>552</v>
      </c>
      <c r="E568" s="16">
        <v>14.3</v>
      </c>
      <c r="F568" s="66">
        <f t="shared" si="203"/>
        <v>3.9722222222222223</v>
      </c>
      <c r="G568" s="33">
        <f t="shared" si="204"/>
        <v>-0.1388888888888889</v>
      </c>
      <c r="H568" s="17">
        <f t="shared" si="205"/>
        <v>-0.5</v>
      </c>
      <c r="I568" s="31"/>
      <c r="J568" s="18">
        <f t="shared" si="206"/>
        <v>-205.83333333333334</v>
      </c>
      <c r="K568" s="38">
        <f t="shared" si="198"/>
        <v>6.7848914692586808</v>
      </c>
      <c r="L568" s="18">
        <f t="shared" si="207"/>
        <v>218.00182949999999</v>
      </c>
      <c r="M568" s="61">
        <f t="shared" si="208"/>
        <v>18.95338763592531</v>
      </c>
      <c r="N568" s="18">
        <f t="shared" si="209"/>
        <v>1.8953387635925311E-2</v>
      </c>
      <c r="O568" s="18">
        <f t="shared" si="199"/>
        <v>75.287067553814424</v>
      </c>
      <c r="P568" s="18">
        <f t="shared" si="210"/>
        <v>7.5287067553814424E-2</v>
      </c>
      <c r="Q568" s="18">
        <f t="shared" si="215"/>
        <v>1373.0527973321543</v>
      </c>
      <c r="R568" s="61">
        <f t="shared" si="216"/>
        <v>0.38140358532677171</v>
      </c>
      <c r="S568" s="18">
        <f t="shared" si="217"/>
        <v>-577.86018877138611</v>
      </c>
      <c r="T568" s="18">
        <f t="shared" si="211"/>
        <v>577.86018877138611</v>
      </c>
      <c r="U568" s="61">
        <f t="shared" si="218"/>
        <v>0.16051673194450033</v>
      </c>
      <c r="V568" s="18">
        <f t="shared" si="219"/>
        <v>11691.905092592593</v>
      </c>
      <c r="W568" s="18">
        <f t="shared" si="221"/>
        <v>11.691905092592593</v>
      </c>
      <c r="X568" s="18">
        <f t="shared" si="220"/>
        <v>929.37009027777788</v>
      </c>
      <c r="Y568" s="18">
        <f t="shared" si="212"/>
        <v>258.15856493718059</v>
      </c>
      <c r="Z568" s="18">
        <f t="shared" si="213"/>
        <v>0.25815856493718059</v>
      </c>
      <c r="AA568" s="18">
        <f t="shared" si="214"/>
        <v>0.5419203172712721</v>
      </c>
      <c r="AB568" s="64"/>
      <c r="AC568" s="18">
        <f t="shared" si="200"/>
        <v>0</v>
      </c>
      <c r="AD568" s="18">
        <f t="shared" si="201"/>
        <v>14.3</v>
      </c>
      <c r="AE568" s="18">
        <f t="shared" si="202"/>
        <v>3.9722222222222223</v>
      </c>
      <c r="AF568" s="31"/>
      <c r="AG568" s="31"/>
      <c r="AH568" s="31"/>
      <c r="AI568" s="31"/>
      <c r="AJ568" s="31"/>
      <c r="AK568" s="31"/>
      <c r="AL568" s="7"/>
      <c r="AM568" s="7"/>
    </row>
    <row r="569" spans="2:39" x14ac:dyDescent="0.4">
      <c r="B569" s="15" t="s">
        <v>1</v>
      </c>
      <c r="C569" s="15">
        <v>553</v>
      </c>
      <c r="D569" s="15">
        <v>553</v>
      </c>
      <c r="E569" s="16">
        <v>13.7</v>
      </c>
      <c r="F569" s="66">
        <f t="shared" si="203"/>
        <v>3.8055555555555554</v>
      </c>
      <c r="G569" s="33">
        <f t="shared" si="204"/>
        <v>-0.1388888888888889</v>
      </c>
      <c r="H569" s="17">
        <f t="shared" si="205"/>
        <v>-0.5</v>
      </c>
      <c r="I569" s="31"/>
      <c r="J569" s="18">
        <f t="shared" si="206"/>
        <v>-205.83333333333334</v>
      </c>
      <c r="K569" s="38">
        <f t="shared" si="198"/>
        <v>6.2274745946753454</v>
      </c>
      <c r="L569" s="18">
        <f t="shared" si="207"/>
        <v>218.00182949999999</v>
      </c>
      <c r="M569" s="61">
        <f t="shared" si="208"/>
        <v>18.395970761341999</v>
      </c>
      <c r="N569" s="18">
        <f t="shared" si="209"/>
        <v>1.8395970761342001E-2</v>
      </c>
      <c r="O569" s="18">
        <f t="shared" si="199"/>
        <v>70.00688873066261</v>
      </c>
      <c r="P569" s="18">
        <f t="shared" si="210"/>
        <v>7.0006888730662603E-2</v>
      </c>
      <c r="Q569" s="18">
        <f t="shared" si="215"/>
        <v>1373.122804220885</v>
      </c>
      <c r="R569" s="61">
        <f t="shared" si="216"/>
        <v>0.38142303168630814</v>
      </c>
      <c r="S569" s="18">
        <f t="shared" si="217"/>
        <v>-577.86018877138611</v>
      </c>
      <c r="T569" s="18">
        <f t="shared" si="211"/>
        <v>577.86018877138611</v>
      </c>
      <c r="U569" s="61">
        <f t="shared" si="218"/>
        <v>0.16051673194450033</v>
      </c>
      <c r="V569" s="18">
        <f t="shared" si="219"/>
        <v>10731.349537037036</v>
      </c>
      <c r="W569" s="18">
        <f t="shared" si="221"/>
        <v>10.731349537037037</v>
      </c>
      <c r="X569" s="18">
        <f t="shared" si="220"/>
        <v>930.33064583333339</v>
      </c>
      <c r="Y569" s="18">
        <f t="shared" si="212"/>
        <v>258.42538613829169</v>
      </c>
      <c r="Z569" s="18">
        <f t="shared" si="213"/>
        <v>0.25842538613829169</v>
      </c>
      <c r="AA569" s="18">
        <f t="shared" si="214"/>
        <v>0.54193976363080854</v>
      </c>
      <c r="AB569" s="64"/>
      <c r="AC569" s="18">
        <f t="shared" si="200"/>
        <v>0</v>
      </c>
      <c r="AD569" s="18">
        <f t="shared" si="201"/>
        <v>13.7</v>
      </c>
      <c r="AE569" s="18">
        <f t="shared" si="202"/>
        <v>3.8055555555555554</v>
      </c>
      <c r="AF569" s="31"/>
      <c r="AG569" s="31"/>
      <c r="AH569" s="31"/>
      <c r="AI569" s="31"/>
      <c r="AJ569" s="31"/>
      <c r="AK569" s="31"/>
      <c r="AL569" s="7"/>
      <c r="AM569" s="7"/>
    </row>
    <row r="570" spans="2:39" x14ac:dyDescent="0.4">
      <c r="B570" s="15" t="s">
        <v>1</v>
      </c>
      <c r="C570" s="15">
        <v>554</v>
      </c>
      <c r="D570" s="15">
        <v>554</v>
      </c>
      <c r="E570" s="16">
        <v>13.3</v>
      </c>
      <c r="F570" s="66">
        <f t="shared" si="203"/>
        <v>3.6944444444444446</v>
      </c>
      <c r="G570" s="33">
        <f t="shared" si="204"/>
        <v>-8.3333333333333287E-2</v>
      </c>
      <c r="H570" s="17">
        <f t="shared" si="205"/>
        <v>-0.29999999999999982</v>
      </c>
      <c r="I570" s="31"/>
      <c r="J570" s="18">
        <f t="shared" si="206"/>
        <v>-123.49999999999993</v>
      </c>
      <c r="K570" s="38">
        <f t="shared" si="198"/>
        <v>5.8691351753003476</v>
      </c>
      <c r="L570" s="18">
        <f t="shared" si="207"/>
        <v>218.00182949999999</v>
      </c>
      <c r="M570" s="61">
        <f t="shared" si="208"/>
        <v>100.3709646753004</v>
      </c>
      <c r="N570" s="18">
        <f t="shared" si="209"/>
        <v>0.10037096467530041</v>
      </c>
      <c r="O570" s="18">
        <f t="shared" si="199"/>
        <v>370.81495282819316</v>
      </c>
      <c r="P570" s="18">
        <f t="shared" si="210"/>
        <v>0.37081495282819316</v>
      </c>
      <c r="Q570" s="18">
        <f t="shared" si="215"/>
        <v>1373.4936191737131</v>
      </c>
      <c r="R570" s="61">
        <f t="shared" si="216"/>
        <v>0.38152603584811184</v>
      </c>
      <c r="S570" s="18">
        <f t="shared" si="217"/>
        <v>-577.86018877138611</v>
      </c>
      <c r="T570" s="18">
        <f t="shared" si="211"/>
        <v>577.86018877138611</v>
      </c>
      <c r="U570" s="61">
        <f t="shared" si="218"/>
        <v>0.16051673194450033</v>
      </c>
      <c r="V570" s="18">
        <f t="shared" si="219"/>
        <v>10113.849537037038</v>
      </c>
      <c r="W570" s="18">
        <f t="shared" si="221"/>
        <v>10.113849537037039</v>
      </c>
      <c r="X570" s="18">
        <f t="shared" si="220"/>
        <v>930.94814583333334</v>
      </c>
      <c r="Y570" s="18">
        <f t="shared" si="212"/>
        <v>258.59691405329164</v>
      </c>
      <c r="Z570" s="18">
        <f t="shared" si="213"/>
        <v>0.25859691405329166</v>
      </c>
      <c r="AA570" s="18">
        <f t="shared" si="214"/>
        <v>0.54204276779261218</v>
      </c>
      <c r="AB570" s="64"/>
      <c r="AC570" s="18">
        <f t="shared" si="200"/>
        <v>0</v>
      </c>
      <c r="AD570" s="18">
        <f t="shared" si="201"/>
        <v>13.3</v>
      </c>
      <c r="AE570" s="18">
        <f t="shared" si="202"/>
        <v>3.6944444444444446</v>
      </c>
      <c r="AF570" s="31"/>
      <c r="AG570" s="31"/>
      <c r="AH570" s="31"/>
      <c r="AI570" s="31"/>
      <c r="AJ570" s="31"/>
      <c r="AK570" s="31"/>
      <c r="AL570" s="7"/>
      <c r="AM570" s="7"/>
    </row>
    <row r="571" spans="2:39" x14ac:dyDescent="0.4">
      <c r="B571" s="15" t="s">
        <v>1</v>
      </c>
      <c r="C571" s="15">
        <v>555</v>
      </c>
      <c r="D571" s="15">
        <v>555</v>
      </c>
      <c r="E571" s="16">
        <v>13.1</v>
      </c>
      <c r="F571" s="66">
        <f t="shared" si="203"/>
        <v>3.6388888888888888</v>
      </c>
      <c r="G571" s="33">
        <f t="shared" si="204"/>
        <v>-2.7777777777777925E-2</v>
      </c>
      <c r="H571" s="17">
        <f t="shared" si="205"/>
        <v>-0.10000000000000053</v>
      </c>
      <c r="I571" s="31"/>
      <c r="J571" s="18">
        <f t="shared" si="206"/>
        <v>-41.166666666666885</v>
      </c>
      <c r="K571" s="38">
        <f t="shared" si="198"/>
        <v>5.6939470147170139</v>
      </c>
      <c r="L571" s="18">
        <f t="shared" si="207"/>
        <v>218.00182949999999</v>
      </c>
      <c r="M571" s="61">
        <f t="shared" si="208"/>
        <v>182.5291098480501</v>
      </c>
      <c r="N571" s="18">
        <f t="shared" si="209"/>
        <v>0.1825291098480501</v>
      </c>
      <c r="O571" s="18">
        <f t="shared" si="199"/>
        <v>664.20314972484891</v>
      </c>
      <c r="P571" s="18">
        <f t="shared" si="210"/>
        <v>0.66420314972484895</v>
      </c>
      <c r="Q571" s="18">
        <f t="shared" si="215"/>
        <v>1374.157822323438</v>
      </c>
      <c r="R571" s="61">
        <f t="shared" si="216"/>
        <v>0.38171053673779548</v>
      </c>
      <c r="S571" s="18">
        <f t="shared" si="217"/>
        <v>-577.86018877138611</v>
      </c>
      <c r="T571" s="18">
        <f t="shared" si="211"/>
        <v>577.86018877138611</v>
      </c>
      <c r="U571" s="61">
        <f t="shared" si="218"/>
        <v>0.16051673194450033</v>
      </c>
      <c r="V571" s="18">
        <f t="shared" si="219"/>
        <v>9811.9606481481478</v>
      </c>
      <c r="W571" s="18">
        <f t="shared" si="221"/>
        <v>9.8119606481481476</v>
      </c>
      <c r="X571" s="18">
        <f t="shared" si="220"/>
        <v>931.25003472222227</v>
      </c>
      <c r="Y571" s="18">
        <f t="shared" si="212"/>
        <v>258.68077214506945</v>
      </c>
      <c r="Z571" s="18">
        <f t="shared" si="213"/>
        <v>0.25868077214506946</v>
      </c>
      <c r="AA571" s="18">
        <f t="shared" si="214"/>
        <v>0.54222726868229576</v>
      </c>
      <c r="AB571" s="64"/>
      <c r="AC571" s="18">
        <f t="shared" si="200"/>
        <v>0</v>
      </c>
      <c r="AD571" s="18">
        <f t="shared" si="201"/>
        <v>13.1</v>
      </c>
      <c r="AE571" s="18">
        <f t="shared" si="202"/>
        <v>3.6388888888888888</v>
      </c>
      <c r="AF571" s="31"/>
      <c r="AG571" s="31"/>
      <c r="AH571" s="31"/>
      <c r="AI571" s="31"/>
      <c r="AJ571" s="31"/>
      <c r="AK571" s="31"/>
      <c r="AL571" s="7"/>
      <c r="AM571" s="7"/>
    </row>
    <row r="572" spans="2:39" x14ac:dyDescent="0.4">
      <c r="B572" s="15" t="s">
        <v>1</v>
      </c>
      <c r="C572" s="15">
        <v>556</v>
      </c>
      <c r="D572" s="15">
        <v>556</v>
      </c>
      <c r="E572" s="16">
        <v>13.1</v>
      </c>
      <c r="F572" s="66">
        <f t="shared" si="203"/>
        <v>3.6388888888888888</v>
      </c>
      <c r="G572" s="33">
        <f t="shared" si="204"/>
        <v>2.7777777777777925E-2</v>
      </c>
      <c r="H572" s="17">
        <f t="shared" si="205"/>
        <v>0.10000000000000053</v>
      </c>
      <c r="I572" s="31"/>
      <c r="J572" s="18">
        <f t="shared" si="206"/>
        <v>41.166666666666885</v>
      </c>
      <c r="K572" s="38">
        <f t="shared" si="198"/>
        <v>5.6939470147170139</v>
      </c>
      <c r="L572" s="18">
        <f t="shared" si="207"/>
        <v>218.00182949999999</v>
      </c>
      <c r="M572" s="61">
        <f t="shared" si="208"/>
        <v>264.86244318138387</v>
      </c>
      <c r="N572" s="18">
        <f t="shared" si="209"/>
        <v>0.26486244318138386</v>
      </c>
      <c r="O572" s="18">
        <f t="shared" si="199"/>
        <v>963.80500157670235</v>
      </c>
      <c r="P572" s="18">
        <f t="shared" si="210"/>
        <v>0.96380500157670235</v>
      </c>
      <c r="Q572" s="18">
        <f t="shared" si="215"/>
        <v>1375.1216273250147</v>
      </c>
      <c r="R572" s="61">
        <f t="shared" si="216"/>
        <v>0.38197826037076249</v>
      </c>
      <c r="S572" s="18">
        <f t="shared" si="217"/>
        <v>-577.86018877138611</v>
      </c>
      <c r="T572" s="18">
        <f t="shared" si="211"/>
        <v>577.86018877138611</v>
      </c>
      <c r="U572" s="61">
        <f t="shared" si="218"/>
        <v>0.16051673194450033</v>
      </c>
      <c r="V572" s="18">
        <f t="shared" si="219"/>
        <v>9811.9606481481478</v>
      </c>
      <c r="W572" s="18">
        <f t="shared" si="221"/>
        <v>9.8119606481481476</v>
      </c>
      <c r="X572" s="18">
        <f t="shared" si="220"/>
        <v>931.25003472222227</v>
      </c>
      <c r="Y572" s="18">
        <f t="shared" si="212"/>
        <v>258.68077214506945</v>
      </c>
      <c r="Z572" s="18">
        <f t="shared" si="213"/>
        <v>0.25868077214506946</v>
      </c>
      <c r="AA572" s="18">
        <f t="shared" si="214"/>
        <v>0.54249499231526288</v>
      </c>
      <c r="AB572" s="64"/>
      <c r="AC572" s="18">
        <f t="shared" si="200"/>
        <v>0</v>
      </c>
      <c r="AD572" s="18">
        <f t="shared" si="201"/>
        <v>13.1</v>
      </c>
      <c r="AE572" s="18">
        <f t="shared" si="202"/>
        <v>3.6388888888888888</v>
      </c>
      <c r="AF572" s="31"/>
      <c r="AG572" s="31"/>
      <c r="AH572" s="31"/>
      <c r="AI572" s="31"/>
      <c r="AJ572" s="31"/>
      <c r="AK572" s="31"/>
      <c r="AL572" s="7"/>
      <c r="AM572" s="7"/>
    </row>
    <row r="573" spans="2:39" x14ac:dyDescent="0.4">
      <c r="B573" s="15" t="s">
        <v>1</v>
      </c>
      <c r="C573" s="15">
        <v>557</v>
      </c>
      <c r="D573" s="15">
        <v>557</v>
      </c>
      <c r="E573" s="16">
        <v>13.3</v>
      </c>
      <c r="F573" s="66">
        <f t="shared" si="203"/>
        <v>3.6944444444444446</v>
      </c>
      <c r="G573" s="33">
        <f t="shared" si="204"/>
        <v>9.7222222222222363E-2</v>
      </c>
      <c r="H573" s="17">
        <f t="shared" si="205"/>
        <v>0.35000000000000053</v>
      </c>
      <c r="I573" s="31"/>
      <c r="J573" s="18">
        <f t="shared" si="206"/>
        <v>144.08333333333354</v>
      </c>
      <c r="K573" s="38">
        <f t="shared" si="198"/>
        <v>5.8691351753003476</v>
      </c>
      <c r="L573" s="18">
        <f t="shared" si="207"/>
        <v>218.00182949999999</v>
      </c>
      <c r="M573" s="61">
        <f t="shared" si="208"/>
        <v>367.95429800863388</v>
      </c>
      <c r="N573" s="18">
        <f t="shared" si="209"/>
        <v>0.36795429800863388</v>
      </c>
      <c r="O573" s="18">
        <f t="shared" si="199"/>
        <v>1359.3867120874531</v>
      </c>
      <c r="P573" s="18">
        <f t="shared" si="210"/>
        <v>1.3593867120874532</v>
      </c>
      <c r="Q573" s="18">
        <f t="shared" si="215"/>
        <v>1376.4810140371021</v>
      </c>
      <c r="R573" s="61">
        <f t="shared" si="216"/>
        <v>0.38235586782099534</v>
      </c>
      <c r="S573" s="18">
        <f t="shared" si="217"/>
        <v>-577.86018877138611</v>
      </c>
      <c r="T573" s="18">
        <f t="shared" si="211"/>
        <v>577.86018877138611</v>
      </c>
      <c r="U573" s="61">
        <f t="shared" si="218"/>
        <v>0.16051673194450033</v>
      </c>
      <c r="V573" s="18">
        <f t="shared" si="219"/>
        <v>10113.849537037038</v>
      </c>
      <c r="W573" s="18">
        <f t="shared" si="221"/>
        <v>10.113849537037039</v>
      </c>
      <c r="X573" s="18">
        <f t="shared" si="220"/>
        <v>931.25003472222227</v>
      </c>
      <c r="Y573" s="18">
        <f t="shared" si="212"/>
        <v>258.68077214506945</v>
      </c>
      <c r="Z573" s="18">
        <f t="shared" si="213"/>
        <v>0.25868077214506946</v>
      </c>
      <c r="AA573" s="18">
        <f t="shared" si="214"/>
        <v>0.54287259976549573</v>
      </c>
      <c r="AB573" s="64"/>
      <c r="AC573" s="18">
        <f t="shared" si="200"/>
        <v>0</v>
      </c>
      <c r="AD573" s="18">
        <f t="shared" si="201"/>
        <v>13.3</v>
      </c>
      <c r="AE573" s="18">
        <f t="shared" si="202"/>
        <v>3.6944444444444446</v>
      </c>
      <c r="AF573" s="31"/>
      <c r="AG573" s="31"/>
      <c r="AH573" s="31"/>
      <c r="AI573" s="31"/>
      <c r="AJ573" s="31"/>
      <c r="AK573" s="31"/>
      <c r="AL573" s="7"/>
      <c r="AM573" s="7"/>
    </row>
    <row r="574" spans="2:39" x14ac:dyDescent="0.4">
      <c r="B574" s="15" t="s">
        <v>1</v>
      </c>
      <c r="C574" s="15">
        <v>558</v>
      </c>
      <c r="D574" s="15">
        <v>558</v>
      </c>
      <c r="E574" s="16">
        <v>13.8</v>
      </c>
      <c r="F574" s="66">
        <f t="shared" si="203"/>
        <v>3.8333333333333335</v>
      </c>
      <c r="G574" s="33">
        <f t="shared" si="204"/>
        <v>0.16666666666666657</v>
      </c>
      <c r="H574" s="17">
        <f t="shared" si="205"/>
        <v>0.59999999999999964</v>
      </c>
      <c r="I574" s="31"/>
      <c r="J574" s="18">
        <f t="shared" si="206"/>
        <v>246.99999999999986</v>
      </c>
      <c r="K574" s="38">
        <f t="shared" si="198"/>
        <v>6.3187184283125006</v>
      </c>
      <c r="L574" s="18">
        <f t="shared" si="207"/>
        <v>218.00182949999999</v>
      </c>
      <c r="M574" s="61">
        <f t="shared" si="208"/>
        <v>471.32054792831235</v>
      </c>
      <c r="N574" s="18">
        <f t="shared" si="209"/>
        <v>0.47132054792831235</v>
      </c>
      <c r="O574" s="18">
        <f t="shared" si="199"/>
        <v>1806.7287670585308</v>
      </c>
      <c r="P574" s="18">
        <f t="shared" si="210"/>
        <v>1.8067287670585308</v>
      </c>
      <c r="Q574" s="18">
        <f t="shared" si="215"/>
        <v>1378.2877428041606</v>
      </c>
      <c r="R574" s="61">
        <f t="shared" si="216"/>
        <v>0.38285773696310554</v>
      </c>
      <c r="S574" s="18">
        <f t="shared" si="217"/>
        <v>-577.86018877138611</v>
      </c>
      <c r="T574" s="18">
        <f t="shared" si="211"/>
        <v>577.86018877138611</v>
      </c>
      <c r="U574" s="61">
        <f t="shared" si="218"/>
        <v>0.16051673194450033</v>
      </c>
      <c r="V574" s="18">
        <f t="shared" si="219"/>
        <v>10888.583333333334</v>
      </c>
      <c r="W574" s="18">
        <f t="shared" si="221"/>
        <v>10.888583333333335</v>
      </c>
      <c r="X574" s="18">
        <f t="shared" si="220"/>
        <v>931.25003472222227</v>
      </c>
      <c r="Y574" s="18">
        <f t="shared" si="212"/>
        <v>258.68077214506945</v>
      </c>
      <c r="Z574" s="18">
        <f t="shared" si="213"/>
        <v>0.25868077214506946</v>
      </c>
      <c r="AA574" s="18">
        <f t="shared" si="214"/>
        <v>0.54337446890760588</v>
      </c>
      <c r="AB574" s="64"/>
      <c r="AC574" s="18">
        <f t="shared" si="200"/>
        <v>0</v>
      </c>
      <c r="AD574" s="18">
        <f t="shared" si="201"/>
        <v>13.8</v>
      </c>
      <c r="AE574" s="18">
        <f t="shared" si="202"/>
        <v>3.8333333333333335</v>
      </c>
      <c r="AF574" s="31"/>
      <c r="AG574" s="31"/>
      <c r="AH574" s="31"/>
      <c r="AI574" s="31"/>
      <c r="AJ574" s="31"/>
      <c r="AK574" s="31"/>
      <c r="AL574" s="7"/>
      <c r="AM574" s="7"/>
    </row>
    <row r="575" spans="2:39" x14ac:dyDescent="0.4">
      <c r="B575" s="15" t="s">
        <v>1</v>
      </c>
      <c r="C575" s="15">
        <v>559</v>
      </c>
      <c r="D575" s="15">
        <v>559</v>
      </c>
      <c r="E575" s="16">
        <v>14.5</v>
      </c>
      <c r="F575" s="66">
        <f t="shared" si="203"/>
        <v>4.0277777777777777</v>
      </c>
      <c r="G575" s="33">
        <f t="shared" si="204"/>
        <v>0.37499999999999989</v>
      </c>
      <c r="H575" s="17">
        <f t="shared" si="205"/>
        <v>1.3499999999999996</v>
      </c>
      <c r="I575" s="31"/>
      <c r="J575" s="18">
        <f t="shared" si="206"/>
        <v>555.74999999999989</v>
      </c>
      <c r="K575" s="38">
        <f t="shared" si="198"/>
        <v>6.9760058262586799</v>
      </c>
      <c r="L575" s="18">
        <f t="shared" si="207"/>
        <v>218.00182949999999</v>
      </c>
      <c r="M575" s="61">
        <f t="shared" si="208"/>
        <v>780.72783532625851</v>
      </c>
      <c r="N575" s="18">
        <f t="shared" si="209"/>
        <v>0.78072783532625856</v>
      </c>
      <c r="O575" s="18">
        <f t="shared" si="199"/>
        <v>3144.5982256196521</v>
      </c>
      <c r="P575" s="18">
        <f t="shared" si="210"/>
        <v>3.1445982256196521</v>
      </c>
      <c r="Q575" s="18">
        <f t="shared" si="215"/>
        <v>1381.4323410297802</v>
      </c>
      <c r="R575" s="61">
        <f t="shared" si="216"/>
        <v>0.38373123654010205</v>
      </c>
      <c r="S575" s="18">
        <f t="shared" si="217"/>
        <v>-577.86018877138611</v>
      </c>
      <c r="T575" s="18">
        <f t="shared" si="211"/>
        <v>577.86018877138611</v>
      </c>
      <c r="U575" s="61">
        <f t="shared" si="218"/>
        <v>0.16051673194450033</v>
      </c>
      <c r="V575" s="18">
        <f t="shared" si="219"/>
        <v>12021.238425925925</v>
      </c>
      <c r="W575" s="18">
        <f t="shared" si="221"/>
        <v>12.021238425925926</v>
      </c>
      <c r="X575" s="18">
        <f t="shared" si="220"/>
        <v>931.25003472222227</v>
      </c>
      <c r="Y575" s="18">
        <f t="shared" si="212"/>
        <v>258.68077214506945</v>
      </c>
      <c r="Z575" s="18">
        <f t="shared" si="213"/>
        <v>0.25868077214506946</v>
      </c>
      <c r="AA575" s="18">
        <f t="shared" si="214"/>
        <v>0.54424796848460244</v>
      </c>
      <c r="AB575" s="64"/>
      <c r="AC575" s="18">
        <f t="shared" si="200"/>
        <v>0</v>
      </c>
      <c r="AD575" s="18">
        <f t="shared" si="201"/>
        <v>14.5</v>
      </c>
      <c r="AE575" s="18">
        <f t="shared" si="202"/>
        <v>4.0277777777777777</v>
      </c>
      <c r="AF575" s="31"/>
      <c r="AG575" s="31"/>
      <c r="AH575" s="31"/>
      <c r="AI575" s="31"/>
      <c r="AJ575" s="31"/>
      <c r="AK575" s="31"/>
      <c r="AL575" s="7"/>
      <c r="AM575" s="7"/>
    </row>
    <row r="576" spans="2:39" x14ac:dyDescent="0.4">
      <c r="B576" s="15" t="s">
        <v>1</v>
      </c>
      <c r="C576" s="15">
        <v>560</v>
      </c>
      <c r="D576" s="15">
        <v>560</v>
      </c>
      <c r="E576" s="16">
        <v>16.5</v>
      </c>
      <c r="F576" s="66">
        <f t="shared" si="203"/>
        <v>4.583333333333333</v>
      </c>
      <c r="G576" s="33">
        <f t="shared" si="204"/>
        <v>0.34722222222222221</v>
      </c>
      <c r="H576" s="17">
        <f t="shared" si="205"/>
        <v>1.25</v>
      </c>
      <c r="I576" s="31"/>
      <c r="J576" s="18">
        <f t="shared" si="206"/>
        <v>514.58333333333337</v>
      </c>
      <c r="K576" s="38">
        <f t="shared" si="198"/>
        <v>9.0331395300781239</v>
      </c>
      <c r="L576" s="18">
        <f t="shared" si="207"/>
        <v>218.00182949999999</v>
      </c>
      <c r="M576" s="61">
        <f t="shared" si="208"/>
        <v>741.61830236341143</v>
      </c>
      <c r="N576" s="18">
        <f t="shared" si="209"/>
        <v>0.74161830236341142</v>
      </c>
      <c r="O576" s="18">
        <f t="shared" si="199"/>
        <v>3399.0838858323023</v>
      </c>
      <c r="P576" s="18">
        <f t="shared" si="210"/>
        <v>3.3990838858323023</v>
      </c>
      <c r="Q576" s="18">
        <f t="shared" si="215"/>
        <v>1384.8314249156126</v>
      </c>
      <c r="R576" s="61">
        <f t="shared" si="216"/>
        <v>0.38467542658392406</v>
      </c>
      <c r="S576" s="18">
        <f t="shared" si="217"/>
        <v>-577.86018877138611</v>
      </c>
      <c r="T576" s="18">
        <f t="shared" si="211"/>
        <v>577.86018877138611</v>
      </c>
      <c r="U576" s="61">
        <f t="shared" si="218"/>
        <v>0.16051673194450033</v>
      </c>
      <c r="V576" s="18">
        <f t="shared" si="219"/>
        <v>15566.145833333332</v>
      </c>
      <c r="W576" s="18">
        <f t="shared" si="221"/>
        <v>15.566145833333332</v>
      </c>
      <c r="X576" s="18">
        <f t="shared" si="220"/>
        <v>931.25003472222227</v>
      </c>
      <c r="Y576" s="18">
        <f t="shared" si="212"/>
        <v>258.68077214506945</v>
      </c>
      <c r="Z576" s="18">
        <f t="shared" si="213"/>
        <v>0.25868077214506946</v>
      </c>
      <c r="AA576" s="18">
        <f t="shared" si="214"/>
        <v>0.5451921585284244</v>
      </c>
      <c r="AB576" s="64"/>
      <c r="AC576" s="18">
        <f t="shared" si="200"/>
        <v>0</v>
      </c>
      <c r="AD576" s="18">
        <f t="shared" si="201"/>
        <v>16.5</v>
      </c>
      <c r="AE576" s="18">
        <f t="shared" si="202"/>
        <v>4.583333333333333</v>
      </c>
      <c r="AF576" s="31"/>
      <c r="AG576" s="31"/>
      <c r="AH576" s="31"/>
      <c r="AI576" s="31"/>
      <c r="AJ576" s="31"/>
      <c r="AK576" s="31"/>
      <c r="AL576" s="7"/>
      <c r="AM576" s="7"/>
    </row>
    <row r="577" spans="2:39" x14ac:dyDescent="0.4">
      <c r="B577" s="15" t="s">
        <v>1</v>
      </c>
      <c r="C577" s="15">
        <v>561</v>
      </c>
      <c r="D577" s="15">
        <v>561</v>
      </c>
      <c r="E577" s="16">
        <v>17</v>
      </c>
      <c r="F577" s="66">
        <f t="shared" si="203"/>
        <v>4.7222222222222223</v>
      </c>
      <c r="G577" s="33">
        <f t="shared" si="204"/>
        <v>6.9444444444444448E-2</v>
      </c>
      <c r="H577" s="17">
        <f t="shared" si="205"/>
        <v>0.25</v>
      </c>
      <c r="I577" s="31"/>
      <c r="J577" s="18">
        <f t="shared" si="206"/>
        <v>102.91666666666667</v>
      </c>
      <c r="K577" s="38">
        <f t="shared" si="198"/>
        <v>9.5888974258680566</v>
      </c>
      <c r="L577" s="18">
        <f t="shared" si="207"/>
        <v>218.00182949999999</v>
      </c>
      <c r="M577" s="61">
        <f t="shared" si="208"/>
        <v>330.5073935925347</v>
      </c>
      <c r="N577" s="18">
        <f t="shared" si="209"/>
        <v>0.33050739359253467</v>
      </c>
      <c r="O577" s="18">
        <f t="shared" si="199"/>
        <v>1560.7293586314138</v>
      </c>
      <c r="P577" s="18">
        <f t="shared" si="210"/>
        <v>1.5607293586314137</v>
      </c>
      <c r="Q577" s="18">
        <f t="shared" si="215"/>
        <v>1386.3921542742439</v>
      </c>
      <c r="R577" s="61">
        <f t="shared" si="216"/>
        <v>0.38510896255156007</v>
      </c>
      <c r="S577" s="18">
        <f t="shared" si="217"/>
        <v>-577.86018877138611</v>
      </c>
      <c r="T577" s="18">
        <f t="shared" si="211"/>
        <v>577.86018877138611</v>
      </c>
      <c r="U577" s="61">
        <f t="shared" si="218"/>
        <v>0.16051673194450033</v>
      </c>
      <c r="V577" s="18">
        <f t="shared" si="219"/>
        <v>16523.842592592591</v>
      </c>
      <c r="W577" s="18">
        <f t="shared" si="221"/>
        <v>16.52384259259259</v>
      </c>
      <c r="X577" s="18">
        <f t="shared" si="220"/>
        <v>931.25003472222227</v>
      </c>
      <c r="Y577" s="18">
        <f t="shared" si="212"/>
        <v>258.68077214506945</v>
      </c>
      <c r="Z577" s="18">
        <f t="shared" si="213"/>
        <v>0.25868077214506946</v>
      </c>
      <c r="AA577" s="18">
        <f t="shared" si="214"/>
        <v>0.54562569449606046</v>
      </c>
      <c r="AB577" s="64"/>
      <c r="AC577" s="18">
        <f t="shared" si="200"/>
        <v>0</v>
      </c>
      <c r="AD577" s="18">
        <f t="shared" si="201"/>
        <v>17</v>
      </c>
      <c r="AE577" s="18">
        <f t="shared" si="202"/>
        <v>4.7222222222222223</v>
      </c>
      <c r="AF577" s="31"/>
      <c r="AG577" s="31"/>
      <c r="AH577" s="31"/>
      <c r="AI577" s="31"/>
      <c r="AJ577" s="31"/>
      <c r="AK577" s="31"/>
      <c r="AL577" s="7"/>
      <c r="AM577" s="7"/>
    </row>
    <row r="578" spans="2:39" x14ac:dyDescent="0.4">
      <c r="B578" s="15" t="s">
        <v>1</v>
      </c>
      <c r="C578" s="15">
        <v>562</v>
      </c>
      <c r="D578" s="15">
        <v>562</v>
      </c>
      <c r="E578" s="16">
        <v>17</v>
      </c>
      <c r="F578" s="66">
        <f t="shared" si="203"/>
        <v>4.7222222222222223</v>
      </c>
      <c r="G578" s="33">
        <f t="shared" si="204"/>
        <v>0</v>
      </c>
      <c r="H578" s="17">
        <f t="shared" si="205"/>
        <v>0</v>
      </c>
      <c r="I578" s="31"/>
      <c r="J578" s="18">
        <f t="shared" si="206"/>
        <v>0</v>
      </c>
      <c r="K578" s="38">
        <f t="shared" si="198"/>
        <v>9.5888974258680566</v>
      </c>
      <c r="L578" s="18">
        <f t="shared" si="207"/>
        <v>218.00182949999999</v>
      </c>
      <c r="M578" s="61">
        <f t="shared" si="208"/>
        <v>227.59072692586804</v>
      </c>
      <c r="N578" s="18">
        <f t="shared" si="209"/>
        <v>0.22759072692586804</v>
      </c>
      <c r="O578" s="18">
        <f t="shared" si="199"/>
        <v>1074.7339882610436</v>
      </c>
      <c r="P578" s="18">
        <f t="shared" si="210"/>
        <v>1.0747339882610436</v>
      </c>
      <c r="Q578" s="18">
        <f t="shared" si="215"/>
        <v>1387.4668882625049</v>
      </c>
      <c r="R578" s="61">
        <f t="shared" si="216"/>
        <v>0.38540749979440442</v>
      </c>
      <c r="S578" s="18">
        <f t="shared" si="217"/>
        <v>-577.86018877138611</v>
      </c>
      <c r="T578" s="18">
        <f t="shared" si="211"/>
        <v>577.86018877138611</v>
      </c>
      <c r="U578" s="61">
        <f t="shared" si="218"/>
        <v>0.16051673194450033</v>
      </c>
      <c r="V578" s="18">
        <f t="shared" si="219"/>
        <v>16523.842592592591</v>
      </c>
      <c r="W578" s="18">
        <f t="shared" si="221"/>
        <v>16.52384259259259</v>
      </c>
      <c r="X578" s="18">
        <f t="shared" si="220"/>
        <v>931.25003472222227</v>
      </c>
      <c r="Y578" s="18">
        <f t="shared" si="212"/>
        <v>258.68077214506945</v>
      </c>
      <c r="Z578" s="18">
        <f t="shared" si="213"/>
        <v>0.25868077214506946</v>
      </c>
      <c r="AA578" s="18">
        <f t="shared" si="214"/>
        <v>0.54592423173890481</v>
      </c>
      <c r="AB578" s="64"/>
      <c r="AC578" s="18">
        <f t="shared" si="200"/>
        <v>0</v>
      </c>
      <c r="AD578" s="18">
        <f t="shared" si="201"/>
        <v>17</v>
      </c>
      <c r="AE578" s="18">
        <f t="shared" si="202"/>
        <v>4.7222222222222223</v>
      </c>
      <c r="AF578" s="31"/>
      <c r="AG578" s="31"/>
      <c r="AH578" s="31"/>
      <c r="AI578" s="31"/>
      <c r="AJ578" s="31"/>
      <c r="AK578" s="31"/>
      <c r="AL578" s="7"/>
      <c r="AM578" s="7"/>
    </row>
    <row r="579" spans="2:39" x14ac:dyDescent="0.4">
      <c r="B579" s="15" t="s">
        <v>1</v>
      </c>
      <c r="C579" s="15">
        <v>563</v>
      </c>
      <c r="D579" s="15">
        <v>563</v>
      </c>
      <c r="E579" s="16">
        <v>17</v>
      </c>
      <c r="F579" s="66">
        <f t="shared" si="203"/>
        <v>4.7222222222222223</v>
      </c>
      <c r="G579" s="33">
        <f t="shared" si="204"/>
        <v>-0.22222222222222215</v>
      </c>
      <c r="H579" s="17">
        <f t="shared" si="205"/>
        <v>-0.79999999999999982</v>
      </c>
      <c r="I579" s="31"/>
      <c r="J579" s="18">
        <f t="shared" si="206"/>
        <v>-329.33333333333326</v>
      </c>
      <c r="K579" s="38">
        <f t="shared" si="198"/>
        <v>9.5888974258680566</v>
      </c>
      <c r="L579" s="18">
        <f t="shared" si="207"/>
        <v>218.00182949999999</v>
      </c>
      <c r="M579" s="61">
        <f t="shared" si="208"/>
        <v>-101.74260640746519</v>
      </c>
      <c r="N579" s="18">
        <f t="shared" si="209"/>
        <v>-0.10174260640746519</v>
      </c>
      <c r="O579" s="18">
        <f t="shared" si="199"/>
        <v>-480.45119692414119</v>
      </c>
      <c r="P579" s="18">
        <f t="shared" si="210"/>
        <v>-0.48045119692414118</v>
      </c>
      <c r="Q579" s="18">
        <f t="shared" si="215"/>
        <v>1387.4668882625049</v>
      </c>
      <c r="R579" s="61">
        <f t="shared" si="216"/>
        <v>0.38540749979440442</v>
      </c>
      <c r="S579" s="18">
        <f t="shared" si="217"/>
        <v>-578.34063996831026</v>
      </c>
      <c r="T579" s="18">
        <f t="shared" si="211"/>
        <v>578.34063996831026</v>
      </c>
      <c r="U579" s="61">
        <f t="shared" si="218"/>
        <v>0.16065019062098929</v>
      </c>
      <c r="V579" s="18">
        <f t="shared" si="219"/>
        <v>16523.842592592591</v>
      </c>
      <c r="W579" s="18">
        <f t="shared" si="221"/>
        <v>16.52384259259259</v>
      </c>
      <c r="X579" s="18">
        <f t="shared" si="220"/>
        <v>931.25003472222227</v>
      </c>
      <c r="Y579" s="18">
        <f t="shared" si="212"/>
        <v>258.68077214506945</v>
      </c>
      <c r="Z579" s="18">
        <f t="shared" si="213"/>
        <v>0.25868077214506946</v>
      </c>
      <c r="AA579" s="18">
        <f t="shared" si="214"/>
        <v>0.54605769041539376</v>
      </c>
      <c r="AB579" s="64"/>
      <c r="AC579" s="18">
        <f t="shared" si="200"/>
        <v>0</v>
      </c>
      <c r="AD579" s="18">
        <f t="shared" si="201"/>
        <v>17</v>
      </c>
      <c r="AE579" s="18">
        <f t="shared" si="202"/>
        <v>4.7222222222222223</v>
      </c>
      <c r="AF579" s="31"/>
      <c r="AG579" s="31"/>
      <c r="AH579" s="31"/>
      <c r="AI579" s="31"/>
      <c r="AJ579" s="31"/>
      <c r="AK579" s="31"/>
      <c r="AL579" s="7"/>
      <c r="AM579" s="7"/>
    </row>
    <row r="580" spans="2:39" x14ac:dyDescent="0.4">
      <c r="B580" s="15" t="s">
        <v>1</v>
      </c>
      <c r="C580" s="15">
        <v>564</v>
      </c>
      <c r="D580" s="15">
        <v>564</v>
      </c>
      <c r="E580" s="16">
        <v>15.4</v>
      </c>
      <c r="F580" s="66">
        <f t="shared" si="203"/>
        <v>4.2777777777777777</v>
      </c>
      <c r="G580" s="33">
        <f t="shared" si="204"/>
        <v>-0.95833333333333337</v>
      </c>
      <c r="H580" s="17">
        <f t="shared" si="205"/>
        <v>-3.45</v>
      </c>
      <c r="I580" s="31"/>
      <c r="J580" s="18">
        <f t="shared" si="206"/>
        <v>-1420.25</v>
      </c>
      <c r="K580" s="38">
        <f t="shared" si="198"/>
        <v>7.8688682128680556</v>
      </c>
      <c r="L580" s="18">
        <f t="shared" si="207"/>
        <v>218.00182949999999</v>
      </c>
      <c r="M580" s="61">
        <f t="shared" si="208"/>
        <v>-1194.3793022871318</v>
      </c>
      <c r="N580" s="18">
        <f t="shared" si="209"/>
        <v>-1.1943793022871318</v>
      </c>
      <c r="O580" s="18">
        <f t="shared" si="199"/>
        <v>-5109.2892375616193</v>
      </c>
      <c r="P580" s="18">
        <f t="shared" si="210"/>
        <v>-5.1092892375616197</v>
      </c>
      <c r="Q580" s="18">
        <f t="shared" si="215"/>
        <v>1387.4668882625049</v>
      </c>
      <c r="R580" s="61">
        <f t="shared" si="216"/>
        <v>0.38540749979440442</v>
      </c>
      <c r="S580" s="18">
        <f t="shared" si="217"/>
        <v>-583.44992920587185</v>
      </c>
      <c r="T580" s="18">
        <f t="shared" si="211"/>
        <v>583.44992920587185</v>
      </c>
      <c r="U580" s="61">
        <f t="shared" si="218"/>
        <v>0.16206943774496282</v>
      </c>
      <c r="V580" s="18">
        <f t="shared" si="219"/>
        <v>13559.842592592593</v>
      </c>
      <c r="W580" s="18">
        <f t="shared" si="221"/>
        <v>13.559842592592593</v>
      </c>
      <c r="X580" s="18">
        <f t="shared" si="220"/>
        <v>934.21403472222221</v>
      </c>
      <c r="Y580" s="18">
        <f t="shared" si="212"/>
        <v>259.50410613706941</v>
      </c>
      <c r="Z580" s="18">
        <f t="shared" si="213"/>
        <v>0.25950410613706942</v>
      </c>
      <c r="AA580" s="18">
        <f t="shared" si="214"/>
        <v>0.54747693753936721</v>
      </c>
      <c r="AB580" s="64"/>
      <c r="AC580" s="18">
        <f t="shared" si="200"/>
        <v>0</v>
      </c>
      <c r="AD580" s="18">
        <f t="shared" si="201"/>
        <v>15.4</v>
      </c>
      <c r="AE580" s="18">
        <f t="shared" si="202"/>
        <v>4.2777777777777777</v>
      </c>
      <c r="AF580" s="31"/>
      <c r="AG580" s="31"/>
      <c r="AH580" s="31"/>
      <c r="AI580" s="31"/>
      <c r="AJ580" s="31"/>
      <c r="AK580" s="31"/>
      <c r="AL580" s="7"/>
      <c r="AM580" s="7"/>
    </row>
    <row r="581" spans="2:39" x14ac:dyDescent="0.4">
      <c r="B581" s="15" t="s">
        <v>1</v>
      </c>
      <c r="C581" s="15">
        <v>565</v>
      </c>
      <c r="D581" s="15">
        <v>565</v>
      </c>
      <c r="E581" s="16">
        <v>10.1</v>
      </c>
      <c r="F581" s="66">
        <f t="shared" si="203"/>
        <v>2.8055555555555554</v>
      </c>
      <c r="G581" s="33">
        <f t="shared" si="204"/>
        <v>-1.4722222222222223</v>
      </c>
      <c r="H581" s="17">
        <f t="shared" si="205"/>
        <v>-5.3000000000000007</v>
      </c>
      <c r="I581" s="31"/>
      <c r="J581" s="18">
        <f t="shared" si="206"/>
        <v>-2181.8333333333335</v>
      </c>
      <c r="K581" s="38">
        <f t="shared" si="198"/>
        <v>3.3846485343003461</v>
      </c>
      <c r="L581" s="18">
        <f t="shared" si="207"/>
        <v>218.00182949999999</v>
      </c>
      <c r="M581" s="61">
        <f t="shared" si="208"/>
        <v>-1960.4468552990334</v>
      </c>
      <c r="N581" s="18">
        <f t="shared" si="209"/>
        <v>-1.9604468552990333</v>
      </c>
      <c r="O581" s="18">
        <f t="shared" si="199"/>
        <v>-5500.1425662556212</v>
      </c>
      <c r="P581" s="18">
        <f t="shared" si="210"/>
        <v>-5.5001425662556214</v>
      </c>
      <c r="Q581" s="18">
        <f t="shared" si="215"/>
        <v>1387.4668882625049</v>
      </c>
      <c r="R581" s="61">
        <f t="shared" si="216"/>
        <v>0.38540749979440442</v>
      </c>
      <c r="S581" s="18">
        <f t="shared" si="217"/>
        <v>-588.95007177212744</v>
      </c>
      <c r="T581" s="18">
        <f t="shared" si="211"/>
        <v>588.95007177212744</v>
      </c>
      <c r="U581" s="61">
        <f t="shared" si="218"/>
        <v>0.16359725524670365</v>
      </c>
      <c r="V581" s="18">
        <f t="shared" si="219"/>
        <v>5832.5162037037026</v>
      </c>
      <c r="W581" s="18">
        <f t="shared" si="221"/>
        <v>5.8325162037037028</v>
      </c>
      <c r="X581" s="18">
        <f t="shared" si="220"/>
        <v>941.94136111111106</v>
      </c>
      <c r="Y581" s="18">
        <f t="shared" si="212"/>
        <v>261.6505874067222</v>
      </c>
      <c r="Z581" s="18">
        <f t="shared" si="213"/>
        <v>0.2616505874067222</v>
      </c>
      <c r="AA581" s="18">
        <f t="shared" si="214"/>
        <v>0.54900475504110813</v>
      </c>
      <c r="AB581" s="64"/>
      <c r="AC581" s="18">
        <f t="shared" si="200"/>
        <v>0</v>
      </c>
      <c r="AD581" s="18">
        <f t="shared" si="201"/>
        <v>10.1</v>
      </c>
      <c r="AE581" s="18">
        <f t="shared" si="202"/>
        <v>2.8055555555555554</v>
      </c>
      <c r="AF581" s="31"/>
      <c r="AG581" s="31"/>
      <c r="AH581" s="31"/>
      <c r="AI581" s="31"/>
      <c r="AJ581" s="31"/>
      <c r="AK581" s="31"/>
      <c r="AL581" s="7"/>
      <c r="AM581" s="7"/>
    </row>
    <row r="582" spans="2:39" x14ac:dyDescent="0.4">
      <c r="B582" s="15" t="s">
        <v>1</v>
      </c>
      <c r="C582" s="15">
        <v>566</v>
      </c>
      <c r="D582" s="15">
        <v>566</v>
      </c>
      <c r="E582" s="16">
        <v>4.8</v>
      </c>
      <c r="F582" s="66">
        <f t="shared" si="203"/>
        <v>1.3333333333333333</v>
      </c>
      <c r="G582" s="33">
        <f t="shared" si="204"/>
        <v>-1.4027777777777777</v>
      </c>
      <c r="H582" s="17">
        <f t="shared" si="205"/>
        <v>-5.05</v>
      </c>
      <c r="I582" s="31"/>
      <c r="J582" s="18">
        <f t="shared" si="206"/>
        <v>-2078.9166666666665</v>
      </c>
      <c r="K582" s="38">
        <f t="shared" si="198"/>
        <v>0.76445742799999994</v>
      </c>
      <c r="L582" s="18">
        <f t="shared" si="207"/>
        <v>218.00182949999999</v>
      </c>
      <c r="M582" s="61">
        <f t="shared" si="208"/>
        <v>-1860.1503797386667</v>
      </c>
      <c r="N582" s="18">
        <f t="shared" si="209"/>
        <v>-1.8601503797386667</v>
      </c>
      <c r="O582" s="18">
        <f t="shared" si="199"/>
        <v>-2480.2005063182223</v>
      </c>
      <c r="P582" s="18">
        <f t="shared" si="210"/>
        <v>-2.4802005063182224</v>
      </c>
      <c r="Q582" s="18">
        <f t="shared" si="215"/>
        <v>1387.4668882625049</v>
      </c>
      <c r="R582" s="61">
        <f t="shared" si="216"/>
        <v>0.38540749979440442</v>
      </c>
      <c r="S582" s="18">
        <f t="shared" si="217"/>
        <v>-591.43027227844561</v>
      </c>
      <c r="T582" s="18">
        <f t="shared" si="211"/>
        <v>591.43027227844561</v>
      </c>
      <c r="U582" s="61">
        <f t="shared" si="218"/>
        <v>0.1642861998869076</v>
      </c>
      <c r="V582" s="18">
        <f t="shared" si="219"/>
        <v>1317.3333333333333</v>
      </c>
      <c r="W582" s="18">
        <f t="shared" si="221"/>
        <v>1.3173333333333332</v>
      </c>
      <c r="X582" s="18">
        <f t="shared" si="220"/>
        <v>946.45654398148145</v>
      </c>
      <c r="Y582" s="18">
        <f t="shared" si="212"/>
        <v>262.90480587408797</v>
      </c>
      <c r="Z582" s="18">
        <f t="shared" si="213"/>
        <v>0.26290480587408799</v>
      </c>
      <c r="AA582" s="18">
        <f t="shared" si="214"/>
        <v>0.54969369968131199</v>
      </c>
      <c r="AB582" s="64"/>
      <c r="AC582" s="18">
        <f t="shared" si="200"/>
        <v>0</v>
      </c>
      <c r="AD582" s="18">
        <f t="shared" si="201"/>
        <v>4.8</v>
      </c>
      <c r="AE582" s="18">
        <f t="shared" si="202"/>
        <v>1.3333333333333333</v>
      </c>
      <c r="AF582" s="31"/>
      <c r="AG582" s="31"/>
      <c r="AH582" s="31"/>
      <c r="AI582" s="31"/>
      <c r="AJ582" s="31"/>
      <c r="AK582" s="31"/>
      <c r="AL582" s="7"/>
      <c r="AM582" s="7"/>
    </row>
    <row r="583" spans="2:39" x14ac:dyDescent="0.4">
      <c r="B583" s="15" t="s">
        <v>1</v>
      </c>
      <c r="C583" s="15">
        <v>567</v>
      </c>
      <c r="D583" s="15">
        <v>567</v>
      </c>
      <c r="E583" s="16">
        <v>0</v>
      </c>
      <c r="F583" s="66">
        <f t="shared" si="203"/>
        <v>0</v>
      </c>
      <c r="G583" s="33">
        <f t="shared" si="204"/>
        <v>-0.66666666666666663</v>
      </c>
      <c r="H583" s="17">
        <f t="shared" si="205"/>
        <v>-2.4</v>
      </c>
      <c r="I583" s="31"/>
      <c r="J583" s="18">
        <f t="shared" si="206"/>
        <v>-988</v>
      </c>
      <c r="K583" s="38">
        <f t="shared" si="198"/>
        <v>0</v>
      </c>
      <c r="L583" s="18">
        <f t="shared" si="207"/>
        <v>0</v>
      </c>
      <c r="M583" s="61">
        <f t="shared" si="208"/>
        <v>-988</v>
      </c>
      <c r="N583" s="18">
        <f t="shared" si="209"/>
        <v>-0.98799999999999999</v>
      </c>
      <c r="O583" s="18">
        <f t="shared" si="199"/>
        <v>0</v>
      </c>
      <c r="P583" s="18">
        <f t="shared" si="210"/>
        <v>0</v>
      </c>
      <c r="Q583" s="18">
        <f t="shared" si="215"/>
        <v>1387.4668882625049</v>
      </c>
      <c r="R583" s="61">
        <f t="shared" si="216"/>
        <v>0.38540749979440442</v>
      </c>
      <c r="S583" s="18">
        <f t="shared" si="217"/>
        <v>-591.43027227844561</v>
      </c>
      <c r="T583" s="18">
        <f t="shared" si="211"/>
        <v>591.43027227844561</v>
      </c>
      <c r="U583" s="61">
        <f t="shared" si="218"/>
        <v>0.1642861998869076</v>
      </c>
      <c r="V583" s="18">
        <f t="shared" si="219"/>
        <v>0</v>
      </c>
      <c r="W583" s="18">
        <f t="shared" si="221"/>
        <v>0</v>
      </c>
      <c r="X583" s="18">
        <f t="shared" si="220"/>
        <v>947.77387731481474</v>
      </c>
      <c r="Y583" s="18">
        <f t="shared" si="212"/>
        <v>263.27073209275466</v>
      </c>
      <c r="Z583" s="18">
        <f t="shared" si="213"/>
        <v>0.26327073209275464</v>
      </c>
      <c r="AA583" s="18">
        <f t="shared" si="214"/>
        <v>0.54969369968131199</v>
      </c>
      <c r="AB583" s="64"/>
      <c r="AC583" s="18">
        <f t="shared" si="200"/>
        <v>1</v>
      </c>
      <c r="AD583" s="18" t="str">
        <f t="shared" si="201"/>
        <v/>
      </c>
      <c r="AE583" s="18">
        <f t="shared" si="202"/>
        <v>0</v>
      </c>
      <c r="AF583" s="31"/>
      <c r="AG583" s="31"/>
      <c r="AH583" s="31"/>
      <c r="AI583" s="31"/>
      <c r="AJ583" s="31"/>
      <c r="AK583" s="31"/>
      <c r="AL583" s="7"/>
      <c r="AM583" s="7"/>
    </row>
    <row r="584" spans="2:39" x14ac:dyDescent="0.4">
      <c r="B584" s="15" t="s">
        <v>1</v>
      </c>
      <c r="C584" s="15">
        <v>568</v>
      </c>
      <c r="D584" s="15">
        <v>568</v>
      </c>
      <c r="E584" s="16">
        <v>0</v>
      </c>
      <c r="F584" s="66">
        <f t="shared" si="203"/>
        <v>0</v>
      </c>
      <c r="G584" s="33">
        <f t="shared" si="204"/>
        <v>0</v>
      </c>
      <c r="H584" s="17">
        <f t="shared" si="205"/>
        <v>0</v>
      </c>
      <c r="I584" s="31"/>
      <c r="J584" s="18">
        <f t="shared" si="206"/>
        <v>0</v>
      </c>
      <c r="K584" s="38">
        <f t="shared" si="198"/>
        <v>0</v>
      </c>
      <c r="L584" s="18">
        <f t="shared" si="207"/>
        <v>0</v>
      </c>
      <c r="M584" s="61">
        <f t="shared" si="208"/>
        <v>0</v>
      </c>
      <c r="N584" s="18">
        <f t="shared" si="209"/>
        <v>0</v>
      </c>
      <c r="O584" s="18">
        <f t="shared" si="199"/>
        <v>0</v>
      </c>
      <c r="P584" s="18">
        <f t="shared" si="210"/>
        <v>0</v>
      </c>
      <c r="Q584" s="18">
        <f t="shared" si="215"/>
        <v>1387.4668882625049</v>
      </c>
      <c r="R584" s="61">
        <f t="shared" si="216"/>
        <v>0.38540749979440442</v>
      </c>
      <c r="S584" s="18">
        <f t="shared" si="217"/>
        <v>-591.43027227844561</v>
      </c>
      <c r="T584" s="18">
        <f t="shared" si="211"/>
        <v>591.43027227844561</v>
      </c>
      <c r="U584" s="61">
        <f t="shared" si="218"/>
        <v>0.1642861998869076</v>
      </c>
      <c r="V584" s="18">
        <f t="shared" si="219"/>
        <v>0</v>
      </c>
      <c r="W584" s="18">
        <f t="shared" si="221"/>
        <v>0</v>
      </c>
      <c r="X584" s="18">
        <f t="shared" si="220"/>
        <v>947.77387731481474</v>
      </c>
      <c r="Y584" s="18">
        <f t="shared" si="212"/>
        <v>263.27073209275466</v>
      </c>
      <c r="Z584" s="18">
        <f t="shared" si="213"/>
        <v>0.26327073209275464</v>
      </c>
      <c r="AA584" s="18">
        <f t="shared" si="214"/>
        <v>0.54969369968131199</v>
      </c>
      <c r="AB584" s="64"/>
      <c r="AC584" s="18">
        <f t="shared" si="200"/>
        <v>1</v>
      </c>
      <c r="AD584" s="18" t="str">
        <f t="shared" si="201"/>
        <v/>
      </c>
      <c r="AE584" s="18">
        <f t="shared" si="202"/>
        <v>0</v>
      </c>
      <c r="AF584" s="31"/>
      <c r="AG584" s="31"/>
      <c r="AH584" s="31"/>
      <c r="AI584" s="31"/>
      <c r="AJ584" s="31"/>
      <c r="AK584" s="31"/>
      <c r="AL584" s="7"/>
      <c r="AM584" s="7"/>
    </row>
    <row r="585" spans="2:39" x14ac:dyDescent="0.4">
      <c r="B585" s="15" t="s">
        <v>1</v>
      </c>
      <c r="C585" s="15">
        <v>569</v>
      </c>
      <c r="D585" s="15">
        <v>569</v>
      </c>
      <c r="E585" s="16">
        <v>0</v>
      </c>
      <c r="F585" s="66">
        <f t="shared" si="203"/>
        <v>0</v>
      </c>
      <c r="G585" s="33">
        <f t="shared" si="204"/>
        <v>0</v>
      </c>
      <c r="H585" s="17">
        <f t="shared" si="205"/>
        <v>0</v>
      </c>
      <c r="I585" s="31"/>
      <c r="J585" s="18">
        <f t="shared" si="206"/>
        <v>0</v>
      </c>
      <c r="K585" s="38">
        <f t="shared" si="198"/>
        <v>0</v>
      </c>
      <c r="L585" s="18">
        <f t="shared" si="207"/>
        <v>0</v>
      </c>
      <c r="M585" s="61">
        <f t="shared" si="208"/>
        <v>0</v>
      </c>
      <c r="N585" s="18">
        <f t="shared" si="209"/>
        <v>0</v>
      </c>
      <c r="O585" s="18">
        <f t="shared" si="199"/>
        <v>0</v>
      </c>
      <c r="P585" s="18">
        <f t="shared" si="210"/>
        <v>0</v>
      </c>
      <c r="Q585" s="18">
        <f t="shared" si="215"/>
        <v>1387.4668882625049</v>
      </c>
      <c r="R585" s="61">
        <f t="shared" si="216"/>
        <v>0.38540749979440442</v>
      </c>
      <c r="S585" s="18">
        <f t="shared" si="217"/>
        <v>-591.43027227844561</v>
      </c>
      <c r="T585" s="18">
        <f t="shared" si="211"/>
        <v>591.43027227844561</v>
      </c>
      <c r="U585" s="61">
        <f t="shared" si="218"/>
        <v>0.1642861998869076</v>
      </c>
      <c r="V585" s="18">
        <f t="shared" si="219"/>
        <v>0</v>
      </c>
      <c r="W585" s="18">
        <f t="shared" si="221"/>
        <v>0</v>
      </c>
      <c r="X585" s="18">
        <f t="shared" si="220"/>
        <v>947.77387731481474</v>
      </c>
      <c r="Y585" s="18">
        <f t="shared" si="212"/>
        <v>263.27073209275466</v>
      </c>
      <c r="Z585" s="18">
        <f t="shared" si="213"/>
        <v>0.26327073209275464</v>
      </c>
      <c r="AA585" s="18">
        <f t="shared" si="214"/>
        <v>0.54969369968131199</v>
      </c>
      <c r="AB585" s="64"/>
      <c r="AC585" s="18">
        <f t="shared" si="200"/>
        <v>1</v>
      </c>
      <c r="AD585" s="18" t="str">
        <f t="shared" si="201"/>
        <v/>
      </c>
      <c r="AE585" s="18">
        <f t="shared" si="202"/>
        <v>0</v>
      </c>
      <c r="AF585" s="31"/>
      <c r="AG585" s="31"/>
      <c r="AH585" s="31"/>
      <c r="AI585" s="31"/>
      <c r="AJ585" s="31"/>
      <c r="AK585" s="31"/>
      <c r="AL585" s="7"/>
      <c r="AM585" s="7"/>
    </row>
    <row r="586" spans="2:39" x14ac:dyDescent="0.4">
      <c r="B586" s="15" t="s">
        <v>1</v>
      </c>
      <c r="C586" s="15">
        <v>570</v>
      </c>
      <c r="D586" s="15">
        <v>570</v>
      </c>
      <c r="E586" s="16">
        <v>0</v>
      </c>
      <c r="F586" s="66">
        <f t="shared" si="203"/>
        <v>0</v>
      </c>
      <c r="G586" s="33">
        <f t="shared" si="204"/>
        <v>0</v>
      </c>
      <c r="H586" s="17">
        <f t="shared" si="205"/>
        <v>0</v>
      </c>
      <c r="I586" s="31"/>
      <c r="J586" s="18">
        <f t="shared" si="206"/>
        <v>0</v>
      </c>
      <c r="K586" s="38">
        <f t="shared" si="198"/>
        <v>0</v>
      </c>
      <c r="L586" s="18">
        <f t="shared" si="207"/>
        <v>0</v>
      </c>
      <c r="M586" s="61">
        <f t="shared" si="208"/>
        <v>0</v>
      </c>
      <c r="N586" s="18">
        <f t="shared" si="209"/>
        <v>0</v>
      </c>
      <c r="O586" s="18">
        <f t="shared" si="199"/>
        <v>0</v>
      </c>
      <c r="P586" s="18">
        <f t="shared" si="210"/>
        <v>0</v>
      </c>
      <c r="Q586" s="18">
        <f t="shared" si="215"/>
        <v>1387.4668882625049</v>
      </c>
      <c r="R586" s="61">
        <f t="shared" si="216"/>
        <v>0.38540749979440442</v>
      </c>
      <c r="S586" s="18">
        <f t="shared" si="217"/>
        <v>-591.43027227844561</v>
      </c>
      <c r="T586" s="18">
        <f t="shared" si="211"/>
        <v>591.43027227844561</v>
      </c>
      <c r="U586" s="61">
        <f t="shared" si="218"/>
        <v>0.1642861998869076</v>
      </c>
      <c r="V586" s="18">
        <f t="shared" si="219"/>
        <v>0</v>
      </c>
      <c r="W586" s="18">
        <f t="shared" si="221"/>
        <v>0</v>
      </c>
      <c r="X586" s="18">
        <f t="shared" si="220"/>
        <v>947.77387731481474</v>
      </c>
      <c r="Y586" s="18">
        <f t="shared" si="212"/>
        <v>263.27073209275466</v>
      </c>
      <c r="Z586" s="18">
        <f t="shared" si="213"/>
        <v>0.26327073209275464</v>
      </c>
      <c r="AA586" s="18">
        <f t="shared" si="214"/>
        <v>0.54969369968131199</v>
      </c>
      <c r="AB586" s="64"/>
      <c r="AC586" s="18">
        <f t="shared" si="200"/>
        <v>1</v>
      </c>
      <c r="AD586" s="18" t="str">
        <f t="shared" si="201"/>
        <v/>
      </c>
      <c r="AE586" s="18">
        <f t="shared" si="202"/>
        <v>0</v>
      </c>
      <c r="AF586" s="31"/>
      <c r="AG586" s="31"/>
      <c r="AH586" s="31"/>
      <c r="AI586" s="31"/>
      <c r="AJ586" s="31"/>
      <c r="AK586" s="31"/>
      <c r="AL586" s="7"/>
      <c r="AM586" s="7"/>
    </row>
    <row r="587" spans="2:39" x14ac:dyDescent="0.4">
      <c r="B587" s="15" t="s">
        <v>1</v>
      </c>
      <c r="C587" s="15">
        <v>571</v>
      </c>
      <c r="D587" s="15">
        <v>571</v>
      </c>
      <c r="E587" s="16">
        <v>0</v>
      </c>
      <c r="F587" s="66">
        <f t="shared" si="203"/>
        <v>0</v>
      </c>
      <c r="G587" s="33">
        <f t="shared" si="204"/>
        <v>0</v>
      </c>
      <c r="H587" s="17">
        <f t="shared" si="205"/>
        <v>0</v>
      </c>
      <c r="I587" s="31"/>
      <c r="J587" s="18">
        <f t="shared" si="206"/>
        <v>0</v>
      </c>
      <c r="K587" s="38">
        <f t="shared" si="198"/>
        <v>0</v>
      </c>
      <c r="L587" s="18">
        <f t="shared" si="207"/>
        <v>0</v>
      </c>
      <c r="M587" s="61">
        <f t="shared" si="208"/>
        <v>0</v>
      </c>
      <c r="N587" s="18">
        <f t="shared" si="209"/>
        <v>0</v>
      </c>
      <c r="O587" s="18">
        <f t="shared" si="199"/>
        <v>0</v>
      </c>
      <c r="P587" s="18">
        <f t="shared" si="210"/>
        <v>0</v>
      </c>
      <c r="Q587" s="18">
        <f t="shared" si="215"/>
        <v>1387.4668882625049</v>
      </c>
      <c r="R587" s="61">
        <f t="shared" si="216"/>
        <v>0.38540749979440442</v>
      </c>
      <c r="S587" s="18">
        <f t="shared" si="217"/>
        <v>-591.43027227844561</v>
      </c>
      <c r="T587" s="18">
        <f t="shared" si="211"/>
        <v>591.43027227844561</v>
      </c>
      <c r="U587" s="61">
        <f t="shared" si="218"/>
        <v>0.1642861998869076</v>
      </c>
      <c r="V587" s="18">
        <f t="shared" si="219"/>
        <v>0</v>
      </c>
      <c r="W587" s="18">
        <f t="shared" si="221"/>
        <v>0</v>
      </c>
      <c r="X587" s="18">
        <f t="shared" si="220"/>
        <v>947.77387731481474</v>
      </c>
      <c r="Y587" s="18">
        <f t="shared" si="212"/>
        <v>263.27073209275466</v>
      </c>
      <c r="Z587" s="18">
        <f t="shared" si="213"/>
        <v>0.26327073209275464</v>
      </c>
      <c r="AA587" s="18">
        <f t="shared" si="214"/>
        <v>0.54969369968131199</v>
      </c>
      <c r="AB587" s="64"/>
      <c r="AC587" s="18">
        <f t="shared" si="200"/>
        <v>1</v>
      </c>
      <c r="AD587" s="18" t="str">
        <f t="shared" si="201"/>
        <v/>
      </c>
      <c r="AE587" s="18">
        <f t="shared" si="202"/>
        <v>0</v>
      </c>
      <c r="AF587" s="31"/>
      <c r="AG587" s="31"/>
      <c r="AH587" s="31"/>
      <c r="AI587" s="31"/>
      <c r="AJ587" s="31"/>
      <c r="AK587" s="31"/>
      <c r="AL587" s="7"/>
      <c r="AM587" s="7"/>
    </row>
    <row r="588" spans="2:39" x14ac:dyDescent="0.4">
      <c r="B588" s="15" t="s">
        <v>1</v>
      </c>
      <c r="C588" s="15">
        <v>572</v>
      </c>
      <c r="D588" s="15">
        <v>572</v>
      </c>
      <c r="E588" s="16">
        <v>0</v>
      </c>
      <c r="F588" s="66">
        <f t="shared" si="203"/>
        <v>0</v>
      </c>
      <c r="G588" s="33">
        <f t="shared" si="204"/>
        <v>0</v>
      </c>
      <c r="H588" s="17">
        <f t="shared" si="205"/>
        <v>0</v>
      </c>
      <c r="I588" s="31"/>
      <c r="J588" s="18">
        <f t="shared" si="206"/>
        <v>0</v>
      </c>
      <c r="K588" s="38">
        <f t="shared" si="198"/>
        <v>0</v>
      </c>
      <c r="L588" s="18">
        <f t="shared" si="207"/>
        <v>0</v>
      </c>
      <c r="M588" s="61">
        <f t="shared" si="208"/>
        <v>0</v>
      </c>
      <c r="N588" s="18">
        <f t="shared" si="209"/>
        <v>0</v>
      </c>
      <c r="O588" s="18">
        <f t="shared" si="199"/>
        <v>0</v>
      </c>
      <c r="P588" s="18">
        <f t="shared" si="210"/>
        <v>0</v>
      </c>
      <c r="Q588" s="18">
        <f t="shared" si="215"/>
        <v>1387.4668882625049</v>
      </c>
      <c r="R588" s="61">
        <f t="shared" si="216"/>
        <v>0.38540749979440442</v>
      </c>
      <c r="S588" s="18">
        <f t="shared" si="217"/>
        <v>-591.43027227844561</v>
      </c>
      <c r="T588" s="18">
        <f t="shared" si="211"/>
        <v>591.43027227844561</v>
      </c>
      <c r="U588" s="61">
        <f t="shared" si="218"/>
        <v>0.1642861998869076</v>
      </c>
      <c r="V588" s="18">
        <f t="shared" si="219"/>
        <v>0</v>
      </c>
      <c r="W588" s="18">
        <f t="shared" si="221"/>
        <v>0</v>
      </c>
      <c r="X588" s="18">
        <f t="shared" si="220"/>
        <v>947.77387731481474</v>
      </c>
      <c r="Y588" s="18">
        <f t="shared" si="212"/>
        <v>263.27073209275466</v>
      </c>
      <c r="Z588" s="18">
        <f t="shared" si="213"/>
        <v>0.26327073209275464</v>
      </c>
      <c r="AA588" s="18">
        <f t="shared" si="214"/>
        <v>0.54969369968131199</v>
      </c>
      <c r="AB588" s="64"/>
      <c r="AC588" s="18">
        <f t="shared" si="200"/>
        <v>1</v>
      </c>
      <c r="AD588" s="18" t="str">
        <f t="shared" si="201"/>
        <v/>
      </c>
      <c r="AE588" s="18">
        <f t="shared" si="202"/>
        <v>0</v>
      </c>
      <c r="AF588" s="31"/>
      <c r="AG588" s="31"/>
      <c r="AH588" s="31"/>
      <c r="AI588" s="31"/>
      <c r="AJ588" s="31"/>
      <c r="AK588" s="31"/>
      <c r="AL588" s="7"/>
      <c r="AM588" s="7"/>
    </row>
    <row r="589" spans="2:39" x14ac:dyDescent="0.4">
      <c r="B589" s="15" t="s">
        <v>1</v>
      </c>
      <c r="C589" s="15">
        <v>573</v>
      </c>
      <c r="D589" s="15">
        <v>573</v>
      </c>
      <c r="E589" s="16">
        <v>0</v>
      </c>
      <c r="F589" s="66">
        <f t="shared" si="203"/>
        <v>0</v>
      </c>
      <c r="G589" s="33">
        <f t="shared" si="204"/>
        <v>0</v>
      </c>
      <c r="H589" s="17">
        <f t="shared" si="205"/>
        <v>0</v>
      </c>
      <c r="I589" s="31"/>
      <c r="J589" s="18">
        <f t="shared" si="206"/>
        <v>0</v>
      </c>
      <c r="K589" s="38">
        <f t="shared" si="198"/>
        <v>0</v>
      </c>
      <c r="L589" s="18">
        <f t="shared" si="207"/>
        <v>0</v>
      </c>
      <c r="M589" s="61">
        <f t="shared" si="208"/>
        <v>0</v>
      </c>
      <c r="N589" s="18">
        <f t="shared" si="209"/>
        <v>0</v>
      </c>
      <c r="O589" s="18">
        <f t="shared" si="199"/>
        <v>0</v>
      </c>
      <c r="P589" s="18">
        <f t="shared" si="210"/>
        <v>0</v>
      </c>
      <c r="Q589" s="18">
        <f t="shared" si="215"/>
        <v>1387.4668882625049</v>
      </c>
      <c r="R589" s="61">
        <f t="shared" si="216"/>
        <v>0.38540749979440442</v>
      </c>
      <c r="S589" s="18">
        <f t="shared" si="217"/>
        <v>-591.43027227844561</v>
      </c>
      <c r="T589" s="18">
        <f t="shared" si="211"/>
        <v>591.43027227844561</v>
      </c>
      <c r="U589" s="61">
        <f t="shared" si="218"/>
        <v>0.1642861998869076</v>
      </c>
      <c r="V589" s="18">
        <f t="shared" si="219"/>
        <v>0</v>
      </c>
      <c r="W589" s="18">
        <f t="shared" si="221"/>
        <v>0</v>
      </c>
      <c r="X589" s="18">
        <f t="shared" si="220"/>
        <v>947.77387731481474</v>
      </c>
      <c r="Y589" s="18">
        <f t="shared" si="212"/>
        <v>263.27073209275466</v>
      </c>
      <c r="Z589" s="18">
        <f t="shared" si="213"/>
        <v>0.26327073209275464</v>
      </c>
      <c r="AA589" s="18">
        <f t="shared" si="214"/>
        <v>0.54969369968131199</v>
      </c>
      <c r="AB589" s="64"/>
      <c r="AC589" s="18">
        <f t="shared" si="200"/>
        <v>1</v>
      </c>
      <c r="AD589" s="18" t="str">
        <f t="shared" si="201"/>
        <v/>
      </c>
      <c r="AE589" s="18">
        <f t="shared" si="202"/>
        <v>0</v>
      </c>
      <c r="AF589" s="31"/>
      <c r="AG589" s="31"/>
      <c r="AH589" s="31"/>
      <c r="AI589" s="31"/>
      <c r="AJ589" s="31"/>
      <c r="AK589" s="31"/>
      <c r="AL589" s="7"/>
      <c r="AM589" s="7"/>
    </row>
    <row r="590" spans="2:39" x14ac:dyDescent="0.4">
      <c r="B590" s="15" t="s">
        <v>1</v>
      </c>
      <c r="C590" s="15">
        <v>574</v>
      </c>
      <c r="D590" s="15">
        <v>574</v>
      </c>
      <c r="E590" s="16">
        <v>0</v>
      </c>
      <c r="F590" s="66">
        <f t="shared" si="203"/>
        <v>0</v>
      </c>
      <c r="G590" s="33">
        <f t="shared" si="204"/>
        <v>0</v>
      </c>
      <c r="H590" s="17">
        <f t="shared" si="205"/>
        <v>0</v>
      </c>
      <c r="I590" s="31"/>
      <c r="J590" s="18">
        <f t="shared" si="206"/>
        <v>0</v>
      </c>
      <c r="K590" s="38">
        <f t="shared" si="198"/>
        <v>0</v>
      </c>
      <c r="L590" s="18">
        <f t="shared" si="207"/>
        <v>0</v>
      </c>
      <c r="M590" s="61">
        <f t="shared" si="208"/>
        <v>0</v>
      </c>
      <c r="N590" s="18">
        <f t="shared" si="209"/>
        <v>0</v>
      </c>
      <c r="O590" s="18">
        <f t="shared" si="199"/>
        <v>0</v>
      </c>
      <c r="P590" s="18">
        <f t="shared" si="210"/>
        <v>0</v>
      </c>
      <c r="Q590" s="18">
        <f t="shared" si="215"/>
        <v>1387.4668882625049</v>
      </c>
      <c r="R590" s="61">
        <f t="shared" si="216"/>
        <v>0.38540749979440442</v>
      </c>
      <c r="S590" s="18">
        <f t="shared" si="217"/>
        <v>-591.43027227844561</v>
      </c>
      <c r="T590" s="18">
        <f t="shared" si="211"/>
        <v>591.43027227844561</v>
      </c>
      <c r="U590" s="61">
        <f t="shared" si="218"/>
        <v>0.1642861998869076</v>
      </c>
      <c r="V590" s="18">
        <f t="shared" si="219"/>
        <v>0</v>
      </c>
      <c r="W590" s="18">
        <f t="shared" si="221"/>
        <v>0</v>
      </c>
      <c r="X590" s="18">
        <f t="shared" si="220"/>
        <v>947.77387731481474</v>
      </c>
      <c r="Y590" s="18">
        <f t="shared" si="212"/>
        <v>263.27073209275466</v>
      </c>
      <c r="Z590" s="18">
        <f t="shared" si="213"/>
        <v>0.26327073209275464</v>
      </c>
      <c r="AA590" s="18">
        <f t="shared" si="214"/>
        <v>0.54969369968131199</v>
      </c>
      <c r="AB590" s="64"/>
      <c r="AC590" s="18">
        <f t="shared" si="200"/>
        <v>1</v>
      </c>
      <c r="AD590" s="18" t="str">
        <f t="shared" si="201"/>
        <v/>
      </c>
      <c r="AE590" s="18">
        <f t="shared" si="202"/>
        <v>0</v>
      </c>
      <c r="AF590" s="31"/>
      <c r="AG590" s="31"/>
      <c r="AH590" s="31"/>
      <c r="AI590" s="31"/>
      <c r="AJ590" s="31"/>
      <c r="AK590" s="31"/>
      <c r="AL590" s="7"/>
      <c r="AM590" s="7"/>
    </row>
    <row r="591" spans="2:39" x14ac:dyDescent="0.4">
      <c r="B591" s="15" t="s">
        <v>1</v>
      </c>
      <c r="C591" s="15">
        <v>575</v>
      </c>
      <c r="D591" s="15">
        <v>575</v>
      </c>
      <c r="E591" s="16">
        <v>0</v>
      </c>
      <c r="F591" s="66">
        <f t="shared" si="203"/>
        <v>0</v>
      </c>
      <c r="G591" s="33">
        <f t="shared" si="204"/>
        <v>0</v>
      </c>
      <c r="H591" s="17">
        <f t="shared" si="205"/>
        <v>0</v>
      </c>
      <c r="I591" s="31"/>
      <c r="J591" s="18">
        <f t="shared" si="206"/>
        <v>0</v>
      </c>
      <c r="K591" s="38">
        <f t="shared" si="198"/>
        <v>0</v>
      </c>
      <c r="L591" s="18">
        <f t="shared" si="207"/>
        <v>0</v>
      </c>
      <c r="M591" s="61">
        <f t="shared" si="208"/>
        <v>0</v>
      </c>
      <c r="N591" s="18">
        <f t="shared" si="209"/>
        <v>0</v>
      </c>
      <c r="O591" s="18">
        <f t="shared" si="199"/>
        <v>0</v>
      </c>
      <c r="P591" s="18">
        <f t="shared" si="210"/>
        <v>0</v>
      </c>
      <c r="Q591" s="18">
        <f t="shared" si="215"/>
        <v>1387.4668882625049</v>
      </c>
      <c r="R591" s="61">
        <f t="shared" si="216"/>
        <v>0.38540749979440442</v>
      </c>
      <c r="S591" s="18">
        <f t="shared" si="217"/>
        <v>-591.43027227844561</v>
      </c>
      <c r="T591" s="18">
        <f t="shared" si="211"/>
        <v>591.43027227844561</v>
      </c>
      <c r="U591" s="61">
        <f t="shared" si="218"/>
        <v>0.1642861998869076</v>
      </c>
      <c r="V591" s="18">
        <f t="shared" si="219"/>
        <v>0</v>
      </c>
      <c r="W591" s="18">
        <f t="shared" si="221"/>
        <v>0</v>
      </c>
      <c r="X591" s="18">
        <f t="shared" si="220"/>
        <v>947.77387731481474</v>
      </c>
      <c r="Y591" s="18">
        <f t="shared" si="212"/>
        <v>263.27073209275466</v>
      </c>
      <c r="Z591" s="18">
        <f t="shared" si="213"/>
        <v>0.26327073209275464</v>
      </c>
      <c r="AA591" s="18">
        <f t="shared" si="214"/>
        <v>0.54969369968131199</v>
      </c>
      <c r="AB591" s="64"/>
      <c r="AC591" s="18">
        <f t="shared" si="200"/>
        <v>1</v>
      </c>
      <c r="AD591" s="18" t="str">
        <f t="shared" si="201"/>
        <v/>
      </c>
      <c r="AE591" s="18">
        <f t="shared" si="202"/>
        <v>0</v>
      </c>
      <c r="AF591" s="31"/>
      <c r="AG591" s="31"/>
      <c r="AH591" s="31"/>
      <c r="AI591" s="31"/>
      <c r="AJ591" s="31"/>
      <c r="AK591" s="31"/>
      <c r="AL591" s="7"/>
      <c r="AM591" s="7"/>
    </row>
    <row r="592" spans="2:39" x14ac:dyDescent="0.4">
      <c r="B592" s="15" t="s">
        <v>1</v>
      </c>
      <c r="C592" s="15">
        <v>576</v>
      </c>
      <c r="D592" s="15">
        <v>576</v>
      </c>
      <c r="E592" s="16">
        <v>0</v>
      </c>
      <c r="F592" s="66">
        <f t="shared" si="203"/>
        <v>0</v>
      </c>
      <c r="G592" s="33">
        <f t="shared" si="204"/>
        <v>0</v>
      </c>
      <c r="H592" s="17">
        <f t="shared" si="205"/>
        <v>0</v>
      </c>
      <c r="I592" s="31"/>
      <c r="J592" s="18">
        <f t="shared" si="206"/>
        <v>0</v>
      </c>
      <c r="K592" s="38">
        <f t="shared" ref="K592:K655" si="222">$C$8*0.5*$C$9*(F592^2)*$C$5</f>
        <v>0</v>
      </c>
      <c r="L592" s="18">
        <f t="shared" si="207"/>
        <v>0</v>
      </c>
      <c r="M592" s="61">
        <f t="shared" si="208"/>
        <v>0</v>
      </c>
      <c r="N592" s="18">
        <f t="shared" si="209"/>
        <v>0</v>
      </c>
      <c r="O592" s="18">
        <f t="shared" ref="O592:O655" si="223">M592*F592</f>
        <v>0</v>
      </c>
      <c r="P592" s="18">
        <f t="shared" si="210"/>
        <v>0</v>
      </c>
      <c r="Q592" s="18">
        <f t="shared" si="215"/>
        <v>1387.4668882625049</v>
      </c>
      <c r="R592" s="61">
        <f t="shared" si="216"/>
        <v>0.38540749979440442</v>
      </c>
      <c r="S592" s="18">
        <f t="shared" si="217"/>
        <v>-591.43027227844561</v>
      </c>
      <c r="T592" s="18">
        <f t="shared" si="211"/>
        <v>591.43027227844561</v>
      </c>
      <c r="U592" s="61">
        <f t="shared" si="218"/>
        <v>0.1642861998869076</v>
      </c>
      <c r="V592" s="18">
        <f t="shared" si="219"/>
        <v>0</v>
      </c>
      <c r="W592" s="18">
        <f t="shared" si="221"/>
        <v>0</v>
      </c>
      <c r="X592" s="18">
        <f t="shared" si="220"/>
        <v>947.77387731481474</v>
      </c>
      <c r="Y592" s="18">
        <f t="shared" si="212"/>
        <v>263.27073209275466</v>
      </c>
      <c r="Z592" s="18">
        <f t="shared" si="213"/>
        <v>0.26327073209275464</v>
      </c>
      <c r="AA592" s="18">
        <f t="shared" si="214"/>
        <v>0.54969369968131199</v>
      </c>
      <c r="AB592" s="64"/>
      <c r="AC592" s="18">
        <f t="shared" ref="AC592:AC655" si="224">IF(E592&lt;1,1,0)</f>
        <v>1</v>
      </c>
      <c r="AD592" s="18" t="str">
        <f t="shared" ref="AD592:AD655" si="225">IF(AC592=1,"",E592)</f>
        <v/>
      </c>
      <c r="AE592" s="18">
        <f t="shared" ref="AE592:AE655" si="226">E592/3.6</f>
        <v>0</v>
      </c>
      <c r="AF592" s="31"/>
      <c r="AG592" s="31"/>
      <c r="AH592" s="31"/>
      <c r="AI592" s="31"/>
      <c r="AJ592" s="31"/>
      <c r="AK592" s="31"/>
      <c r="AL592" s="7"/>
      <c r="AM592" s="7"/>
    </row>
    <row r="593" spans="2:39" x14ac:dyDescent="0.4">
      <c r="B593" s="15" t="s">
        <v>1</v>
      </c>
      <c r="C593" s="15">
        <v>577</v>
      </c>
      <c r="D593" s="15">
        <v>577</v>
      </c>
      <c r="E593" s="16">
        <v>0</v>
      </c>
      <c r="F593" s="66">
        <f t="shared" ref="F593:F656" si="227">E593/3.6</f>
        <v>0</v>
      </c>
      <c r="G593" s="33">
        <f t="shared" ref="G593:G656" si="228">($E594-$E592)/2/3.6</f>
        <v>0</v>
      </c>
      <c r="H593" s="17">
        <f t="shared" ref="H593:H656" si="229">($E594-$E592)/2</f>
        <v>0</v>
      </c>
      <c r="I593" s="31"/>
      <c r="J593" s="18">
        <f t="shared" ref="J593:J656" si="230">$C$4*G593</f>
        <v>0</v>
      </c>
      <c r="K593" s="38">
        <f t="shared" si="222"/>
        <v>0</v>
      </c>
      <c r="L593" s="18">
        <f t="shared" ref="L593:L656" si="231">IF(F593&gt;0,$C$6*$C$4*$C$10,0)</f>
        <v>0</v>
      </c>
      <c r="M593" s="61">
        <f t="shared" ref="M593:M656" si="232">J593+K593+L593</f>
        <v>0</v>
      </c>
      <c r="N593" s="18">
        <f t="shared" ref="N593:N656" si="233">M593/1000</f>
        <v>0</v>
      </c>
      <c r="O593" s="18">
        <f t="shared" si="223"/>
        <v>0</v>
      </c>
      <c r="P593" s="18">
        <f t="shared" ref="P593:P656" si="234">O593/1000</f>
        <v>0</v>
      </c>
      <c r="Q593" s="18">
        <f t="shared" si="215"/>
        <v>1387.4668882625049</v>
      </c>
      <c r="R593" s="61">
        <f t="shared" si="216"/>
        <v>0.38540749979440442</v>
      </c>
      <c r="S593" s="18">
        <f t="shared" si="217"/>
        <v>-591.43027227844561</v>
      </c>
      <c r="T593" s="18">
        <f t="shared" ref="T593:T656" si="235">S593*-1</f>
        <v>591.43027227844561</v>
      </c>
      <c r="U593" s="61">
        <f t="shared" si="218"/>
        <v>0.1642861998869076</v>
      </c>
      <c r="V593" s="18">
        <f t="shared" si="219"/>
        <v>0</v>
      </c>
      <c r="W593" s="18">
        <f t="shared" si="221"/>
        <v>0</v>
      </c>
      <c r="X593" s="18">
        <f t="shared" si="220"/>
        <v>947.77387731481474</v>
      </c>
      <c r="Y593" s="18">
        <f t="shared" ref="Y593:Y656" si="236">Z593*1000</f>
        <v>263.27073209275466</v>
      </c>
      <c r="Z593" s="18">
        <f t="shared" ref="Z593:Z656" si="237">X593*0.000277778</f>
        <v>0.26327073209275464</v>
      </c>
      <c r="AA593" s="18">
        <f t="shared" ref="AA593:AA656" si="238">R593+U593</f>
        <v>0.54969369968131199</v>
      </c>
      <c r="AB593" s="64"/>
      <c r="AC593" s="18">
        <f t="shared" si="224"/>
        <v>1</v>
      </c>
      <c r="AD593" s="18" t="str">
        <f t="shared" si="225"/>
        <v/>
      </c>
      <c r="AE593" s="18">
        <f t="shared" si="226"/>
        <v>0</v>
      </c>
      <c r="AF593" s="31"/>
      <c r="AG593" s="31"/>
      <c r="AH593" s="31"/>
      <c r="AI593" s="31"/>
      <c r="AJ593" s="31"/>
      <c r="AK593" s="31"/>
      <c r="AL593" s="7"/>
      <c r="AM593" s="7"/>
    </row>
    <row r="594" spans="2:39" x14ac:dyDescent="0.4">
      <c r="B594" s="15" t="s">
        <v>1</v>
      </c>
      <c r="C594" s="15">
        <v>578</v>
      </c>
      <c r="D594" s="15">
        <v>578</v>
      </c>
      <c r="E594" s="16">
        <v>0</v>
      </c>
      <c r="F594" s="66">
        <f t="shared" si="227"/>
        <v>0</v>
      </c>
      <c r="G594" s="33">
        <f t="shared" si="228"/>
        <v>0</v>
      </c>
      <c r="H594" s="17">
        <f t="shared" si="229"/>
        <v>0</v>
      </c>
      <c r="I594" s="31"/>
      <c r="J594" s="18">
        <f t="shared" si="230"/>
        <v>0</v>
      </c>
      <c r="K594" s="38">
        <f t="shared" si="222"/>
        <v>0</v>
      </c>
      <c r="L594" s="18">
        <f t="shared" si="231"/>
        <v>0</v>
      </c>
      <c r="M594" s="61">
        <f t="shared" si="232"/>
        <v>0</v>
      </c>
      <c r="N594" s="18">
        <f t="shared" si="233"/>
        <v>0</v>
      </c>
      <c r="O594" s="18">
        <f t="shared" si="223"/>
        <v>0</v>
      </c>
      <c r="P594" s="18">
        <f t="shared" si="234"/>
        <v>0</v>
      </c>
      <c r="Q594" s="18">
        <f t="shared" ref="Q594:Q657" si="239">IF(P594&gt;0,SUM(Q593,P594),Q593)</f>
        <v>1387.4668882625049</v>
      </c>
      <c r="R594" s="61">
        <f t="shared" ref="R594:R657" si="240">Q594*0.0002777778</f>
        <v>0.38540749979440442</v>
      </c>
      <c r="S594" s="18">
        <f t="shared" ref="S594:S657" si="241">IF(P594&lt;0,SUM(S593,P594),S593)</f>
        <v>-591.43027227844561</v>
      </c>
      <c r="T594" s="18">
        <f t="shared" si="235"/>
        <v>591.43027227844561</v>
      </c>
      <c r="U594" s="61">
        <f t="shared" ref="U594:U657" si="242">T594*0.0002777778</f>
        <v>0.1642861998869076</v>
      </c>
      <c r="V594" s="18">
        <f t="shared" ref="V594:V657" si="243">0.5*$C$4*(F594^2)</f>
        <v>0</v>
      </c>
      <c r="W594" s="18">
        <f t="shared" si="221"/>
        <v>0</v>
      </c>
      <c r="X594" s="18">
        <f t="shared" ref="X594:X657" si="244">IF(W594&lt;W593,X593+(W593-W594),X593)</f>
        <v>947.77387731481474</v>
      </c>
      <c r="Y594" s="18">
        <f t="shared" si="236"/>
        <v>263.27073209275466</v>
      </c>
      <c r="Z594" s="18">
        <f t="shared" si="237"/>
        <v>0.26327073209275464</v>
      </c>
      <c r="AA594" s="18">
        <f t="shared" si="238"/>
        <v>0.54969369968131199</v>
      </c>
      <c r="AB594" s="64"/>
      <c r="AC594" s="18">
        <f t="shared" si="224"/>
        <v>1</v>
      </c>
      <c r="AD594" s="18" t="str">
        <f t="shared" si="225"/>
        <v/>
      </c>
      <c r="AE594" s="18">
        <f t="shared" si="226"/>
        <v>0</v>
      </c>
      <c r="AF594" s="31"/>
      <c r="AG594" s="31"/>
      <c r="AH594" s="31"/>
      <c r="AI594" s="31"/>
      <c r="AJ594" s="31"/>
      <c r="AK594" s="31"/>
      <c r="AL594" s="7"/>
      <c r="AM594" s="7"/>
    </row>
    <row r="595" spans="2:39" x14ac:dyDescent="0.4">
      <c r="B595" s="15" t="s">
        <v>1</v>
      </c>
      <c r="C595" s="15">
        <v>579</v>
      </c>
      <c r="D595" s="15">
        <v>579</v>
      </c>
      <c r="E595" s="16">
        <v>0</v>
      </c>
      <c r="F595" s="66">
        <f t="shared" si="227"/>
        <v>0</v>
      </c>
      <c r="G595" s="33">
        <f t="shared" si="228"/>
        <v>0</v>
      </c>
      <c r="H595" s="17">
        <f t="shared" si="229"/>
        <v>0</v>
      </c>
      <c r="I595" s="31"/>
      <c r="J595" s="18">
        <f t="shared" si="230"/>
        <v>0</v>
      </c>
      <c r="K595" s="38">
        <f t="shared" si="222"/>
        <v>0</v>
      </c>
      <c r="L595" s="18">
        <f t="shared" si="231"/>
        <v>0</v>
      </c>
      <c r="M595" s="61">
        <f t="shared" si="232"/>
        <v>0</v>
      </c>
      <c r="N595" s="18">
        <f t="shared" si="233"/>
        <v>0</v>
      </c>
      <c r="O595" s="18">
        <f t="shared" si="223"/>
        <v>0</v>
      </c>
      <c r="P595" s="18">
        <f t="shared" si="234"/>
        <v>0</v>
      </c>
      <c r="Q595" s="18">
        <f t="shared" si="239"/>
        <v>1387.4668882625049</v>
      </c>
      <c r="R595" s="61">
        <f t="shared" si="240"/>
        <v>0.38540749979440442</v>
      </c>
      <c r="S595" s="18">
        <f t="shared" si="241"/>
        <v>-591.43027227844561</v>
      </c>
      <c r="T595" s="18">
        <f t="shared" si="235"/>
        <v>591.43027227844561</v>
      </c>
      <c r="U595" s="61">
        <f t="shared" si="242"/>
        <v>0.1642861998869076</v>
      </c>
      <c r="V595" s="18">
        <f t="shared" si="243"/>
        <v>0</v>
      </c>
      <c r="W595" s="18">
        <f t="shared" si="221"/>
        <v>0</v>
      </c>
      <c r="X595" s="18">
        <f t="shared" si="244"/>
        <v>947.77387731481474</v>
      </c>
      <c r="Y595" s="18">
        <f t="shared" si="236"/>
        <v>263.27073209275466</v>
      </c>
      <c r="Z595" s="18">
        <f t="shared" si="237"/>
        <v>0.26327073209275464</v>
      </c>
      <c r="AA595" s="18">
        <f t="shared" si="238"/>
        <v>0.54969369968131199</v>
      </c>
      <c r="AB595" s="64"/>
      <c r="AC595" s="18">
        <f t="shared" si="224"/>
        <v>1</v>
      </c>
      <c r="AD595" s="18" t="str">
        <f t="shared" si="225"/>
        <v/>
      </c>
      <c r="AE595" s="18">
        <f t="shared" si="226"/>
        <v>0</v>
      </c>
      <c r="AF595" s="31"/>
      <c r="AG595" s="31"/>
      <c r="AH595" s="31"/>
      <c r="AI595" s="31"/>
      <c r="AJ595" s="31"/>
      <c r="AK595" s="31"/>
      <c r="AL595" s="7"/>
      <c r="AM595" s="7"/>
    </row>
    <row r="596" spans="2:39" x14ac:dyDescent="0.4">
      <c r="B596" s="15" t="s">
        <v>1</v>
      </c>
      <c r="C596" s="15">
        <v>580</v>
      </c>
      <c r="D596" s="15">
        <v>580</v>
      </c>
      <c r="E596" s="16">
        <v>0</v>
      </c>
      <c r="F596" s="66">
        <f t="shared" si="227"/>
        <v>0</v>
      </c>
      <c r="G596" s="33">
        <f t="shared" si="228"/>
        <v>0</v>
      </c>
      <c r="H596" s="17">
        <f t="shared" si="229"/>
        <v>0</v>
      </c>
      <c r="I596" s="31"/>
      <c r="J596" s="18">
        <f t="shared" si="230"/>
        <v>0</v>
      </c>
      <c r="K596" s="38">
        <f t="shared" si="222"/>
        <v>0</v>
      </c>
      <c r="L596" s="18">
        <f t="shared" si="231"/>
        <v>0</v>
      </c>
      <c r="M596" s="61">
        <f t="shared" si="232"/>
        <v>0</v>
      </c>
      <c r="N596" s="18">
        <f t="shared" si="233"/>
        <v>0</v>
      </c>
      <c r="O596" s="18">
        <f t="shared" si="223"/>
        <v>0</v>
      </c>
      <c r="P596" s="18">
        <f t="shared" si="234"/>
        <v>0</v>
      </c>
      <c r="Q596" s="18">
        <f t="shared" si="239"/>
        <v>1387.4668882625049</v>
      </c>
      <c r="R596" s="61">
        <f t="shared" si="240"/>
        <v>0.38540749979440442</v>
      </c>
      <c r="S596" s="18">
        <f t="shared" si="241"/>
        <v>-591.43027227844561</v>
      </c>
      <c r="T596" s="18">
        <f t="shared" si="235"/>
        <v>591.43027227844561</v>
      </c>
      <c r="U596" s="61">
        <f t="shared" si="242"/>
        <v>0.1642861998869076</v>
      </c>
      <c r="V596" s="18">
        <f t="shared" si="243"/>
        <v>0</v>
      </c>
      <c r="W596" s="18">
        <f t="shared" si="221"/>
        <v>0</v>
      </c>
      <c r="X596" s="18">
        <f t="shared" si="244"/>
        <v>947.77387731481474</v>
      </c>
      <c r="Y596" s="18">
        <f t="shared" si="236"/>
        <v>263.27073209275466</v>
      </c>
      <c r="Z596" s="18">
        <f t="shared" si="237"/>
        <v>0.26327073209275464</v>
      </c>
      <c r="AA596" s="18">
        <f t="shared" si="238"/>
        <v>0.54969369968131199</v>
      </c>
      <c r="AB596" s="64"/>
      <c r="AC596" s="18">
        <f t="shared" si="224"/>
        <v>1</v>
      </c>
      <c r="AD596" s="18" t="str">
        <f t="shared" si="225"/>
        <v/>
      </c>
      <c r="AE596" s="18">
        <f t="shared" si="226"/>
        <v>0</v>
      </c>
      <c r="AF596" s="31"/>
      <c r="AG596" s="31"/>
      <c r="AH596" s="31"/>
      <c r="AI596" s="31"/>
      <c r="AJ596" s="31"/>
      <c r="AK596" s="31"/>
      <c r="AL596" s="7"/>
      <c r="AM596" s="7"/>
    </row>
    <row r="597" spans="2:39" x14ac:dyDescent="0.4">
      <c r="B597" s="15" t="s">
        <v>1</v>
      </c>
      <c r="C597" s="15">
        <v>581</v>
      </c>
      <c r="D597" s="15">
        <v>581</v>
      </c>
      <c r="E597" s="16">
        <v>0</v>
      </c>
      <c r="F597" s="66">
        <f t="shared" si="227"/>
        <v>0</v>
      </c>
      <c r="G597" s="33">
        <f t="shared" si="228"/>
        <v>0</v>
      </c>
      <c r="H597" s="17">
        <f t="shared" si="229"/>
        <v>0</v>
      </c>
      <c r="I597" s="31"/>
      <c r="J597" s="18">
        <f t="shared" si="230"/>
        <v>0</v>
      </c>
      <c r="K597" s="38">
        <f t="shared" si="222"/>
        <v>0</v>
      </c>
      <c r="L597" s="18">
        <f t="shared" si="231"/>
        <v>0</v>
      </c>
      <c r="M597" s="61">
        <f t="shared" si="232"/>
        <v>0</v>
      </c>
      <c r="N597" s="18">
        <f t="shared" si="233"/>
        <v>0</v>
      </c>
      <c r="O597" s="18">
        <f t="shared" si="223"/>
        <v>0</v>
      </c>
      <c r="P597" s="18">
        <f t="shared" si="234"/>
        <v>0</v>
      </c>
      <c r="Q597" s="18">
        <f t="shared" si="239"/>
        <v>1387.4668882625049</v>
      </c>
      <c r="R597" s="61">
        <f t="shared" si="240"/>
        <v>0.38540749979440442</v>
      </c>
      <c r="S597" s="18">
        <f t="shared" si="241"/>
        <v>-591.43027227844561</v>
      </c>
      <c r="T597" s="18">
        <f t="shared" si="235"/>
        <v>591.43027227844561</v>
      </c>
      <c r="U597" s="61">
        <f t="shared" si="242"/>
        <v>0.1642861998869076</v>
      </c>
      <c r="V597" s="18">
        <f t="shared" si="243"/>
        <v>0</v>
      </c>
      <c r="W597" s="18">
        <f t="shared" si="221"/>
        <v>0</v>
      </c>
      <c r="X597" s="18">
        <f t="shared" si="244"/>
        <v>947.77387731481474</v>
      </c>
      <c r="Y597" s="18">
        <f t="shared" si="236"/>
        <v>263.27073209275466</v>
      </c>
      <c r="Z597" s="18">
        <f t="shared" si="237"/>
        <v>0.26327073209275464</v>
      </c>
      <c r="AA597" s="18">
        <f t="shared" si="238"/>
        <v>0.54969369968131199</v>
      </c>
      <c r="AB597" s="64"/>
      <c r="AC597" s="18">
        <f t="shared" si="224"/>
        <v>1</v>
      </c>
      <c r="AD597" s="18" t="str">
        <f t="shared" si="225"/>
        <v/>
      </c>
      <c r="AE597" s="18">
        <f t="shared" si="226"/>
        <v>0</v>
      </c>
      <c r="AF597" s="31"/>
      <c r="AG597" s="31"/>
      <c r="AH597" s="31"/>
      <c r="AI597" s="31"/>
      <c r="AJ597" s="31"/>
      <c r="AK597" s="31"/>
      <c r="AL597" s="7"/>
      <c r="AM597" s="7"/>
    </row>
    <row r="598" spans="2:39" x14ac:dyDescent="0.4">
      <c r="B598" s="15" t="s">
        <v>1</v>
      </c>
      <c r="C598" s="15">
        <v>582</v>
      </c>
      <c r="D598" s="15">
        <v>582</v>
      </c>
      <c r="E598" s="16">
        <v>0</v>
      </c>
      <c r="F598" s="66">
        <f t="shared" si="227"/>
        <v>0</v>
      </c>
      <c r="G598" s="33">
        <f t="shared" si="228"/>
        <v>0</v>
      </c>
      <c r="H598" s="17">
        <f t="shared" si="229"/>
        <v>0</v>
      </c>
      <c r="I598" s="31"/>
      <c r="J598" s="18">
        <f t="shared" si="230"/>
        <v>0</v>
      </c>
      <c r="K598" s="38">
        <f t="shared" si="222"/>
        <v>0</v>
      </c>
      <c r="L598" s="18">
        <f t="shared" si="231"/>
        <v>0</v>
      </c>
      <c r="M598" s="61">
        <f t="shared" si="232"/>
        <v>0</v>
      </c>
      <c r="N598" s="18">
        <f t="shared" si="233"/>
        <v>0</v>
      </c>
      <c r="O598" s="18">
        <f t="shared" si="223"/>
        <v>0</v>
      </c>
      <c r="P598" s="18">
        <f t="shared" si="234"/>
        <v>0</v>
      </c>
      <c r="Q598" s="18">
        <f t="shared" si="239"/>
        <v>1387.4668882625049</v>
      </c>
      <c r="R598" s="61">
        <f t="shared" si="240"/>
        <v>0.38540749979440442</v>
      </c>
      <c r="S598" s="18">
        <f t="shared" si="241"/>
        <v>-591.43027227844561</v>
      </c>
      <c r="T598" s="18">
        <f t="shared" si="235"/>
        <v>591.43027227844561</v>
      </c>
      <c r="U598" s="61">
        <f t="shared" si="242"/>
        <v>0.1642861998869076</v>
      </c>
      <c r="V598" s="18">
        <f t="shared" si="243"/>
        <v>0</v>
      </c>
      <c r="W598" s="18">
        <f t="shared" si="221"/>
        <v>0</v>
      </c>
      <c r="X598" s="18">
        <f t="shared" si="244"/>
        <v>947.77387731481474</v>
      </c>
      <c r="Y598" s="18">
        <f t="shared" si="236"/>
        <v>263.27073209275466</v>
      </c>
      <c r="Z598" s="18">
        <f t="shared" si="237"/>
        <v>0.26327073209275464</v>
      </c>
      <c r="AA598" s="18">
        <f t="shared" si="238"/>
        <v>0.54969369968131199</v>
      </c>
      <c r="AB598" s="64"/>
      <c r="AC598" s="18">
        <f t="shared" si="224"/>
        <v>1</v>
      </c>
      <c r="AD598" s="18" t="str">
        <f t="shared" si="225"/>
        <v/>
      </c>
      <c r="AE598" s="18">
        <f t="shared" si="226"/>
        <v>0</v>
      </c>
      <c r="AF598" s="31"/>
      <c r="AG598" s="31"/>
      <c r="AH598" s="31"/>
      <c r="AI598" s="31"/>
      <c r="AJ598" s="31"/>
      <c r="AK598" s="31"/>
      <c r="AL598" s="7"/>
      <c r="AM598" s="7"/>
    </row>
    <row r="599" spans="2:39" x14ac:dyDescent="0.4">
      <c r="B599" s="15" t="s">
        <v>1</v>
      </c>
      <c r="C599" s="15">
        <v>583</v>
      </c>
      <c r="D599" s="15">
        <v>583</v>
      </c>
      <c r="E599" s="16">
        <v>0</v>
      </c>
      <c r="F599" s="66">
        <f t="shared" si="227"/>
        <v>0</v>
      </c>
      <c r="G599" s="33">
        <f t="shared" si="228"/>
        <v>0</v>
      </c>
      <c r="H599" s="17">
        <f t="shared" si="229"/>
        <v>0</v>
      </c>
      <c r="I599" s="31"/>
      <c r="J599" s="18">
        <f t="shared" si="230"/>
        <v>0</v>
      </c>
      <c r="K599" s="38">
        <f t="shared" si="222"/>
        <v>0</v>
      </c>
      <c r="L599" s="18">
        <f t="shared" si="231"/>
        <v>0</v>
      </c>
      <c r="M599" s="61">
        <f t="shared" si="232"/>
        <v>0</v>
      </c>
      <c r="N599" s="18">
        <f t="shared" si="233"/>
        <v>0</v>
      </c>
      <c r="O599" s="18">
        <f t="shared" si="223"/>
        <v>0</v>
      </c>
      <c r="P599" s="18">
        <f t="shared" si="234"/>
        <v>0</v>
      </c>
      <c r="Q599" s="18">
        <f t="shared" si="239"/>
        <v>1387.4668882625049</v>
      </c>
      <c r="R599" s="61">
        <f t="shared" si="240"/>
        <v>0.38540749979440442</v>
      </c>
      <c r="S599" s="18">
        <f t="shared" si="241"/>
        <v>-591.43027227844561</v>
      </c>
      <c r="T599" s="18">
        <f t="shared" si="235"/>
        <v>591.43027227844561</v>
      </c>
      <c r="U599" s="61">
        <f t="shared" si="242"/>
        <v>0.1642861998869076</v>
      </c>
      <c r="V599" s="18">
        <f t="shared" si="243"/>
        <v>0</v>
      </c>
      <c r="W599" s="18">
        <f t="shared" si="221"/>
        <v>0</v>
      </c>
      <c r="X599" s="18">
        <f t="shared" si="244"/>
        <v>947.77387731481474</v>
      </c>
      <c r="Y599" s="18">
        <f t="shared" si="236"/>
        <v>263.27073209275466</v>
      </c>
      <c r="Z599" s="18">
        <f t="shared" si="237"/>
        <v>0.26327073209275464</v>
      </c>
      <c r="AA599" s="18">
        <f t="shared" si="238"/>
        <v>0.54969369968131199</v>
      </c>
      <c r="AB599" s="64"/>
      <c r="AC599" s="18">
        <f t="shared" si="224"/>
        <v>1</v>
      </c>
      <c r="AD599" s="18" t="str">
        <f t="shared" si="225"/>
        <v/>
      </c>
      <c r="AE599" s="18">
        <f t="shared" si="226"/>
        <v>0</v>
      </c>
      <c r="AF599" s="31"/>
      <c r="AG599" s="31"/>
      <c r="AH599" s="31"/>
      <c r="AI599" s="31"/>
      <c r="AJ599" s="31"/>
      <c r="AK599" s="31"/>
      <c r="AL599" s="7"/>
      <c r="AM599" s="7"/>
    </row>
    <row r="600" spans="2:39" x14ac:dyDescent="0.4">
      <c r="B600" s="15" t="s">
        <v>1</v>
      </c>
      <c r="C600" s="15">
        <v>584</v>
      </c>
      <c r="D600" s="15">
        <v>584</v>
      </c>
      <c r="E600" s="16">
        <v>0</v>
      </c>
      <c r="F600" s="66">
        <f t="shared" si="227"/>
        <v>0</v>
      </c>
      <c r="G600" s="33">
        <f t="shared" si="228"/>
        <v>0</v>
      </c>
      <c r="H600" s="17">
        <f t="shared" si="229"/>
        <v>0</v>
      </c>
      <c r="I600" s="31"/>
      <c r="J600" s="18">
        <f t="shared" si="230"/>
        <v>0</v>
      </c>
      <c r="K600" s="38">
        <f t="shared" si="222"/>
        <v>0</v>
      </c>
      <c r="L600" s="18">
        <f t="shared" si="231"/>
        <v>0</v>
      </c>
      <c r="M600" s="61">
        <f t="shared" si="232"/>
        <v>0</v>
      </c>
      <c r="N600" s="18">
        <f t="shared" si="233"/>
        <v>0</v>
      </c>
      <c r="O600" s="18">
        <f t="shared" si="223"/>
        <v>0</v>
      </c>
      <c r="P600" s="18">
        <f t="shared" si="234"/>
        <v>0</v>
      </c>
      <c r="Q600" s="18">
        <f t="shared" si="239"/>
        <v>1387.4668882625049</v>
      </c>
      <c r="R600" s="61">
        <f t="shared" si="240"/>
        <v>0.38540749979440442</v>
      </c>
      <c r="S600" s="18">
        <f t="shared" si="241"/>
        <v>-591.43027227844561</v>
      </c>
      <c r="T600" s="18">
        <f t="shared" si="235"/>
        <v>591.43027227844561</v>
      </c>
      <c r="U600" s="61">
        <f t="shared" si="242"/>
        <v>0.1642861998869076</v>
      </c>
      <c r="V600" s="18">
        <f t="shared" si="243"/>
        <v>0</v>
      </c>
      <c r="W600" s="18">
        <f t="shared" si="221"/>
        <v>0</v>
      </c>
      <c r="X600" s="18">
        <f t="shared" si="244"/>
        <v>947.77387731481474</v>
      </c>
      <c r="Y600" s="18">
        <f t="shared" si="236"/>
        <v>263.27073209275466</v>
      </c>
      <c r="Z600" s="18">
        <f t="shared" si="237"/>
        <v>0.26327073209275464</v>
      </c>
      <c r="AA600" s="18">
        <f t="shared" si="238"/>
        <v>0.54969369968131199</v>
      </c>
      <c r="AB600" s="64"/>
      <c r="AC600" s="18">
        <f t="shared" si="224"/>
        <v>1</v>
      </c>
      <c r="AD600" s="18" t="str">
        <f t="shared" si="225"/>
        <v/>
      </c>
      <c r="AE600" s="18">
        <f t="shared" si="226"/>
        <v>0</v>
      </c>
      <c r="AF600" s="31"/>
      <c r="AG600" s="31"/>
      <c r="AH600" s="31"/>
      <c r="AI600" s="31"/>
      <c r="AJ600" s="31"/>
      <c r="AK600" s="31"/>
      <c r="AL600" s="7"/>
      <c r="AM600" s="7"/>
    </row>
    <row r="601" spans="2:39" x14ac:dyDescent="0.4">
      <c r="B601" s="15" t="s">
        <v>1</v>
      </c>
      <c r="C601" s="15">
        <v>585</v>
      </c>
      <c r="D601" s="15">
        <v>585</v>
      </c>
      <c r="E601" s="16">
        <v>0</v>
      </c>
      <c r="F601" s="66">
        <f t="shared" si="227"/>
        <v>0</v>
      </c>
      <c r="G601" s="33">
        <f t="shared" si="228"/>
        <v>0</v>
      </c>
      <c r="H601" s="17">
        <f t="shared" si="229"/>
        <v>0</v>
      </c>
      <c r="I601" s="31"/>
      <c r="J601" s="18">
        <f t="shared" si="230"/>
        <v>0</v>
      </c>
      <c r="K601" s="38">
        <f t="shared" si="222"/>
        <v>0</v>
      </c>
      <c r="L601" s="18">
        <f t="shared" si="231"/>
        <v>0</v>
      </c>
      <c r="M601" s="61">
        <f t="shared" si="232"/>
        <v>0</v>
      </c>
      <c r="N601" s="18">
        <f t="shared" si="233"/>
        <v>0</v>
      </c>
      <c r="O601" s="18">
        <f t="shared" si="223"/>
        <v>0</v>
      </c>
      <c r="P601" s="18">
        <f t="shared" si="234"/>
        <v>0</v>
      </c>
      <c r="Q601" s="18">
        <f t="shared" si="239"/>
        <v>1387.4668882625049</v>
      </c>
      <c r="R601" s="61">
        <f t="shared" si="240"/>
        <v>0.38540749979440442</v>
      </c>
      <c r="S601" s="18">
        <f t="shared" si="241"/>
        <v>-591.43027227844561</v>
      </c>
      <c r="T601" s="18">
        <f t="shared" si="235"/>
        <v>591.43027227844561</v>
      </c>
      <c r="U601" s="61">
        <f t="shared" si="242"/>
        <v>0.1642861998869076</v>
      </c>
      <c r="V601" s="18">
        <f t="shared" si="243"/>
        <v>0</v>
      </c>
      <c r="W601" s="18">
        <f t="shared" si="221"/>
        <v>0</v>
      </c>
      <c r="X601" s="18">
        <f t="shared" si="244"/>
        <v>947.77387731481474</v>
      </c>
      <c r="Y601" s="18">
        <f t="shared" si="236"/>
        <v>263.27073209275466</v>
      </c>
      <c r="Z601" s="18">
        <f t="shared" si="237"/>
        <v>0.26327073209275464</v>
      </c>
      <c r="AA601" s="18">
        <f t="shared" si="238"/>
        <v>0.54969369968131199</v>
      </c>
      <c r="AB601" s="64"/>
      <c r="AC601" s="18">
        <f t="shared" si="224"/>
        <v>1</v>
      </c>
      <c r="AD601" s="18" t="str">
        <f t="shared" si="225"/>
        <v/>
      </c>
      <c r="AE601" s="18">
        <f t="shared" si="226"/>
        <v>0</v>
      </c>
      <c r="AF601" s="31"/>
      <c r="AG601" s="31"/>
      <c r="AH601" s="31"/>
      <c r="AI601" s="31"/>
      <c r="AJ601" s="31"/>
      <c r="AK601" s="31"/>
      <c r="AL601" s="7"/>
      <c r="AM601" s="7"/>
    </row>
    <row r="602" spans="2:39" x14ac:dyDescent="0.4">
      <c r="B602" s="15" t="s">
        <v>1</v>
      </c>
      <c r="C602" s="15">
        <v>586</v>
      </c>
      <c r="D602" s="15">
        <v>586</v>
      </c>
      <c r="E602" s="16">
        <v>0</v>
      </c>
      <c r="F602" s="66">
        <f t="shared" si="227"/>
        <v>0</v>
      </c>
      <c r="G602" s="33">
        <f t="shared" si="228"/>
        <v>0</v>
      </c>
      <c r="H602" s="17">
        <f t="shared" si="229"/>
        <v>0</v>
      </c>
      <c r="I602" s="31"/>
      <c r="J602" s="18">
        <f t="shared" si="230"/>
        <v>0</v>
      </c>
      <c r="K602" s="38">
        <f t="shared" si="222"/>
        <v>0</v>
      </c>
      <c r="L602" s="18">
        <f t="shared" si="231"/>
        <v>0</v>
      </c>
      <c r="M602" s="61">
        <f t="shared" si="232"/>
        <v>0</v>
      </c>
      <c r="N602" s="18">
        <f t="shared" si="233"/>
        <v>0</v>
      </c>
      <c r="O602" s="18">
        <f t="shared" si="223"/>
        <v>0</v>
      </c>
      <c r="P602" s="18">
        <f t="shared" si="234"/>
        <v>0</v>
      </c>
      <c r="Q602" s="18">
        <f t="shared" si="239"/>
        <v>1387.4668882625049</v>
      </c>
      <c r="R602" s="61">
        <f t="shared" si="240"/>
        <v>0.38540749979440442</v>
      </c>
      <c r="S602" s="18">
        <f t="shared" si="241"/>
        <v>-591.43027227844561</v>
      </c>
      <c r="T602" s="18">
        <f t="shared" si="235"/>
        <v>591.43027227844561</v>
      </c>
      <c r="U602" s="61">
        <f t="shared" si="242"/>
        <v>0.1642861998869076</v>
      </c>
      <c r="V602" s="18">
        <f t="shared" si="243"/>
        <v>0</v>
      </c>
      <c r="W602" s="18">
        <f t="shared" si="221"/>
        <v>0</v>
      </c>
      <c r="X602" s="18">
        <f t="shared" si="244"/>
        <v>947.77387731481474</v>
      </c>
      <c r="Y602" s="18">
        <f t="shared" si="236"/>
        <v>263.27073209275466</v>
      </c>
      <c r="Z602" s="18">
        <f t="shared" si="237"/>
        <v>0.26327073209275464</v>
      </c>
      <c r="AA602" s="18">
        <f t="shared" si="238"/>
        <v>0.54969369968131199</v>
      </c>
      <c r="AB602" s="64"/>
      <c r="AC602" s="18">
        <f t="shared" si="224"/>
        <v>1</v>
      </c>
      <c r="AD602" s="18" t="str">
        <f t="shared" si="225"/>
        <v/>
      </c>
      <c r="AE602" s="18">
        <f t="shared" si="226"/>
        <v>0</v>
      </c>
      <c r="AF602" s="31"/>
      <c r="AG602" s="31"/>
      <c r="AH602" s="31"/>
      <c r="AI602" s="31"/>
      <c r="AJ602" s="31"/>
      <c r="AK602" s="31"/>
      <c r="AL602" s="7"/>
      <c r="AM602" s="7"/>
    </row>
    <row r="603" spans="2:39" x14ac:dyDescent="0.4">
      <c r="B603" s="15" t="s">
        <v>1</v>
      </c>
      <c r="C603" s="15">
        <v>587</v>
      </c>
      <c r="D603" s="15">
        <v>587</v>
      </c>
      <c r="E603" s="16">
        <v>0</v>
      </c>
      <c r="F603" s="66">
        <f t="shared" si="227"/>
        <v>0</v>
      </c>
      <c r="G603" s="33">
        <f t="shared" si="228"/>
        <v>0</v>
      </c>
      <c r="H603" s="17">
        <f t="shared" si="229"/>
        <v>0</v>
      </c>
      <c r="I603" s="31"/>
      <c r="J603" s="18">
        <f t="shared" si="230"/>
        <v>0</v>
      </c>
      <c r="K603" s="38">
        <f t="shared" si="222"/>
        <v>0</v>
      </c>
      <c r="L603" s="18">
        <f t="shared" si="231"/>
        <v>0</v>
      </c>
      <c r="M603" s="61">
        <f t="shared" si="232"/>
        <v>0</v>
      </c>
      <c r="N603" s="18">
        <f t="shared" si="233"/>
        <v>0</v>
      </c>
      <c r="O603" s="18">
        <f t="shared" si="223"/>
        <v>0</v>
      </c>
      <c r="P603" s="18">
        <f t="shared" si="234"/>
        <v>0</v>
      </c>
      <c r="Q603" s="18">
        <f t="shared" si="239"/>
        <v>1387.4668882625049</v>
      </c>
      <c r="R603" s="61">
        <f t="shared" si="240"/>
        <v>0.38540749979440442</v>
      </c>
      <c r="S603" s="18">
        <f t="shared" si="241"/>
        <v>-591.43027227844561</v>
      </c>
      <c r="T603" s="18">
        <f t="shared" si="235"/>
        <v>591.43027227844561</v>
      </c>
      <c r="U603" s="61">
        <f t="shared" si="242"/>
        <v>0.1642861998869076</v>
      </c>
      <c r="V603" s="18">
        <f t="shared" si="243"/>
        <v>0</v>
      </c>
      <c r="W603" s="18">
        <f t="shared" si="221"/>
        <v>0</v>
      </c>
      <c r="X603" s="18">
        <f t="shared" si="244"/>
        <v>947.77387731481474</v>
      </c>
      <c r="Y603" s="18">
        <f t="shared" si="236"/>
        <v>263.27073209275466</v>
      </c>
      <c r="Z603" s="18">
        <f t="shared" si="237"/>
        <v>0.26327073209275464</v>
      </c>
      <c r="AA603" s="18">
        <f t="shared" si="238"/>
        <v>0.54969369968131199</v>
      </c>
      <c r="AB603" s="64"/>
      <c r="AC603" s="18">
        <f t="shared" si="224"/>
        <v>1</v>
      </c>
      <c r="AD603" s="18" t="str">
        <f t="shared" si="225"/>
        <v/>
      </c>
      <c r="AE603" s="18">
        <f t="shared" si="226"/>
        <v>0</v>
      </c>
      <c r="AF603" s="31"/>
      <c r="AG603" s="31"/>
      <c r="AH603" s="31"/>
      <c r="AI603" s="31"/>
      <c r="AJ603" s="31"/>
      <c r="AK603" s="31"/>
      <c r="AL603" s="7"/>
      <c r="AM603" s="7"/>
    </row>
    <row r="604" spans="2:39" x14ac:dyDescent="0.4">
      <c r="B604" s="15" t="s">
        <v>1</v>
      </c>
      <c r="C604" s="15">
        <v>588</v>
      </c>
      <c r="D604" s="15">
        <v>588</v>
      </c>
      <c r="E604" s="16">
        <v>0</v>
      </c>
      <c r="F604" s="66">
        <f t="shared" si="227"/>
        <v>0</v>
      </c>
      <c r="G604" s="33">
        <f t="shared" si="228"/>
        <v>0</v>
      </c>
      <c r="H604" s="17">
        <f t="shared" si="229"/>
        <v>0</v>
      </c>
      <c r="I604" s="31"/>
      <c r="J604" s="18">
        <f t="shared" si="230"/>
        <v>0</v>
      </c>
      <c r="K604" s="38">
        <f t="shared" si="222"/>
        <v>0</v>
      </c>
      <c r="L604" s="18">
        <f t="shared" si="231"/>
        <v>0</v>
      </c>
      <c r="M604" s="61">
        <f t="shared" si="232"/>
        <v>0</v>
      </c>
      <c r="N604" s="18">
        <f t="shared" si="233"/>
        <v>0</v>
      </c>
      <c r="O604" s="18">
        <f t="shared" si="223"/>
        <v>0</v>
      </c>
      <c r="P604" s="18">
        <f t="shared" si="234"/>
        <v>0</v>
      </c>
      <c r="Q604" s="18">
        <f t="shared" si="239"/>
        <v>1387.4668882625049</v>
      </c>
      <c r="R604" s="61">
        <f t="shared" si="240"/>
        <v>0.38540749979440442</v>
      </c>
      <c r="S604" s="18">
        <f t="shared" si="241"/>
        <v>-591.43027227844561</v>
      </c>
      <c r="T604" s="18">
        <f t="shared" si="235"/>
        <v>591.43027227844561</v>
      </c>
      <c r="U604" s="61">
        <f t="shared" si="242"/>
        <v>0.1642861998869076</v>
      </c>
      <c r="V604" s="18">
        <f t="shared" si="243"/>
        <v>0</v>
      </c>
      <c r="W604" s="18">
        <f t="shared" si="221"/>
        <v>0</v>
      </c>
      <c r="X604" s="18">
        <f t="shared" si="244"/>
        <v>947.77387731481474</v>
      </c>
      <c r="Y604" s="18">
        <f t="shared" si="236"/>
        <v>263.27073209275466</v>
      </c>
      <c r="Z604" s="18">
        <f t="shared" si="237"/>
        <v>0.26327073209275464</v>
      </c>
      <c r="AA604" s="18">
        <f t="shared" si="238"/>
        <v>0.54969369968131199</v>
      </c>
      <c r="AB604" s="64"/>
      <c r="AC604" s="18">
        <f t="shared" si="224"/>
        <v>1</v>
      </c>
      <c r="AD604" s="18" t="str">
        <f t="shared" si="225"/>
        <v/>
      </c>
      <c r="AE604" s="18">
        <f t="shared" si="226"/>
        <v>0</v>
      </c>
      <c r="AF604" s="31"/>
      <c r="AG604" s="31"/>
      <c r="AH604" s="31"/>
      <c r="AI604" s="31"/>
      <c r="AJ604" s="31"/>
      <c r="AK604" s="31"/>
      <c r="AL604" s="7"/>
      <c r="AM604" s="7"/>
    </row>
    <row r="605" spans="2:39" x14ac:dyDescent="0.4">
      <c r="B605" s="15" t="s">
        <v>1</v>
      </c>
      <c r="C605" s="15">
        <v>589</v>
      </c>
      <c r="D605" s="15">
        <v>589</v>
      </c>
      <c r="E605" s="16">
        <v>0</v>
      </c>
      <c r="F605" s="66">
        <f t="shared" si="227"/>
        <v>0</v>
      </c>
      <c r="G605" s="33">
        <f t="shared" si="228"/>
        <v>0</v>
      </c>
      <c r="H605" s="17">
        <f t="shared" si="229"/>
        <v>0</v>
      </c>
      <c r="I605" s="31"/>
      <c r="J605" s="18">
        <f t="shared" si="230"/>
        <v>0</v>
      </c>
      <c r="K605" s="38">
        <f t="shared" si="222"/>
        <v>0</v>
      </c>
      <c r="L605" s="18">
        <f t="shared" si="231"/>
        <v>0</v>
      </c>
      <c r="M605" s="61">
        <f t="shared" si="232"/>
        <v>0</v>
      </c>
      <c r="N605" s="18">
        <f t="shared" si="233"/>
        <v>0</v>
      </c>
      <c r="O605" s="18">
        <f t="shared" si="223"/>
        <v>0</v>
      </c>
      <c r="P605" s="18">
        <f t="shared" si="234"/>
        <v>0</v>
      </c>
      <c r="Q605" s="18">
        <f t="shared" si="239"/>
        <v>1387.4668882625049</v>
      </c>
      <c r="R605" s="61">
        <f t="shared" si="240"/>
        <v>0.38540749979440442</v>
      </c>
      <c r="S605" s="18">
        <f t="shared" si="241"/>
        <v>-591.43027227844561</v>
      </c>
      <c r="T605" s="18">
        <f t="shared" si="235"/>
        <v>591.43027227844561</v>
      </c>
      <c r="U605" s="61">
        <f t="shared" si="242"/>
        <v>0.1642861998869076</v>
      </c>
      <c r="V605" s="18">
        <f t="shared" si="243"/>
        <v>0</v>
      </c>
      <c r="W605" s="18">
        <f t="shared" si="221"/>
        <v>0</v>
      </c>
      <c r="X605" s="18">
        <f t="shared" si="244"/>
        <v>947.77387731481474</v>
      </c>
      <c r="Y605" s="18">
        <f t="shared" si="236"/>
        <v>263.27073209275466</v>
      </c>
      <c r="Z605" s="18">
        <f t="shared" si="237"/>
        <v>0.26327073209275464</v>
      </c>
      <c r="AA605" s="18">
        <f t="shared" si="238"/>
        <v>0.54969369968131199</v>
      </c>
      <c r="AB605" s="64"/>
      <c r="AC605" s="18">
        <f t="shared" si="224"/>
        <v>1</v>
      </c>
      <c r="AD605" s="18" t="str">
        <f t="shared" si="225"/>
        <v/>
      </c>
      <c r="AE605" s="18">
        <f t="shared" si="226"/>
        <v>0</v>
      </c>
      <c r="AF605" s="31"/>
      <c r="AG605" s="31"/>
      <c r="AH605" s="31"/>
      <c r="AI605" s="31"/>
      <c r="AJ605" s="31"/>
      <c r="AK605" s="31"/>
      <c r="AL605" s="7"/>
      <c r="AM605" s="7"/>
    </row>
    <row r="606" spans="2:39" x14ac:dyDescent="0.4">
      <c r="B606" s="19" t="s">
        <v>2</v>
      </c>
      <c r="C606" s="19">
        <v>590</v>
      </c>
      <c r="D606" s="19">
        <v>1</v>
      </c>
      <c r="E606" s="20">
        <v>0</v>
      </c>
      <c r="F606" s="67">
        <f t="shared" si="227"/>
        <v>0</v>
      </c>
      <c r="G606" s="34">
        <f t="shared" si="228"/>
        <v>0</v>
      </c>
      <c r="H606" s="21">
        <f t="shared" si="229"/>
        <v>0</v>
      </c>
      <c r="I606" s="31"/>
      <c r="J606" s="22">
        <f t="shared" si="230"/>
        <v>0</v>
      </c>
      <c r="K606" s="39">
        <f t="shared" si="222"/>
        <v>0</v>
      </c>
      <c r="L606" s="22">
        <f t="shared" si="231"/>
        <v>0</v>
      </c>
      <c r="M606" s="61">
        <f t="shared" si="232"/>
        <v>0</v>
      </c>
      <c r="N606" s="22">
        <f t="shared" si="233"/>
        <v>0</v>
      </c>
      <c r="O606" s="22">
        <f t="shared" si="223"/>
        <v>0</v>
      </c>
      <c r="P606" s="22">
        <f t="shared" si="234"/>
        <v>0</v>
      </c>
      <c r="Q606" s="22">
        <f t="shared" si="239"/>
        <v>1387.4668882625049</v>
      </c>
      <c r="R606" s="61">
        <f t="shared" si="240"/>
        <v>0.38540749979440442</v>
      </c>
      <c r="S606" s="22">
        <f t="shared" si="241"/>
        <v>-591.43027227844561</v>
      </c>
      <c r="T606" s="22">
        <f t="shared" si="235"/>
        <v>591.43027227844561</v>
      </c>
      <c r="U606" s="61">
        <f t="shared" si="242"/>
        <v>0.1642861998869076</v>
      </c>
      <c r="V606" s="22">
        <f t="shared" si="243"/>
        <v>0</v>
      </c>
      <c r="W606" s="22">
        <f>V606*0.001</f>
        <v>0</v>
      </c>
      <c r="X606" s="22">
        <f t="shared" si="244"/>
        <v>947.77387731481474</v>
      </c>
      <c r="Y606" s="22">
        <f t="shared" si="236"/>
        <v>263.27073209275466</v>
      </c>
      <c r="Z606" s="22">
        <f t="shared" si="237"/>
        <v>0.26327073209275464</v>
      </c>
      <c r="AA606" s="22">
        <f t="shared" si="238"/>
        <v>0.54969369968131199</v>
      </c>
      <c r="AB606" s="64"/>
      <c r="AC606" s="22">
        <f t="shared" si="224"/>
        <v>1</v>
      </c>
      <c r="AD606" s="22" t="str">
        <f t="shared" si="225"/>
        <v/>
      </c>
      <c r="AE606" s="22">
        <f t="shared" si="226"/>
        <v>0</v>
      </c>
      <c r="AF606" s="31"/>
      <c r="AG606" s="31"/>
      <c r="AH606" s="31"/>
      <c r="AI606" s="31"/>
      <c r="AJ606" s="31"/>
      <c r="AK606" s="31"/>
      <c r="AL606" s="7"/>
      <c r="AM606" s="7"/>
    </row>
    <row r="607" spans="2:39" x14ac:dyDescent="0.4">
      <c r="B607" s="19" t="s">
        <v>2</v>
      </c>
      <c r="C607" s="19">
        <v>591</v>
      </c>
      <c r="D607" s="19">
        <v>2</v>
      </c>
      <c r="E607" s="20">
        <v>0</v>
      </c>
      <c r="F607" s="67">
        <f t="shared" si="227"/>
        <v>0</v>
      </c>
      <c r="G607" s="34">
        <f t="shared" si="228"/>
        <v>0</v>
      </c>
      <c r="H607" s="21">
        <f t="shared" si="229"/>
        <v>0</v>
      </c>
      <c r="I607" s="31"/>
      <c r="J607" s="22">
        <f t="shared" si="230"/>
        <v>0</v>
      </c>
      <c r="K607" s="39">
        <f t="shared" si="222"/>
        <v>0</v>
      </c>
      <c r="L607" s="22">
        <f t="shared" si="231"/>
        <v>0</v>
      </c>
      <c r="M607" s="61">
        <f t="shared" si="232"/>
        <v>0</v>
      </c>
      <c r="N607" s="22">
        <f t="shared" si="233"/>
        <v>0</v>
      </c>
      <c r="O607" s="22">
        <f t="shared" si="223"/>
        <v>0</v>
      </c>
      <c r="P607" s="22">
        <f t="shared" si="234"/>
        <v>0</v>
      </c>
      <c r="Q607" s="22">
        <f t="shared" si="239"/>
        <v>1387.4668882625049</v>
      </c>
      <c r="R607" s="61">
        <f t="shared" si="240"/>
        <v>0.38540749979440442</v>
      </c>
      <c r="S607" s="22">
        <f t="shared" si="241"/>
        <v>-591.43027227844561</v>
      </c>
      <c r="T607" s="22">
        <f t="shared" si="235"/>
        <v>591.43027227844561</v>
      </c>
      <c r="U607" s="61">
        <f t="shared" si="242"/>
        <v>0.1642861998869076</v>
      </c>
      <c r="V607" s="22">
        <f t="shared" si="243"/>
        <v>0</v>
      </c>
      <c r="W607" s="22">
        <f t="shared" ref="W607:W669" si="245">V607*0.001</f>
        <v>0</v>
      </c>
      <c r="X607" s="22">
        <f t="shared" si="244"/>
        <v>947.77387731481474</v>
      </c>
      <c r="Y607" s="22">
        <f t="shared" si="236"/>
        <v>263.27073209275466</v>
      </c>
      <c r="Z607" s="22">
        <f t="shared" si="237"/>
        <v>0.26327073209275464</v>
      </c>
      <c r="AA607" s="22">
        <f t="shared" si="238"/>
        <v>0.54969369968131199</v>
      </c>
      <c r="AB607" s="64"/>
      <c r="AC607" s="22">
        <f t="shared" si="224"/>
        <v>1</v>
      </c>
      <c r="AD607" s="22" t="str">
        <f t="shared" si="225"/>
        <v/>
      </c>
      <c r="AE607" s="22">
        <f t="shared" si="226"/>
        <v>0</v>
      </c>
      <c r="AF607" s="31"/>
      <c r="AG607" s="31"/>
      <c r="AH607" s="31"/>
      <c r="AI607" s="31"/>
      <c r="AJ607" s="31"/>
      <c r="AK607" s="31"/>
      <c r="AL607" s="7"/>
      <c r="AM607" s="7"/>
    </row>
    <row r="608" spans="2:39" x14ac:dyDescent="0.4">
      <c r="B608" s="19" t="s">
        <v>2</v>
      </c>
      <c r="C608" s="19">
        <v>592</v>
      </c>
      <c r="D608" s="19">
        <v>3</v>
      </c>
      <c r="E608" s="20">
        <v>0</v>
      </c>
      <c r="F608" s="67">
        <f t="shared" si="227"/>
        <v>0</v>
      </c>
      <c r="G608" s="34">
        <f t="shared" si="228"/>
        <v>0</v>
      </c>
      <c r="H608" s="21">
        <f t="shared" si="229"/>
        <v>0</v>
      </c>
      <c r="I608" s="31"/>
      <c r="J608" s="22">
        <f t="shared" si="230"/>
        <v>0</v>
      </c>
      <c r="K608" s="39">
        <f t="shared" si="222"/>
        <v>0</v>
      </c>
      <c r="L608" s="22">
        <f t="shared" si="231"/>
        <v>0</v>
      </c>
      <c r="M608" s="61">
        <f t="shared" si="232"/>
        <v>0</v>
      </c>
      <c r="N608" s="22">
        <f t="shared" si="233"/>
        <v>0</v>
      </c>
      <c r="O608" s="22">
        <f t="shared" si="223"/>
        <v>0</v>
      </c>
      <c r="P608" s="22">
        <f t="shared" si="234"/>
        <v>0</v>
      </c>
      <c r="Q608" s="22">
        <f t="shared" si="239"/>
        <v>1387.4668882625049</v>
      </c>
      <c r="R608" s="61">
        <f t="shared" si="240"/>
        <v>0.38540749979440442</v>
      </c>
      <c r="S608" s="22">
        <f t="shared" si="241"/>
        <v>-591.43027227844561</v>
      </c>
      <c r="T608" s="22">
        <f t="shared" si="235"/>
        <v>591.43027227844561</v>
      </c>
      <c r="U608" s="61">
        <f t="shared" si="242"/>
        <v>0.1642861998869076</v>
      </c>
      <c r="V608" s="22">
        <f t="shared" si="243"/>
        <v>0</v>
      </c>
      <c r="W608" s="22">
        <f t="shared" si="245"/>
        <v>0</v>
      </c>
      <c r="X608" s="22">
        <f t="shared" si="244"/>
        <v>947.77387731481474</v>
      </c>
      <c r="Y608" s="22">
        <f t="shared" si="236"/>
        <v>263.27073209275466</v>
      </c>
      <c r="Z608" s="22">
        <f t="shared" si="237"/>
        <v>0.26327073209275464</v>
      </c>
      <c r="AA608" s="22">
        <f t="shared" si="238"/>
        <v>0.54969369968131199</v>
      </c>
      <c r="AB608" s="64"/>
      <c r="AC608" s="22">
        <f t="shared" si="224"/>
        <v>1</v>
      </c>
      <c r="AD608" s="22" t="str">
        <f t="shared" si="225"/>
        <v/>
      </c>
      <c r="AE608" s="22">
        <f t="shared" si="226"/>
        <v>0</v>
      </c>
      <c r="AF608" s="31"/>
      <c r="AG608" s="31"/>
      <c r="AH608" s="31"/>
      <c r="AI608" s="31"/>
      <c r="AJ608" s="31"/>
      <c r="AK608" s="31"/>
      <c r="AL608" s="7"/>
      <c r="AM608" s="7"/>
    </row>
    <row r="609" spans="2:39" x14ac:dyDescent="0.4">
      <c r="B609" s="19" t="s">
        <v>2</v>
      </c>
      <c r="C609" s="19">
        <v>593</v>
      </c>
      <c r="D609" s="19">
        <v>4</v>
      </c>
      <c r="E609" s="20">
        <v>0</v>
      </c>
      <c r="F609" s="67">
        <f t="shared" si="227"/>
        <v>0</v>
      </c>
      <c r="G609" s="34">
        <f t="shared" si="228"/>
        <v>0</v>
      </c>
      <c r="H609" s="21">
        <f t="shared" si="229"/>
        <v>0</v>
      </c>
      <c r="I609" s="31"/>
      <c r="J609" s="22">
        <f t="shared" si="230"/>
        <v>0</v>
      </c>
      <c r="K609" s="39">
        <f t="shared" si="222"/>
        <v>0</v>
      </c>
      <c r="L609" s="22">
        <f t="shared" si="231"/>
        <v>0</v>
      </c>
      <c r="M609" s="61">
        <f t="shared" si="232"/>
        <v>0</v>
      </c>
      <c r="N609" s="22">
        <f t="shared" si="233"/>
        <v>0</v>
      </c>
      <c r="O609" s="22">
        <f t="shared" si="223"/>
        <v>0</v>
      </c>
      <c r="P609" s="22">
        <f t="shared" si="234"/>
        <v>0</v>
      </c>
      <c r="Q609" s="22">
        <f t="shared" si="239"/>
        <v>1387.4668882625049</v>
      </c>
      <c r="R609" s="61">
        <f t="shared" si="240"/>
        <v>0.38540749979440442</v>
      </c>
      <c r="S609" s="22">
        <f t="shared" si="241"/>
        <v>-591.43027227844561</v>
      </c>
      <c r="T609" s="22">
        <f t="shared" si="235"/>
        <v>591.43027227844561</v>
      </c>
      <c r="U609" s="61">
        <f t="shared" si="242"/>
        <v>0.1642861998869076</v>
      </c>
      <c r="V609" s="22">
        <f t="shared" si="243"/>
        <v>0</v>
      </c>
      <c r="W609" s="22">
        <f t="shared" si="245"/>
        <v>0</v>
      </c>
      <c r="X609" s="22">
        <f t="shared" si="244"/>
        <v>947.77387731481474</v>
      </c>
      <c r="Y609" s="22">
        <f t="shared" si="236"/>
        <v>263.27073209275466</v>
      </c>
      <c r="Z609" s="22">
        <f t="shared" si="237"/>
        <v>0.26327073209275464</v>
      </c>
      <c r="AA609" s="22">
        <f t="shared" si="238"/>
        <v>0.54969369968131199</v>
      </c>
      <c r="AB609" s="64"/>
      <c r="AC609" s="22">
        <f t="shared" si="224"/>
        <v>1</v>
      </c>
      <c r="AD609" s="22" t="str">
        <f t="shared" si="225"/>
        <v/>
      </c>
      <c r="AE609" s="22">
        <f t="shared" si="226"/>
        <v>0</v>
      </c>
      <c r="AF609" s="31"/>
      <c r="AG609" s="31"/>
      <c r="AH609" s="31"/>
      <c r="AI609" s="31"/>
      <c r="AJ609" s="31"/>
      <c r="AK609" s="31"/>
      <c r="AL609" s="7"/>
      <c r="AM609" s="7"/>
    </row>
    <row r="610" spans="2:39" x14ac:dyDescent="0.4">
      <c r="B610" s="19" t="s">
        <v>2</v>
      </c>
      <c r="C610" s="19">
        <v>594</v>
      </c>
      <c r="D610" s="19">
        <v>5</v>
      </c>
      <c r="E610" s="20">
        <v>0</v>
      </c>
      <c r="F610" s="67">
        <f t="shared" si="227"/>
        <v>0</v>
      </c>
      <c r="G610" s="34">
        <f t="shared" si="228"/>
        <v>0</v>
      </c>
      <c r="H610" s="21">
        <f t="shared" si="229"/>
        <v>0</v>
      </c>
      <c r="I610" s="31"/>
      <c r="J610" s="22">
        <f t="shared" si="230"/>
        <v>0</v>
      </c>
      <c r="K610" s="39">
        <f t="shared" si="222"/>
        <v>0</v>
      </c>
      <c r="L610" s="22">
        <f t="shared" si="231"/>
        <v>0</v>
      </c>
      <c r="M610" s="61">
        <f t="shared" si="232"/>
        <v>0</v>
      </c>
      <c r="N610" s="22">
        <f t="shared" si="233"/>
        <v>0</v>
      </c>
      <c r="O610" s="22">
        <f t="shared" si="223"/>
        <v>0</v>
      </c>
      <c r="P610" s="22">
        <f t="shared" si="234"/>
        <v>0</v>
      </c>
      <c r="Q610" s="22">
        <f t="shared" si="239"/>
        <v>1387.4668882625049</v>
      </c>
      <c r="R610" s="61">
        <f t="shared" si="240"/>
        <v>0.38540749979440442</v>
      </c>
      <c r="S610" s="22">
        <f t="shared" si="241"/>
        <v>-591.43027227844561</v>
      </c>
      <c r="T610" s="22">
        <f t="shared" si="235"/>
        <v>591.43027227844561</v>
      </c>
      <c r="U610" s="61">
        <f t="shared" si="242"/>
        <v>0.1642861998869076</v>
      </c>
      <c r="V610" s="22">
        <f t="shared" si="243"/>
        <v>0</v>
      </c>
      <c r="W610" s="22">
        <f t="shared" si="245"/>
        <v>0</v>
      </c>
      <c r="X610" s="22">
        <f t="shared" si="244"/>
        <v>947.77387731481474</v>
      </c>
      <c r="Y610" s="22">
        <f t="shared" si="236"/>
        <v>263.27073209275466</v>
      </c>
      <c r="Z610" s="22">
        <f t="shared" si="237"/>
        <v>0.26327073209275464</v>
      </c>
      <c r="AA610" s="22">
        <f t="shared" si="238"/>
        <v>0.54969369968131199</v>
      </c>
      <c r="AB610" s="64"/>
      <c r="AC610" s="22">
        <f t="shared" si="224"/>
        <v>1</v>
      </c>
      <c r="AD610" s="22" t="str">
        <f t="shared" si="225"/>
        <v/>
      </c>
      <c r="AE610" s="22">
        <f t="shared" si="226"/>
        <v>0</v>
      </c>
      <c r="AF610" s="31"/>
      <c r="AG610" s="31"/>
      <c r="AH610" s="31"/>
      <c r="AI610" s="31"/>
      <c r="AJ610" s="31"/>
      <c r="AK610" s="31"/>
      <c r="AL610" s="7"/>
      <c r="AM610" s="7"/>
    </row>
    <row r="611" spans="2:39" x14ac:dyDescent="0.4">
      <c r="B611" s="19" t="s">
        <v>2</v>
      </c>
      <c r="C611" s="19">
        <v>595</v>
      </c>
      <c r="D611" s="19">
        <v>6</v>
      </c>
      <c r="E611" s="20">
        <v>0</v>
      </c>
      <c r="F611" s="67">
        <f t="shared" si="227"/>
        <v>0</v>
      </c>
      <c r="G611" s="34">
        <f t="shared" si="228"/>
        <v>0</v>
      </c>
      <c r="H611" s="21">
        <f t="shared" si="229"/>
        <v>0</v>
      </c>
      <c r="I611" s="31"/>
      <c r="J611" s="22">
        <f t="shared" si="230"/>
        <v>0</v>
      </c>
      <c r="K611" s="39">
        <f t="shared" si="222"/>
        <v>0</v>
      </c>
      <c r="L611" s="22">
        <f t="shared" si="231"/>
        <v>0</v>
      </c>
      <c r="M611" s="61">
        <f t="shared" si="232"/>
        <v>0</v>
      </c>
      <c r="N611" s="22">
        <f t="shared" si="233"/>
        <v>0</v>
      </c>
      <c r="O611" s="22">
        <f t="shared" si="223"/>
        <v>0</v>
      </c>
      <c r="P611" s="22">
        <f t="shared" si="234"/>
        <v>0</v>
      </c>
      <c r="Q611" s="22">
        <f t="shared" si="239"/>
        <v>1387.4668882625049</v>
      </c>
      <c r="R611" s="61">
        <f t="shared" si="240"/>
        <v>0.38540749979440442</v>
      </c>
      <c r="S611" s="22">
        <f t="shared" si="241"/>
        <v>-591.43027227844561</v>
      </c>
      <c r="T611" s="22">
        <f t="shared" si="235"/>
        <v>591.43027227844561</v>
      </c>
      <c r="U611" s="61">
        <f t="shared" si="242"/>
        <v>0.1642861998869076</v>
      </c>
      <c r="V611" s="22">
        <f t="shared" si="243"/>
        <v>0</v>
      </c>
      <c r="W611" s="22">
        <f t="shared" si="245"/>
        <v>0</v>
      </c>
      <c r="X611" s="22">
        <f t="shared" si="244"/>
        <v>947.77387731481474</v>
      </c>
      <c r="Y611" s="22">
        <f t="shared" si="236"/>
        <v>263.27073209275466</v>
      </c>
      <c r="Z611" s="22">
        <f t="shared" si="237"/>
        <v>0.26327073209275464</v>
      </c>
      <c r="AA611" s="22">
        <f t="shared" si="238"/>
        <v>0.54969369968131199</v>
      </c>
      <c r="AB611" s="64"/>
      <c r="AC611" s="22">
        <f t="shared" si="224"/>
        <v>1</v>
      </c>
      <c r="AD611" s="22" t="str">
        <f t="shared" si="225"/>
        <v/>
      </c>
      <c r="AE611" s="22">
        <f t="shared" si="226"/>
        <v>0</v>
      </c>
      <c r="AF611" s="31"/>
      <c r="AG611" s="31"/>
      <c r="AH611" s="31"/>
      <c r="AI611" s="31"/>
      <c r="AJ611" s="31"/>
      <c r="AK611" s="31"/>
      <c r="AL611" s="7"/>
      <c r="AM611" s="7"/>
    </row>
    <row r="612" spans="2:39" x14ac:dyDescent="0.4">
      <c r="B612" s="19" t="s">
        <v>2</v>
      </c>
      <c r="C612" s="19">
        <v>596</v>
      </c>
      <c r="D612" s="19">
        <v>7</v>
      </c>
      <c r="E612" s="20">
        <v>0</v>
      </c>
      <c r="F612" s="67">
        <f t="shared" si="227"/>
        <v>0</v>
      </c>
      <c r="G612" s="34">
        <f t="shared" si="228"/>
        <v>0</v>
      </c>
      <c r="H612" s="21">
        <f t="shared" si="229"/>
        <v>0</v>
      </c>
      <c r="I612" s="31"/>
      <c r="J612" s="22">
        <f t="shared" si="230"/>
        <v>0</v>
      </c>
      <c r="K612" s="39">
        <f t="shared" si="222"/>
        <v>0</v>
      </c>
      <c r="L612" s="22">
        <f t="shared" si="231"/>
        <v>0</v>
      </c>
      <c r="M612" s="61">
        <f t="shared" si="232"/>
        <v>0</v>
      </c>
      <c r="N612" s="22">
        <f t="shared" si="233"/>
        <v>0</v>
      </c>
      <c r="O612" s="22">
        <f t="shared" si="223"/>
        <v>0</v>
      </c>
      <c r="P612" s="22">
        <f t="shared" si="234"/>
        <v>0</v>
      </c>
      <c r="Q612" s="22">
        <f t="shared" si="239"/>
        <v>1387.4668882625049</v>
      </c>
      <c r="R612" s="61">
        <f t="shared" si="240"/>
        <v>0.38540749979440442</v>
      </c>
      <c r="S612" s="22">
        <f t="shared" si="241"/>
        <v>-591.43027227844561</v>
      </c>
      <c r="T612" s="22">
        <f t="shared" si="235"/>
        <v>591.43027227844561</v>
      </c>
      <c r="U612" s="61">
        <f t="shared" si="242"/>
        <v>0.1642861998869076</v>
      </c>
      <c r="V612" s="22">
        <f t="shared" si="243"/>
        <v>0</v>
      </c>
      <c r="W612" s="22">
        <f t="shared" si="245"/>
        <v>0</v>
      </c>
      <c r="X612" s="22">
        <f t="shared" si="244"/>
        <v>947.77387731481474</v>
      </c>
      <c r="Y612" s="22">
        <f t="shared" si="236"/>
        <v>263.27073209275466</v>
      </c>
      <c r="Z612" s="22">
        <f t="shared" si="237"/>
        <v>0.26327073209275464</v>
      </c>
      <c r="AA612" s="22">
        <f t="shared" si="238"/>
        <v>0.54969369968131199</v>
      </c>
      <c r="AB612" s="64"/>
      <c r="AC612" s="22">
        <f t="shared" si="224"/>
        <v>1</v>
      </c>
      <c r="AD612" s="22" t="str">
        <f t="shared" si="225"/>
        <v/>
      </c>
      <c r="AE612" s="22">
        <f t="shared" si="226"/>
        <v>0</v>
      </c>
      <c r="AF612" s="31"/>
      <c r="AG612" s="31"/>
      <c r="AH612" s="31"/>
      <c r="AI612" s="31"/>
      <c r="AJ612" s="31"/>
      <c r="AK612" s="31"/>
      <c r="AL612" s="7"/>
      <c r="AM612" s="7"/>
    </row>
    <row r="613" spans="2:39" x14ac:dyDescent="0.4">
      <c r="B613" s="19" t="s">
        <v>2</v>
      </c>
      <c r="C613" s="19">
        <v>597</v>
      </c>
      <c r="D613" s="19">
        <v>8</v>
      </c>
      <c r="E613" s="20">
        <v>0</v>
      </c>
      <c r="F613" s="67">
        <f t="shared" si="227"/>
        <v>0</v>
      </c>
      <c r="G613" s="34">
        <f t="shared" si="228"/>
        <v>0</v>
      </c>
      <c r="H613" s="21">
        <f t="shared" si="229"/>
        <v>0</v>
      </c>
      <c r="I613" s="31"/>
      <c r="J613" s="22">
        <f t="shared" si="230"/>
        <v>0</v>
      </c>
      <c r="K613" s="39">
        <f t="shared" si="222"/>
        <v>0</v>
      </c>
      <c r="L613" s="22">
        <f t="shared" si="231"/>
        <v>0</v>
      </c>
      <c r="M613" s="61">
        <f t="shared" si="232"/>
        <v>0</v>
      </c>
      <c r="N613" s="22">
        <f t="shared" si="233"/>
        <v>0</v>
      </c>
      <c r="O613" s="22">
        <f t="shared" si="223"/>
        <v>0</v>
      </c>
      <c r="P613" s="22">
        <f t="shared" si="234"/>
        <v>0</v>
      </c>
      <c r="Q613" s="22">
        <f t="shared" si="239"/>
        <v>1387.4668882625049</v>
      </c>
      <c r="R613" s="61">
        <f t="shared" si="240"/>
        <v>0.38540749979440442</v>
      </c>
      <c r="S613" s="22">
        <f t="shared" si="241"/>
        <v>-591.43027227844561</v>
      </c>
      <c r="T613" s="22">
        <f t="shared" si="235"/>
        <v>591.43027227844561</v>
      </c>
      <c r="U613" s="61">
        <f t="shared" si="242"/>
        <v>0.1642861998869076</v>
      </c>
      <c r="V613" s="22">
        <f t="shared" si="243"/>
        <v>0</v>
      </c>
      <c r="W613" s="22">
        <f t="shared" si="245"/>
        <v>0</v>
      </c>
      <c r="X613" s="22">
        <f t="shared" si="244"/>
        <v>947.77387731481474</v>
      </c>
      <c r="Y613" s="22">
        <f t="shared" si="236"/>
        <v>263.27073209275466</v>
      </c>
      <c r="Z613" s="22">
        <f t="shared" si="237"/>
        <v>0.26327073209275464</v>
      </c>
      <c r="AA613" s="22">
        <f t="shared" si="238"/>
        <v>0.54969369968131199</v>
      </c>
      <c r="AB613" s="64"/>
      <c r="AC613" s="22">
        <f t="shared" si="224"/>
        <v>1</v>
      </c>
      <c r="AD613" s="22" t="str">
        <f t="shared" si="225"/>
        <v/>
      </c>
      <c r="AE613" s="22">
        <f t="shared" si="226"/>
        <v>0</v>
      </c>
      <c r="AF613" s="31"/>
      <c r="AG613" s="31"/>
      <c r="AH613" s="31"/>
      <c r="AI613" s="31"/>
      <c r="AJ613" s="31"/>
      <c r="AK613" s="31"/>
      <c r="AL613" s="7"/>
      <c r="AM613" s="7"/>
    </row>
    <row r="614" spans="2:39" x14ac:dyDescent="0.4">
      <c r="B614" s="19" t="s">
        <v>2</v>
      </c>
      <c r="C614" s="19">
        <v>598</v>
      </c>
      <c r="D614" s="19">
        <v>9</v>
      </c>
      <c r="E614" s="20">
        <v>0</v>
      </c>
      <c r="F614" s="67">
        <f t="shared" si="227"/>
        <v>0</v>
      </c>
      <c r="G614" s="34">
        <f t="shared" si="228"/>
        <v>0</v>
      </c>
      <c r="H614" s="21">
        <f t="shared" si="229"/>
        <v>0</v>
      </c>
      <c r="I614" s="31"/>
      <c r="J614" s="22">
        <f t="shared" si="230"/>
        <v>0</v>
      </c>
      <c r="K614" s="39">
        <f t="shared" si="222"/>
        <v>0</v>
      </c>
      <c r="L614" s="22">
        <f t="shared" si="231"/>
        <v>0</v>
      </c>
      <c r="M614" s="61">
        <f t="shared" si="232"/>
        <v>0</v>
      </c>
      <c r="N614" s="22">
        <f t="shared" si="233"/>
        <v>0</v>
      </c>
      <c r="O614" s="22">
        <f t="shared" si="223"/>
        <v>0</v>
      </c>
      <c r="P614" s="22">
        <f t="shared" si="234"/>
        <v>0</v>
      </c>
      <c r="Q614" s="22">
        <f t="shared" si="239"/>
        <v>1387.4668882625049</v>
      </c>
      <c r="R614" s="61">
        <f t="shared" si="240"/>
        <v>0.38540749979440442</v>
      </c>
      <c r="S614" s="22">
        <f t="shared" si="241"/>
        <v>-591.43027227844561</v>
      </c>
      <c r="T614" s="22">
        <f t="shared" si="235"/>
        <v>591.43027227844561</v>
      </c>
      <c r="U614" s="61">
        <f t="shared" si="242"/>
        <v>0.1642861998869076</v>
      </c>
      <c r="V614" s="22">
        <f t="shared" si="243"/>
        <v>0</v>
      </c>
      <c r="W614" s="22">
        <f t="shared" si="245"/>
        <v>0</v>
      </c>
      <c r="X614" s="22">
        <f t="shared" si="244"/>
        <v>947.77387731481474</v>
      </c>
      <c r="Y614" s="22">
        <f t="shared" si="236"/>
        <v>263.27073209275466</v>
      </c>
      <c r="Z614" s="22">
        <f t="shared" si="237"/>
        <v>0.26327073209275464</v>
      </c>
      <c r="AA614" s="22">
        <f t="shared" si="238"/>
        <v>0.54969369968131199</v>
      </c>
      <c r="AB614" s="64"/>
      <c r="AC614" s="22">
        <f t="shared" si="224"/>
        <v>1</v>
      </c>
      <c r="AD614" s="22" t="str">
        <f t="shared" si="225"/>
        <v/>
      </c>
      <c r="AE614" s="22">
        <f t="shared" si="226"/>
        <v>0</v>
      </c>
      <c r="AF614" s="31"/>
      <c r="AG614" s="31"/>
      <c r="AH614" s="31"/>
      <c r="AI614" s="31"/>
      <c r="AJ614" s="31"/>
      <c r="AK614" s="31"/>
      <c r="AL614" s="7"/>
      <c r="AM614" s="7"/>
    </row>
    <row r="615" spans="2:39" x14ac:dyDescent="0.4">
      <c r="B615" s="19" t="s">
        <v>2</v>
      </c>
      <c r="C615" s="19">
        <v>599</v>
      </c>
      <c r="D615" s="19">
        <v>10</v>
      </c>
      <c r="E615" s="20">
        <v>0</v>
      </c>
      <c r="F615" s="67">
        <f t="shared" si="227"/>
        <v>0</v>
      </c>
      <c r="G615" s="34">
        <f t="shared" si="228"/>
        <v>0</v>
      </c>
      <c r="H615" s="21">
        <f t="shared" si="229"/>
        <v>0</v>
      </c>
      <c r="I615" s="31"/>
      <c r="J615" s="22">
        <f t="shared" si="230"/>
        <v>0</v>
      </c>
      <c r="K615" s="39">
        <f t="shared" si="222"/>
        <v>0</v>
      </c>
      <c r="L615" s="22">
        <f t="shared" si="231"/>
        <v>0</v>
      </c>
      <c r="M615" s="61">
        <f t="shared" si="232"/>
        <v>0</v>
      </c>
      <c r="N615" s="22">
        <f t="shared" si="233"/>
        <v>0</v>
      </c>
      <c r="O615" s="22">
        <f t="shared" si="223"/>
        <v>0</v>
      </c>
      <c r="P615" s="22">
        <f t="shared" si="234"/>
        <v>0</v>
      </c>
      <c r="Q615" s="22">
        <f t="shared" si="239"/>
        <v>1387.4668882625049</v>
      </c>
      <c r="R615" s="61">
        <f t="shared" si="240"/>
        <v>0.38540749979440442</v>
      </c>
      <c r="S615" s="22">
        <f t="shared" si="241"/>
        <v>-591.43027227844561</v>
      </c>
      <c r="T615" s="22">
        <f t="shared" si="235"/>
        <v>591.43027227844561</v>
      </c>
      <c r="U615" s="61">
        <f t="shared" si="242"/>
        <v>0.1642861998869076</v>
      </c>
      <c r="V615" s="22">
        <f t="shared" si="243"/>
        <v>0</v>
      </c>
      <c r="W615" s="22">
        <f t="shared" si="245"/>
        <v>0</v>
      </c>
      <c r="X615" s="22">
        <f t="shared" si="244"/>
        <v>947.77387731481474</v>
      </c>
      <c r="Y615" s="22">
        <f t="shared" si="236"/>
        <v>263.27073209275466</v>
      </c>
      <c r="Z615" s="22">
        <f t="shared" si="237"/>
        <v>0.26327073209275464</v>
      </c>
      <c r="AA615" s="22">
        <f t="shared" si="238"/>
        <v>0.54969369968131199</v>
      </c>
      <c r="AB615" s="64"/>
      <c r="AC615" s="22">
        <f t="shared" si="224"/>
        <v>1</v>
      </c>
      <c r="AD615" s="22" t="str">
        <f t="shared" si="225"/>
        <v/>
      </c>
      <c r="AE615" s="22">
        <f t="shared" si="226"/>
        <v>0</v>
      </c>
      <c r="AF615" s="31"/>
      <c r="AG615" s="31"/>
      <c r="AH615" s="31"/>
      <c r="AI615" s="31"/>
      <c r="AJ615" s="31"/>
      <c r="AK615" s="31"/>
      <c r="AL615" s="7"/>
      <c r="AM615" s="7"/>
    </row>
    <row r="616" spans="2:39" x14ac:dyDescent="0.4">
      <c r="B616" s="19" t="s">
        <v>2</v>
      </c>
      <c r="C616" s="19">
        <v>600</v>
      </c>
      <c r="D616" s="19">
        <v>11</v>
      </c>
      <c r="E616" s="20">
        <v>0</v>
      </c>
      <c r="F616" s="67">
        <f t="shared" si="227"/>
        <v>0</v>
      </c>
      <c r="G616" s="34">
        <f t="shared" si="228"/>
        <v>0.1388888888888889</v>
      </c>
      <c r="H616" s="21">
        <f t="shared" si="229"/>
        <v>0.5</v>
      </c>
      <c r="I616" s="31"/>
      <c r="J616" s="22">
        <f t="shared" si="230"/>
        <v>205.83333333333334</v>
      </c>
      <c r="K616" s="39">
        <f t="shared" si="222"/>
        <v>0</v>
      </c>
      <c r="L616" s="22">
        <f t="shared" si="231"/>
        <v>0</v>
      </c>
      <c r="M616" s="61">
        <f t="shared" si="232"/>
        <v>205.83333333333334</v>
      </c>
      <c r="N616" s="22">
        <f t="shared" si="233"/>
        <v>0.20583333333333334</v>
      </c>
      <c r="O616" s="22">
        <f t="shared" si="223"/>
        <v>0</v>
      </c>
      <c r="P616" s="22">
        <f t="shared" si="234"/>
        <v>0</v>
      </c>
      <c r="Q616" s="22">
        <f t="shared" si="239"/>
        <v>1387.4668882625049</v>
      </c>
      <c r="R616" s="61">
        <f t="shared" si="240"/>
        <v>0.38540749979440442</v>
      </c>
      <c r="S616" s="22">
        <f t="shared" si="241"/>
        <v>-591.43027227844561</v>
      </c>
      <c r="T616" s="22">
        <f t="shared" si="235"/>
        <v>591.43027227844561</v>
      </c>
      <c r="U616" s="61">
        <f t="shared" si="242"/>
        <v>0.1642861998869076</v>
      </c>
      <c r="V616" s="22">
        <f t="shared" si="243"/>
        <v>0</v>
      </c>
      <c r="W616" s="22">
        <f t="shared" si="245"/>
        <v>0</v>
      </c>
      <c r="X616" s="22">
        <f t="shared" si="244"/>
        <v>947.77387731481474</v>
      </c>
      <c r="Y616" s="22">
        <f t="shared" si="236"/>
        <v>263.27073209275466</v>
      </c>
      <c r="Z616" s="22">
        <f t="shared" si="237"/>
        <v>0.26327073209275464</v>
      </c>
      <c r="AA616" s="22">
        <f t="shared" si="238"/>
        <v>0.54969369968131199</v>
      </c>
      <c r="AB616" s="64"/>
      <c r="AC616" s="22">
        <f t="shared" si="224"/>
        <v>1</v>
      </c>
      <c r="AD616" s="22" t="str">
        <f t="shared" si="225"/>
        <v/>
      </c>
      <c r="AE616" s="22">
        <f t="shared" si="226"/>
        <v>0</v>
      </c>
      <c r="AF616" s="31"/>
      <c r="AG616" s="31"/>
      <c r="AH616" s="31"/>
      <c r="AI616" s="31"/>
      <c r="AJ616" s="31"/>
      <c r="AK616" s="31"/>
      <c r="AL616" s="7"/>
      <c r="AM616" s="7"/>
    </row>
    <row r="617" spans="2:39" x14ac:dyDescent="0.4">
      <c r="B617" s="19" t="s">
        <v>2</v>
      </c>
      <c r="C617" s="19">
        <v>601</v>
      </c>
      <c r="D617" s="19">
        <v>12</v>
      </c>
      <c r="E617" s="20">
        <v>1</v>
      </c>
      <c r="F617" s="67">
        <f t="shared" si="227"/>
        <v>0.27777777777777779</v>
      </c>
      <c r="G617" s="34">
        <f t="shared" si="228"/>
        <v>0.29166666666666669</v>
      </c>
      <c r="H617" s="21">
        <f t="shared" si="229"/>
        <v>1.05</v>
      </c>
      <c r="I617" s="31"/>
      <c r="J617" s="22">
        <f t="shared" si="230"/>
        <v>432.25</v>
      </c>
      <c r="K617" s="39">
        <f t="shared" si="222"/>
        <v>3.3179575868055561E-2</v>
      </c>
      <c r="L617" s="22">
        <f t="shared" si="231"/>
        <v>218.00182949999999</v>
      </c>
      <c r="M617" s="61">
        <f t="shared" si="232"/>
        <v>650.28500907586806</v>
      </c>
      <c r="N617" s="22">
        <f t="shared" si="233"/>
        <v>0.65028500907586806</v>
      </c>
      <c r="O617" s="22">
        <f t="shared" si="223"/>
        <v>180.63472474329669</v>
      </c>
      <c r="P617" s="22">
        <f t="shared" si="234"/>
        <v>0.1806347247432967</v>
      </c>
      <c r="Q617" s="22">
        <f t="shared" si="239"/>
        <v>1387.6475229872481</v>
      </c>
      <c r="R617" s="61">
        <f t="shared" si="240"/>
        <v>0.38545767611084719</v>
      </c>
      <c r="S617" s="22">
        <f t="shared" si="241"/>
        <v>-591.43027227844561</v>
      </c>
      <c r="T617" s="22">
        <f t="shared" si="235"/>
        <v>591.43027227844561</v>
      </c>
      <c r="U617" s="61">
        <f t="shared" si="242"/>
        <v>0.1642861998869076</v>
      </c>
      <c r="V617" s="22">
        <f t="shared" si="243"/>
        <v>57.175925925925931</v>
      </c>
      <c r="W617" s="22">
        <f t="shared" si="245"/>
        <v>5.7175925925925929E-2</v>
      </c>
      <c r="X617" s="22">
        <f t="shared" si="244"/>
        <v>947.77387731481474</v>
      </c>
      <c r="Y617" s="22">
        <f t="shared" si="236"/>
        <v>263.27073209275466</v>
      </c>
      <c r="Z617" s="22">
        <f t="shared" si="237"/>
        <v>0.26327073209275464</v>
      </c>
      <c r="AA617" s="22">
        <f t="shared" si="238"/>
        <v>0.54974387599775476</v>
      </c>
      <c r="AB617" s="64"/>
      <c r="AC617" s="22">
        <f t="shared" si="224"/>
        <v>0</v>
      </c>
      <c r="AD617" s="22">
        <f t="shared" si="225"/>
        <v>1</v>
      </c>
      <c r="AE617" s="22">
        <f t="shared" si="226"/>
        <v>0.27777777777777779</v>
      </c>
      <c r="AF617" s="31"/>
      <c r="AG617" s="31"/>
      <c r="AH617" s="31"/>
      <c r="AI617" s="31"/>
      <c r="AJ617" s="31"/>
      <c r="AK617" s="31"/>
      <c r="AL617" s="7"/>
      <c r="AM617" s="7"/>
    </row>
    <row r="618" spans="2:39" x14ac:dyDescent="0.4">
      <c r="B618" s="19" t="s">
        <v>2</v>
      </c>
      <c r="C618" s="19">
        <v>602</v>
      </c>
      <c r="D618" s="19">
        <v>13</v>
      </c>
      <c r="E618" s="20">
        <v>2.1</v>
      </c>
      <c r="F618" s="67">
        <f t="shared" si="227"/>
        <v>0.58333333333333337</v>
      </c>
      <c r="G618" s="34">
        <f t="shared" si="228"/>
        <v>0.52777777777777779</v>
      </c>
      <c r="H618" s="21">
        <f t="shared" si="229"/>
        <v>1.9</v>
      </c>
      <c r="I618" s="31"/>
      <c r="J618" s="22">
        <f t="shared" si="230"/>
        <v>782.16666666666663</v>
      </c>
      <c r="K618" s="39">
        <f t="shared" si="222"/>
        <v>0.14632192957812504</v>
      </c>
      <c r="L618" s="22">
        <f t="shared" si="231"/>
        <v>218.00182949999999</v>
      </c>
      <c r="M618" s="61">
        <f t="shared" si="232"/>
        <v>1000.3148180962447</v>
      </c>
      <c r="N618" s="22">
        <f t="shared" si="233"/>
        <v>1.0003148180962447</v>
      </c>
      <c r="O618" s="22">
        <f t="shared" si="223"/>
        <v>583.51697722280949</v>
      </c>
      <c r="P618" s="22">
        <f t="shared" si="234"/>
        <v>0.58351697722280949</v>
      </c>
      <c r="Q618" s="22">
        <f t="shared" si="239"/>
        <v>1388.2310399644709</v>
      </c>
      <c r="R618" s="61">
        <f t="shared" si="240"/>
        <v>0.38561976417304283</v>
      </c>
      <c r="S618" s="22">
        <f t="shared" si="241"/>
        <v>-591.43027227844561</v>
      </c>
      <c r="T618" s="22">
        <f t="shared" si="235"/>
        <v>591.43027227844561</v>
      </c>
      <c r="U618" s="61">
        <f t="shared" si="242"/>
        <v>0.1642861998869076</v>
      </c>
      <c r="V618" s="22">
        <f t="shared" si="243"/>
        <v>252.14583333333337</v>
      </c>
      <c r="W618" s="22">
        <f t="shared" si="245"/>
        <v>0.2521458333333334</v>
      </c>
      <c r="X618" s="22">
        <f t="shared" si="244"/>
        <v>947.77387731481474</v>
      </c>
      <c r="Y618" s="22">
        <f t="shared" si="236"/>
        <v>263.27073209275466</v>
      </c>
      <c r="Z618" s="22">
        <f t="shared" si="237"/>
        <v>0.26327073209275464</v>
      </c>
      <c r="AA618" s="22">
        <f t="shared" si="238"/>
        <v>0.5499059640599504</v>
      </c>
      <c r="AB618" s="64"/>
      <c r="AC618" s="22">
        <f t="shared" si="224"/>
        <v>0</v>
      </c>
      <c r="AD618" s="22">
        <f t="shared" si="225"/>
        <v>2.1</v>
      </c>
      <c r="AE618" s="22">
        <f t="shared" si="226"/>
        <v>0.58333333333333337</v>
      </c>
      <c r="AF618" s="31"/>
      <c r="AG618" s="31"/>
      <c r="AH618" s="31"/>
      <c r="AI618" s="31"/>
      <c r="AJ618" s="31"/>
      <c r="AK618" s="31"/>
      <c r="AL618" s="7"/>
      <c r="AM618" s="7"/>
    </row>
    <row r="619" spans="2:39" x14ac:dyDescent="0.4">
      <c r="B619" s="19" t="s">
        <v>2</v>
      </c>
      <c r="C619" s="19">
        <v>603</v>
      </c>
      <c r="D619" s="19">
        <v>14</v>
      </c>
      <c r="E619" s="20">
        <v>4.8</v>
      </c>
      <c r="F619" s="67">
        <f t="shared" si="227"/>
        <v>1.3333333333333333</v>
      </c>
      <c r="G619" s="34">
        <f t="shared" si="228"/>
        <v>0.97222222222222221</v>
      </c>
      <c r="H619" s="21">
        <f t="shared" si="229"/>
        <v>3.5</v>
      </c>
      <c r="I619" s="31"/>
      <c r="J619" s="22">
        <f t="shared" si="230"/>
        <v>1440.8333333333333</v>
      </c>
      <c r="K619" s="39">
        <f t="shared" si="222"/>
        <v>0.76445742799999994</v>
      </c>
      <c r="L619" s="22">
        <f t="shared" si="231"/>
        <v>218.00182949999999</v>
      </c>
      <c r="M619" s="61">
        <f t="shared" si="232"/>
        <v>1659.5996202613333</v>
      </c>
      <c r="N619" s="22">
        <f t="shared" si="233"/>
        <v>1.6595996202613332</v>
      </c>
      <c r="O619" s="22">
        <f t="shared" si="223"/>
        <v>2212.7994936817777</v>
      </c>
      <c r="P619" s="22">
        <f t="shared" si="234"/>
        <v>2.2127994936817776</v>
      </c>
      <c r="Q619" s="22">
        <f t="shared" si="239"/>
        <v>1390.4438394581528</v>
      </c>
      <c r="R619" s="61">
        <f t="shared" si="240"/>
        <v>0.38623443074823888</v>
      </c>
      <c r="S619" s="22">
        <f t="shared" si="241"/>
        <v>-591.43027227844561</v>
      </c>
      <c r="T619" s="22">
        <f t="shared" si="235"/>
        <v>591.43027227844561</v>
      </c>
      <c r="U619" s="61">
        <f t="shared" si="242"/>
        <v>0.1642861998869076</v>
      </c>
      <c r="V619" s="22">
        <f t="shared" si="243"/>
        <v>1317.3333333333333</v>
      </c>
      <c r="W619" s="22">
        <f t="shared" si="245"/>
        <v>1.3173333333333332</v>
      </c>
      <c r="X619" s="22">
        <f t="shared" si="244"/>
        <v>947.77387731481474</v>
      </c>
      <c r="Y619" s="22">
        <f t="shared" si="236"/>
        <v>263.27073209275466</v>
      </c>
      <c r="Z619" s="22">
        <f t="shared" si="237"/>
        <v>0.26327073209275464</v>
      </c>
      <c r="AA619" s="22">
        <f t="shared" si="238"/>
        <v>0.55052063063514645</v>
      </c>
      <c r="AB619" s="64"/>
      <c r="AC619" s="22">
        <f t="shared" si="224"/>
        <v>0</v>
      </c>
      <c r="AD619" s="22">
        <f t="shared" si="225"/>
        <v>4.8</v>
      </c>
      <c r="AE619" s="22">
        <f t="shared" si="226"/>
        <v>1.3333333333333333</v>
      </c>
      <c r="AF619" s="31"/>
      <c r="AG619" s="31"/>
      <c r="AH619" s="31"/>
      <c r="AI619" s="31"/>
      <c r="AJ619" s="31"/>
      <c r="AK619" s="31"/>
      <c r="AL619" s="7"/>
      <c r="AM619" s="7"/>
    </row>
    <row r="620" spans="2:39" x14ac:dyDescent="0.4">
      <c r="B620" s="19" t="s">
        <v>2</v>
      </c>
      <c r="C620" s="19">
        <v>604</v>
      </c>
      <c r="D620" s="19">
        <v>15</v>
      </c>
      <c r="E620" s="20">
        <v>9.1</v>
      </c>
      <c r="F620" s="67">
        <f t="shared" si="227"/>
        <v>2.5277777777777777</v>
      </c>
      <c r="G620" s="34">
        <f t="shared" si="228"/>
        <v>1.3055555555555554</v>
      </c>
      <c r="H620" s="21">
        <f t="shared" si="229"/>
        <v>4.6999999999999993</v>
      </c>
      <c r="I620" s="31"/>
      <c r="J620" s="22">
        <f t="shared" si="230"/>
        <v>1934.833333333333</v>
      </c>
      <c r="K620" s="39">
        <f t="shared" si="222"/>
        <v>2.7476006776336797</v>
      </c>
      <c r="L620" s="22">
        <f t="shared" si="231"/>
        <v>218.00182949999999</v>
      </c>
      <c r="M620" s="61">
        <f t="shared" si="232"/>
        <v>2155.5827635109667</v>
      </c>
      <c r="N620" s="22">
        <f t="shared" si="233"/>
        <v>2.1555827635109668</v>
      </c>
      <c r="O620" s="22">
        <f t="shared" si="223"/>
        <v>5448.8342077638326</v>
      </c>
      <c r="P620" s="22">
        <f t="shared" si="234"/>
        <v>5.4488342077638325</v>
      </c>
      <c r="Q620" s="22">
        <f t="shared" si="239"/>
        <v>1395.8926736659166</v>
      </c>
      <c r="R620" s="61">
        <f t="shared" si="240"/>
        <v>0.38774799592703624</v>
      </c>
      <c r="S620" s="22">
        <f t="shared" si="241"/>
        <v>-591.43027227844561</v>
      </c>
      <c r="T620" s="22">
        <f t="shared" si="235"/>
        <v>591.43027227844561</v>
      </c>
      <c r="U620" s="61">
        <f t="shared" si="242"/>
        <v>0.1642861998869076</v>
      </c>
      <c r="V620" s="22">
        <f t="shared" si="243"/>
        <v>4734.7384259259252</v>
      </c>
      <c r="W620" s="22">
        <f t="shared" si="245"/>
        <v>4.7347384259259249</v>
      </c>
      <c r="X620" s="22">
        <f t="shared" si="244"/>
        <v>947.77387731481474</v>
      </c>
      <c r="Y620" s="22">
        <f t="shared" si="236"/>
        <v>263.27073209275466</v>
      </c>
      <c r="Z620" s="22">
        <f t="shared" si="237"/>
        <v>0.26327073209275464</v>
      </c>
      <c r="AA620" s="22">
        <f t="shared" si="238"/>
        <v>0.55203419581394386</v>
      </c>
      <c r="AB620" s="64"/>
      <c r="AC620" s="22">
        <f t="shared" si="224"/>
        <v>0</v>
      </c>
      <c r="AD620" s="22">
        <f t="shared" si="225"/>
        <v>9.1</v>
      </c>
      <c r="AE620" s="22">
        <f t="shared" si="226"/>
        <v>2.5277777777777777</v>
      </c>
      <c r="AF620" s="31"/>
      <c r="AG620" s="31"/>
      <c r="AH620" s="31"/>
      <c r="AI620" s="31"/>
      <c r="AJ620" s="31"/>
      <c r="AK620" s="31"/>
      <c r="AL620" s="7"/>
      <c r="AM620" s="7"/>
    </row>
    <row r="621" spans="2:39" x14ac:dyDescent="0.4">
      <c r="B621" s="19" t="s">
        <v>2</v>
      </c>
      <c r="C621" s="19">
        <v>605</v>
      </c>
      <c r="D621" s="19">
        <v>16</v>
      </c>
      <c r="E621" s="20">
        <v>14.2</v>
      </c>
      <c r="F621" s="67">
        <f t="shared" si="227"/>
        <v>3.9444444444444442</v>
      </c>
      <c r="G621" s="34">
        <f t="shared" si="228"/>
        <v>1.4861111111111112</v>
      </c>
      <c r="H621" s="21">
        <f t="shared" si="229"/>
        <v>5.3500000000000005</v>
      </c>
      <c r="I621" s="31"/>
      <c r="J621" s="22">
        <f t="shared" si="230"/>
        <v>2202.4166666666665</v>
      </c>
      <c r="K621" s="39">
        <f t="shared" si="222"/>
        <v>6.6903296780347219</v>
      </c>
      <c r="L621" s="22">
        <f t="shared" si="231"/>
        <v>218.00182949999999</v>
      </c>
      <c r="M621" s="61">
        <f t="shared" si="232"/>
        <v>2427.1088258447012</v>
      </c>
      <c r="N621" s="22">
        <f t="shared" si="233"/>
        <v>2.4271088258447011</v>
      </c>
      <c r="O621" s="22">
        <f t="shared" si="223"/>
        <v>9573.595924165209</v>
      </c>
      <c r="P621" s="22">
        <f t="shared" si="234"/>
        <v>9.5735959241652093</v>
      </c>
      <c r="Q621" s="22">
        <f t="shared" si="239"/>
        <v>1405.4662695900818</v>
      </c>
      <c r="R621" s="61">
        <f t="shared" si="240"/>
        <v>0.39040732834093983</v>
      </c>
      <c r="S621" s="22">
        <f t="shared" si="241"/>
        <v>-591.43027227844561</v>
      </c>
      <c r="T621" s="22">
        <f t="shared" si="235"/>
        <v>591.43027227844561</v>
      </c>
      <c r="U621" s="61">
        <f t="shared" si="242"/>
        <v>0.1642861998869076</v>
      </c>
      <c r="V621" s="22">
        <f t="shared" si="243"/>
        <v>11528.953703703703</v>
      </c>
      <c r="W621" s="22">
        <f t="shared" si="245"/>
        <v>11.528953703703703</v>
      </c>
      <c r="X621" s="22">
        <f t="shared" si="244"/>
        <v>947.77387731481474</v>
      </c>
      <c r="Y621" s="22">
        <f t="shared" si="236"/>
        <v>263.27073209275466</v>
      </c>
      <c r="Z621" s="22">
        <f t="shared" si="237"/>
        <v>0.26327073209275464</v>
      </c>
      <c r="AA621" s="22">
        <f t="shared" si="238"/>
        <v>0.55469352822784745</v>
      </c>
      <c r="AB621" s="64"/>
      <c r="AC621" s="22">
        <f t="shared" si="224"/>
        <v>0</v>
      </c>
      <c r="AD621" s="22">
        <f t="shared" si="225"/>
        <v>14.2</v>
      </c>
      <c r="AE621" s="22">
        <f t="shared" si="226"/>
        <v>3.9444444444444442</v>
      </c>
      <c r="AF621" s="31"/>
      <c r="AG621" s="31"/>
      <c r="AH621" s="31"/>
      <c r="AI621" s="31"/>
      <c r="AJ621" s="31"/>
      <c r="AK621" s="31"/>
      <c r="AL621" s="7"/>
      <c r="AM621" s="7"/>
    </row>
    <row r="622" spans="2:39" x14ac:dyDescent="0.4">
      <c r="B622" s="19" t="s">
        <v>2</v>
      </c>
      <c r="C622" s="19">
        <v>606</v>
      </c>
      <c r="D622" s="19">
        <v>17</v>
      </c>
      <c r="E622" s="20">
        <v>19.8</v>
      </c>
      <c r="F622" s="67">
        <f t="shared" si="227"/>
        <v>5.5</v>
      </c>
      <c r="G622" s="34">
        <f t="shared" si="228"/>
        <v>1.5694444444444444</v>
      </c>
      <c r="H622" s="21">
        <f t="shared" si="229"/>
        <v>5.65</v>
      </c>
      <c r="I622" s="31"/>
      <c r="J622" s="22">
        <f t="shared" si="230"/>
        <v>2325.9166666666665</v>
      </c>
      <c r="K622" s="39">
        <f t="shared" si="222"/>
        <v>13.007720923312499</v>
      </c>
      <c r="L622" s="22">
        <f t="shared" si="231"/>
        <v>218.00182949999999</v>
      </c>
      <c r="M622" s="61">
        <f t="shared" si="232"/>
        <v>2556.9262170899792</v>
      </c>
      <c r="N622" s="22">
        <f t="shared" si="233"/>
        <v>2.5569262170899791</v>
      </c>
      <c r="O622" s="22">
        <f t="shared" si="223"/>
        <v>14063.094193994886</v>
      </c>
      <c r="P622" s="22">
        <f t="shared" si="234"/>
        <v>14.063094193994885</v>
      </c>
      <c r="Q622" s="22">
        <f t="shared" si="239"/>
        <v>1419.5293637840766</v>
      </c>
      <c r="R622" s="61">
        <f t="shared" si="240"/>
        <v>0.39431374370734046</v>
      </c>
      <c r="S622" s="22">
        <f t="shared" si="241"/>
        <v>-591.43027227844561</v>
      </c>
      <c r="T622" s="22">
        <f t="shared" si="235"/>
        <v>591.43027227844561</v>
      </c>
      <c r="U622" s="61">
        <f t="shared" si="242"/>
        <v>0.1642861998869076</v>
      </c>
      <c r="V622" s="22">
        <f t="shared" si="243"/>
        <v>22415.25</v>
      </c>
      <c r="W622" s="22">
        <f t="shared" si="245"/>
        <v>22.41525</v>
      </c>
      <c r="X622" s="22">
        <f t="shared" si="244"/>
        <v>947.77387731481474</v>
      </c>
      <c r="Y622" s="22">
        <f t="shared" si="236"/>
        <v>263.27073209275466</v>
      </c>
      <c r="Z622" s="22">
        <f t="shared" si="237"/>
        <v>0.26327073209275464</v>
      </c>
      <c r="AA622" s="22">
        <f t="shared" si="238"/>
        <v>0.55859994359424803</v>
      </c>
      <c r="AB622" s="64"/>
      <c r="AC622" s="22">
        <f t="shared" si="224"/>
        <v>0</v>
      </c>
      <c r="AD622" s="22">
        <f t="shared" si="225"/>
        <v>19.8</v>
      </c>
      <c r="AE622" s="22">
        <f t="shared" si="226"/>
        <v>5.5</v>
      </c>
      <c r="AF622" s="31"/>
      <c r="AG622" s="31"/>
      <c r="AH622" s="31"/>
      <c r="AI622" s="31"/>
      <c r="AJ622" s="31"/>
      <c r="AK622" s="31"/>
      <c r="AL622" s="7"/>
      <c r="AM622" s="7"/>
    </row>
    <row r="623" spans="2:39" x14ac:dyDescent="0.4">
      <c r="B623" s="19" t="s">
        <v>2</v>
      </c>
      <c r="C623" s="19">
        <v>607</v>
      </c>
      <c r="D623" s="19">
        <v>18</v>
      </c>
      <c r="E623" s="20">
        <v>25.5</v>
      </c>
      <c r="F623" s="67">
        <f t="shared" si="227"/>
        <v>7.083333333333333</v>
      </c>
      <c r="G623" s="34">
        <f t="shared" si="228"/>
        <v>1.4861111111111109</v>
      </c>
      <c r="H623" s="21">
        <f t="shared" si="229"/>
        <v>5.35</v>
      </c>
      <c r="I623" s="31"/>
      <c r="J623" s="22">
        <f t="shared" si="230"/>
        <v>2202.4166666666665</v>
      </c>
      <c r="K623" s="39">
        <f t="shared" si="222"/>
        <v>21.575019208203123</v>
      </c>
      <c r="L623" s="22">
        <f t="shared" si="231"/>
        <v>218.00182949999999</v>
      </c>
      <c r="M623" s="61">
        <f t="shared" si="232"/>
        <v>2441.9935153748697</v>
      </c>
      <c r="N623" s="22">
        <f t="shared" si="233"/>
        <v>2.4419935153748695</v>
      </c>
      <c r="O623" s="22">
        <f t="shared" si="223"/>
        <v>17297.454067238661</v>
      </c>
      <c r="P623" s="22">
        <f t="shared" si="234"/>
        <v>17.297454067238661</v>
      </c>
      <c r="Q623" s="22">
        <f t="shared" si="239"/>
        <v>1436.8268178513154</v>
      </c>
      <c r="R623" s="61">
        <f t="shared" si="240"/>
        <v>0.3991185924437391</v>
      </c>
      <c r="S623" s="22">
        <f t="shared" si="241"/>
        <v>-591.43027227844561</v>
      </c>
      <c r="T623" s="22">
        <f t="shared" si="235"/>
        <v>591.43027227844561</v>
      </c>
      <c r="U623" s="61">
        <f t="shared" si="242"/>
        <v>0.1642861998869076</v>
      </c>
      <c r="V623" s="22">
        <f t="shared" si="243"/>
        <v>37178.645833333328</v>
      </c>
      <c r="W623" s="22">
        <f t="shared" si="245"/>
        <v>37.178645833333327</v>
      </c>
      <c r="X623" s="22">
        <f t="shared" si="244"/>
        <v>947.77387731481474</v>
      </c>
      <c r="Y623" s="22">
        <f t="shared" si="236"/>
        <v>263.27073209275466</v>
      </c>
      <c r="Z623" s="22">
        <f t="shared" si="237"/>
        <v>0.26327073209275464</v>
      </c>
      <c r="AA623" s="22">
        <f t="shared" si="238"/>
        <v>0.56340479233064666</v>
      </c>
      <c r="AB623" s="64"/>
      <c r="AC623" s="22">
        <f t="shared" si="224"/>
        <v>0</v>
      </c>
      <c r="AD623" s="22">
        <f t="shared" si="225"/>
        <v>25.5</v>
      </c>
      <c r="AE623" s="22">
        <f t="shared" si="226"/>
        <v>7.083333333333333</v>
      </c>
      <c r="AF623" s="31"/>
      <c r="AG623" s="31"/>
      <c r="AH623" s="31"/>
      <c r="AI623" s="31"/>
      <c r="AJ623" s="31"/>
      <c r="AK623" s="31"/>
      <c r="AL623" s="7"/>
      <c r="AM623" s="7"/>
    </row>
    <row r="624" spans="2:39" x14ac:dyDescent="0.4">
      <c r="B624" s="19" t="s">
        <v>2</v>
      </c>
      <c r="C624" s="19">
        <v>608</v>
      </c>
      <c r="D624" s="19">
        <v>19</v>
      </c>
      <c r="E624" s="20">
        <v>30.5</v>
      </c>
      <c r="F624" s="67">
        <f t="shared" si="227"/>
        <v>8.4722222222222214</v>
      </c>
      <c r="G624" s="34">
        <f t="shared" si="228"/>
        <v>1.2916666666666663</v>
      </c>
      <c r="H624" s="21">
        <f t="shared" si="229"/>
        <v>4.6499999999999986</v>
      </c>
      <c r="I624" s="31"/>
      <c r="J624" s="22">
        <f t="shared" si="230"/>
        <v>1914.2499999999995</v>
      </c>
      <c r="K624" s="39">
        <f t="shared" si="222"/>
        <v>30.865300451258673</v>
      </c>
      <c r="L624" s="22">
        <f t="shared" si="231"/>
        <v>218.00182949999999</v>
      </c>
      <c r="M624" s="61">
        <f t="shared" si="232"/>
        <v>2163.117129951258</v>
      </c>
      <c r="N624" s="22">
        <f t="shared" si="233"/>
        <v>2.1631171299512579</v>
      </c>
      <c r="O624" s="22">
        <f t="shared" si="223"/>
        <v>18326.4090176426</v>
      </c>
      <c r="P624" s="22">
        <f t="shared" si="234"/>
        <v>18.3264090176426</v>
      </c>
      <c r="Q624" s="22">
        <f t="shared" si="239"/>
        <v>1455.153226868958</v>
      </c>
      <c r="R624" s="61">
        <f t="shared" si="240"/>
        <v>0.40420926202256002</v>
      </c>
      <c r="S624" s="22">
        <f t="shared" si="241"/>
        <v>-591.43027227844561</v>
      </c>
      <c r="T624" s="22">
        <f t="shared" si="235"/>
        <v>591.43027227844561</v>
      </c>
      <c r="U624" s="61">
        <f t="shared" si="242"/>
        <v>0.1642861998869076</v>
      </c>
      <c r="V624" s="22">
        <f t="shared" si="243"/>
        <v>53187.905092592584</v>
      </c>
      <c r="W624" s="22">
        <f t="shared" si="245"/>
        <v>53.187905092592587</v>
      </c>
      <c r="X624" s="22">
        <f t="shared" si="244"/>
        <v>947.77387731481474</v>
      </c>
      <c r="Y624" s="22">
        <f t="shared" si="236"/>
        <v>263.27073209275466</v>
      </c>
      <c r="Z624" s="22">
        <f t="shared" si="237"/>
        <v>0.26327073209275464</v>
      </c>
      <c r="AA624" s="22">
        <f t="shared" si="238"/>
        <v>0.56849546190946765</v>
      </c>
      <c r="AB624" s="64"/>
      <c r="AC624" s="22">
        <f t="shared" si="224"/>
        <v>0</v>
      </c>
      <c r="AD624" s="22">
        <f t="shared" si="225"/>
        <v>30.5</v>
      </c>
      <c r="AE624" s="22">
        <f t="shared" si="226"/>
        <v>8.4722222222222214</v>
      </c>
      <c r="AF624" s="31"/>
      <c r="AG624" s="31"/>
      <c r="AH624" s="31"/>
      <c r="AI624" s="31"/>
      <c r="AJ624" s="31"/>
      <c r="AK624" s="31"/>
      <c r="AL624" s="7"/>
      <c r="AM624" s="7"/>
    </row>
    <row r="625" spans="2:39" x14ac:dyDescent="0.4">
      <c r="B625" s="19" t="s">
        <v>2</v>
      </c>
      <c r="C625" s="19">
        <v>609</v>
      </c>
      <c r="D625" s="19">
        <v>20</v>
      </c>
      <c r="E625" s="20">
        <v>34.799999999999997</v>
      </c>
      <c r="F625" s="67">
        <f t="shared" si="227"/>
        <v>9.6666666666666661</v>
      </c>
      <c r="G625" s="34">
        <f t="shared" si="228"/>
        <v>1.1527777777777775</v>
      </c>
      <c r="H625" s="21">
        <f t="shared" si="229"/>
        <v>4.1499999999999986</v>
      </c>
      <c r="I625" s="31"/>
      <c r="J625" s="22">
        <f t="shared" si="230"/>
        <v>1708.4166666666663</v>
      </c>
      <c r="K625" s="39">
        <f t="shared" si="222"/>
        <v>40.181793559249996</v>
      </c>
      <c r="L625" s="22">
        <f t="shared" si="231"/>
        <v>218.00182949999999</v>
      </c>
      <c r="M625" s="61">
        <f t="shared" si="232"/>
        <v>1966.6002897259164</v>
      </c>
      <c r="N625" s="22">
        <f t="shared" si="233"/>
        <v>1.9666002897259163</v>
      </c>
      <c r="O625" s="22">
        <f t="shared" si="223"/>
        <v>19010.469467350522</v>
      </c>
      <c r="P625" s="22">
        <f t="shared" si="234"/>
        <v>19.010469467350521</v>
      </c>
      <c r="Q625" s="22">
        <f t="shared" si="239"/>
        <v>1474.1636963363085</v>
      </c>
      <c r="R625" s="61">
        <f t="shared" si="240"/>
        <v>0.40948994840816783</v>
      </c>
      <c r="S625" s="22">
        <f t="shared" si="241"/>
        <v>-591.43027227844561</v>
      </c>
      <c r="T625" s="22">
        <f t="shared" si="235"/>
        <v>591.43027227844561</v>
      </c>
      <c r="U625" s="61">
        <f t="shared" si="242"/>
        <v>0.1642861998869076</v>
      </c>
      <c r="V625" s="22">
        <f t="shared" si="243"/>
        <v>69242.333333333328</v>
      </c>
      <c r="W625" s="22">
        <f t="shared" si="245"/>
        <v>69.242333333333335</v>
      </c>
      <c r="X625" s="22">
        <f t="shared" si="244"/>
        <v>947.77387731481474</v>
      </c>
      <c r="Y625" s="22">
        <f t="shared" si="236"/>
        <v>263.27073209275466</v>
      </c>
      <c r="Z625" s="22">
        <f t="shared" si="237"/>
        <v>0.26327073209275464</v>
      </c>
      <c r="AA625" s="22">
        <f t="shared" si="238"/>
        <v>0.57377614829507539</v>
      </c>
      <c r="AB625" s="64"/>
      <c r="AC625" s="22">
        <f t="shared" si="224"/>
        <v>0</v>
      </c>
      <c r="AD625" s="22">
        <f t="shared" si="225"/>
        <v>34.799999999999997</v>
      </c>
      <c r="AE625" s="22">
        <f t="shared" si="226"/>
        <v>9.6666666666666661</v>
      </c>
      <c r="AF625" s="31"/>
      <c r="AG625" s="31"/>
      <c r="AH625" s="31"/>
      <c r="AI625" s="31"/>
      <c r="AJ625" s="31"/>
      <c r="AK625" s="31"/>
      <c r="AL625" s="7"/>
      <c r="AM625" s="7"/>
    </row>
    <row r="626" spans="2:39" x14ac:dyDescent="0.4">
      <c r="B626" s="19" t="s">
        <v>2</v>
      </c>
      <c r="C626" s="19">
        <v>610</v>
      </c>
      <c r="D626" s="19">
        <v>21</v>
      </c>
      <c r="E626" s="20">
        <v>38.799999999999997</v>
      </c>
      <c r="F626" s="67">
        <f t="shared" si="227"/>
        <v>10.777777777777777</v>
      </c>
      <c r="G626" s="34">
        <f t="shared" si="228"/>
        <v>1.1250000000000002</v>
      </c>
      <c r="H626" s="21">
        <f t="shared" si="229"/>
        <v>4.0500000000000007</v>
      </c>
      <c r="I626" s="31"/>
      <c r="J626" s="22">
        <f t="shared" si="230"/>
        <v>1667.2500000000002</v>
      </c>
      <c r="K626" s="39">
        <f t="shared" si="222"/>
        <v>49.949860694805551</v>
      </c>
      <c r="L626" s="22">
        <f t="shared" si="231"/>
        <v>218.00182949999999</v>
      </c>
      <c r="M626" s="61">
        <f t="shared" si="232"/>
        <v>1935.2016901948057</v>
      </c>
      <c r="N626" s="22">
        <f t="shared" si="233"/>
        <v>1.9352016901948057</v>
      </c>
      <c r="O626" s="22">
        <f t="shared" si="223"/>
        <v>20857.17377209957</v>
      </c>
      <c r="P626" s="22">
        <f t="shared" si="234"/>
        <v>20.857173772099571</v>
      </c>
      <c r="Q626" s="22">
        <f t="shared" si="239"/>
        <v>1495.020870108408</v>
      </c>
      <c r="R626" s="61">
        <f t="shared" si="240"/>
        <v>0.41528360825279931</v>
      </c>
      <c r="S626" s="22">
        <f t="shared" si="241"/>
        <v>-591.43027227844561</v>
      </c>
      <c r="T626" s="22">
        <f t="shared" si="235"/>
        <v>591.43027227844561</v>
      </c>
      <c r="U626" s="61">
        <f t="shared" si="242"/>
        <v>0.1642861998869076</v>
      </c>
      <c r="V626" s="22">
        <f t="shared" si="243"/>
        <v>86074.925925925912</v>
      </c>
      <c r="W626" s="22">
        <f t="shared" si="245"/>
        <v>86.074925925925911</v>
      </c>
      <c r="X626" s="22">
        <f t="shared" si="244"/>
        <v>947.77387731481474</v>
      </c>
      <c r="Y626" s="22">
        <f t="shared" si="236"/>
        <v>263.27073209275466</v>
      </c>
      <c r="Z626" s="22">
        <f t="shared" si="237"/>
        <v>0.26327073209275464</v>
      </c>
      <c r="AA626" s="22">
        <f t="shared" si="238"/>
        <v>0.57956980813970693</v>
      </c>
      <c r="AB626" s="64"/>
      <c r="AC626" s="22">
        <f t="shared" si="224"/>
        <v>0</v>
      </c>
      <c r="AD626" s="22">
        <f t="shared" si="225"/>
        <v>38.799999999999997</v>
      </c>
      <c r="AE626" s="22">
        <f t="shared" si="226"/>
        <v>10.777777777777777</v>
      </c>
      <c r="AF626" s="31"/>
      <c r="AG626" s="31"/>
      <c r="AH626" s="31"/>
      <c r="AI626" s="31"/>
      <c r="AJ626" s="31"/>
      <c r="AK626" s="31"/>
      <c r="AL626" s="7"/>
      <c r="AM626" s="7"/>
    </row>
    <row r="627" spans="2:39" x14ac:dyDescent="0.4">
      <c r="B627" s="19" t="s">
        <v>2</v>
      </c>
      <c r="C627" s="19">
        <v>611</v>
      </c>
      <c r="D627" s="19">
        <v>22</v>
      </c>
      <c r="E627" s="20">
        <v>42.9</v>
      </c>
      <c r="F627" s="67">
        <f t="shared" si="227"/>
        <v>11.916666666666666</v>
      </c>
      <c r="G627" s="34">
        <f t="shared" si="228"/>
        <v>1.0555555555555558</v>
      </c>
      <c r="H627" s="21">
        <f t="shared" si="229"/>
        <v>3.8000000000000007</v>
      </c>
      <c r="I627" s="31"/>
      <c r="J627" s="22">
        <f t="shared" si="230"/>
        <v>1564.3333333333337</v>
      </c>
      <c r="K627" s="39">
        <f t="shared" si="222"/>
        <v>61.064023223328121</v>
      </c>
      <c r="L627" s="22">
        <f t="shared" si="231"/>
        <v>218.00182949999999</v>
      </c>
      <c r="M627" s="61">
        <f t="shared" si="232"/>
        <v>1843.3991860566618</v>
      </c>
      <c r="N627" s="22">
        <f t="shared" si="233"/>
        <v>1.8433991860566619</v>
      </c>
      <c r="O627" s="22">
        <f t="shared" si="223"/>
        <v>21967.173633841885</v>
      </c>
      <c r="P627" s="22">
        <f t="shared" si="234"/>
        <v>21.967173633841885</v>
      </c>
      <c r="Q627" s="22">
        <f t="shared" si="239"/>
        <v>1516.9880437422498</v>
      </c>
      <c r="R627" s="61">
        <f t="shared" si="240"/>
        <v>0.42138560141702591</v>
      </c>
      <c r="S627" s="22">
        <f t="shared" si="241"/>
        <v>-591.43027227844561</v>
      </c>
      <c r="T627" s="22">
        <f t="shared" si="235"/>
        <v>591.43027227844561</v>
      </c>
      <c r="U627" s="61">
        <f t="shared" si="242"/>
        <v>0.1642861998869076</v>
      </c>
      <c r="V627" s="22">
        <f t="shared" si="243"/>
        <v>105227.14583333333</v>
      </c>
      <c r="W627" s="22">
        <f t="shared" si="245"/>
        <v>105.22714583333332</v>
      </c>
      <c r="X627" s="22">
        <f t="shared" si="244"/>
        <v>947.77387731481474</v>
      </c>
      <c r="Y627" s="22">
        <f t="shared" si="236"/>
        <v>263.27073209275466</v>
      </c>
      <c r="Z627" s="22">
        <f t="shared" si="237"/>
        <v>0.26327073209275464</v>
      </c>
      <c r="AA627" s="22">
        <f t="shared" si="238"/>
        <v>0.58567180130393348</v>
      </c>
      <c r="AB627" s="64"/>
      <c r="AC627" s="22">
        <f t="shared" si="224"/>
        <v>0</v>
      </c>
      <c r="AD627" s="22">
        <f t="shared" si="225"/>
        <v>42.9</v>
      </c>
      <c r="AE627" s="22">
        <f t="shared" si="226"/>
        <v>11.916666666666666</v>
      </c>
      <c r="AF627" s="31"/>
      <c r="AG627" s="31"/>
      <c r="AH627" s="31"/>
      <c r="AI627" s="31"/>
      <c r="AJ627" s="31"/>
      <c r="AK627" s="31"/>
      <c r="AL627" s="7"/>
      <c r="AM627" s="7"/>
    </row>
    <row r="628" spans="2:39" x14ac:dyDescent="0.4">
      <c r="B628" s="19" t="s">
        <v>2</v>
      </c>
      <c r="C628" s="19">
        <v>612</v>
      </c>
      <c r="D628" s="19">
        <v>23</v>
      </c>
      <c r="E628" s="20">
        <v>46.4</v>
      </c>
      <c r="F628" s="67">
        <f t="shared" si="227"/>
        <v>12.888888888888888</v>
      </c>
      <c r="G628" s="34">
        <f t="shared" si="228"/>
        <v>0.74999999999999978</v>
      </c>
      <c r="H628" s="21">
        <f t="shared" si="229"/>
        <v>2.6999999999999993</v>
      </c>
      <c r="I628" s="31"/>
      <c r="J628" s="22">
        <f t="shared" si="230"/>
        <v>1111.4999999999998</v>
      </c>
      <c r="K628" s="39">
        <f t="shared" si="222"/>
        <v>71.434299660888868</v>
      </c>
      <c r="L628" s="22">
        <f t="shared" si="231"/>
        <v>218.00182949999999</v>
      </c>
      <c r="M628" s="61">
        <f t="shared" si="232"/>
        <v>1400.9361291608886</v>
      </c>
      <c r="N628" s="22">
        <f t="shared" si="233"/>
        <v>1.4009361291608886</v>
      </c>
      <c r="O628" s="22">
        <f t="shared" si="223"/>
        <v>18056.510109184786</v>
      </c>
      <c r="P628" s="22">
        <f t="shared" si="234"/>
        <v>18.056510109184785</v>
      </c>
      <c r="Q628" s="22">
        <f t="shared" si="239"/>
        <v>1535.0445538514346</v>
      </c>
      <c r="R628" s="61">
        <f t="shared" si="240"/>
        <v>0.42640129907083302</v>
      </c>
      <c r="S628" s="22">
        <f t="shared" si="241"/>
        <v>-591.43027227844561</v>
      </c>
      <c r="T628" s="22">
        <f t="shared" si="235"/>
        <v>591.43027227844561</v>
      </c>
      <c r="U628" s="61">
        <f t="shared" si="242"/>
        <v>0.1642861998869076</v>
      </c>
      <c r="V628" s="22">
        <f t="shared" si="243"/>
        <v>123097.48148148145</v>
      </c>
      <c r="W628" s="22">
        <f t="shared" si="245"/>
        <v>123.09748148148145</v>
      </c>
      <c r="X628" s="22">
        <f t="shared" si="244"/>
        <v>947.77387731481474</v>
      </c>
      <c r="Y628" s="22">
        <f t="shared" si="236"/>
        <v>263.27073209275466</v>
      </c>
      <c r="Z628" s="22">
        <f t="shared" si="237"/>
        <v>0.26327073209275464</v>
      </c>
      <c r="AA628" s="22">
        <f t="shared" si="238"/>
        <v>0.59068749895774064</v>
      </c>
      <c r="AB628" s="64"/>
      <c r="AC628" s="22">
        <f t="shared" si="224"/>
        <v>0</v>
      </c>
      <c r="AD628" s="22">
        <f t="shared" si="225"/>
        <v>46.4</v>
      </c>
      <c r="AE628" s="22">
        <f t="shared" si="226"/>
        <v>12.888888888888888</v>
      </c>
      <c r="AF628" s="31"/>
      <c r="AG628" s="31"/>
      <c r="AH628" s="31"/>
      <c r="AI628" s="31"/>
      <c r="AJ628" s="31"/>
      <c r="AK628" s="31"/>
      <c r="AL628" s="7"/>
      <c r="AM628" s="7"/>
    </row>
    <row r="629" spans="2:39" x14ac:dyDescent="0.4">
      <c r="B629" s="19" t="s">
        <v>2</v>
      </c>
      <c r="C629" s="19">
        <v>613</v>
      </c>
      <c r="D629" s="19">
        <v>24</v>
      </c>
      <c r="E629" s="20">
        <v>48.3</v>
      </c>
      <c r="F629" s="67">
        <f t="shared" si="227"/>
        <v>13.416666666666666</v>
      </c>
      <c r="G629" s="34">
        <f t="shared" si="228"/>
        <v>0.31944444444444503</v>
      </c>
      <c r="H629" s="21">
        <f t="shared" si="229"/>
        <v>1.1500000000000021</v>
      </c>
      <c r="I629" s="31"/>
      <c r="J629" s="22">
        <f t="shared" si="230"/>
        <v>473.41666666666754</v>
      </c>
      <c r="K629" s="39">
        <f t="shared" si="222"/>
        <v>77.404300746828127</v>
      </c>
      <c r="L629" s="22">
        <f t="shared" si="231"/>
        <v>218.00182949999999</v>
      </c>
      <c r="M629" s="61">
        <f t="shared" si="232"/>
        <v>768.82279691349561</v>
      </c>
      <c r="N629" s="22">
        <f t="shared" si="233"/>
        <v>0.76882279691349564</v>
      </c>
      <c r="O629" s="22">
        <f t="shared" si="223"/>
        <v>10315.039191922733</v>
      </c>
      <c r="P629" s="22">
        <f t="shared" si="234"/>
        <v>10.315039191922732</v>
      </c>
      <c r="Q629" s="22">
        <f t="shared" si="239"/>
        <v>1545.3595930433573</v>
      </c>
      <c r="R629" s="61">
        <f t="shared" si="240"/>
        <v>0.42926658796447908</v>
      </c>
      <c r="S629" s="22">
        <f t="shared" si="241"/>
        <v>-591.43027227844561</v>
      </c>
      <c r="T629" s="22">
        <f t="shared" si="235"/>
        <v>591.43027227844561</v>
      </c>
      <c r="U629" s="61">
        <f t="shared" si="242"/>
        <v>0.1642861998869076</v>
      </c>
      <c r="V629" s="22">
        <f t="shared" si="243"/>
        <v>133385.14583333331</v>
      </c>
      <c r="W629" s="22">
        <f t="shared" si="245"/>
        <v>133.38514583333333</v>
      </c>
      <c r="X629" s="22">
        <f t="shared" si="244"/>
        <v>947.77387731481474</v>
      </c>
      <c r="Y629" s="22">
        <f t="shared" si="236"/>
        <v>263.27073209275466</v>
      </c>
      <c r="Z629" s="22">
        <f t="shared" si="237"/>
        <v>0.26327073209275464</v>
      </c>
      <c r="AA629" s="22">
        <f t="shared" si="238"/>
        <v>0.59355278785138665</v>
      </c>
      <c r="AB629" s="64"/>
      <c r="AC629" s="22">
        <f t="shared" si="224"/>
        <v>0</v>
      </c>
      <c r="AD629" s="22">
        <f t="shared" si="225"/>
        <v>48.3</v>
      </c>
      <c r="AE629" s="22">
        <f t="shared" si="226"/>
        <v>13.416666666666666</v>
      </c>
      <c r="AF629" s="31"/>
      <c r="AG629" s="31"/>
      <c r="AH629" s="31"/>
      <c r="AI629" s="31"/>
      <c r="AJ629" s="31"/>
      <c r="AK629" s="31"/>
      <c r="AL629" s="7"/>
      <c r="AM629" s="7"/>
    </row>
    <row r="630" spans="2:39" x14ac:dyDescent="0.4">
      <c r="B630" s="19" t="s">
        <v>2</v>
      </c>
      <c r="C630" s="19">
        <v>614</v>
      </c>
      <c r="D630" s="19">
        <v>25</v>
      </c>
      <c r="E630" s="20">
        <v>48.7</v>
      </c>
      <c r="F630" s="67">
        <f t="shared" si="227"/>
        <v>13.527777777777779</v>
      </c>
      <c r="G630" s="34">
        <f t="shared" si="228"/>
        <v>2.7777777777778172E-2</v>
      </c>
      <c r="H630" s="21">
        <f t="shared" si="229"/>
        <v>0.10000000000000142</v>
      </c>
      <c r="I630" s="31"/>
      <c r="J630" s="22">
        <f t="shared" si="230"/>
        <v>41.166666666667254</v>
      </c>
      <c r="K630" s="39">
        <f t="shared" si="222"/>
        <v>78.691668290508687</v>
      </c>
      <c r="L630" s="22">
        <f t="shared" si="231"/>
        <v>218.00182949999999</v>
      </c>
      <c r="M630" s="61">
        <f t="shared" si="232"/>
        <v>337.86016445717593</v>
      </c>
      <c r="N630" s="22">
        <f t="shared" si="233"/>
        <v>0.33786016445717593</v>
      </c>
      <c r="O630" s="22">
        <f t="shared" si="223"/>
        <v>4570.4972247401302</v>
      </c>
      <c r="P630" s="22">
        <f t="shared" si="234"/>
        <v>4.5704972247401301</v>
      </c>
      <c r="Q630" s="22">
        <f t="shared" si="239"/>
        <v>1549.9300902680975</v>
      </c>
      <c r="R630" s="61">
        <f t="shared" si="240"/>
        <v>0.43053617062847355</v>
      </c>
      <c r="S630" s="22">
        <f t="shared" si="241"/>
        <v>-591.43027227844561</v>
      </c>
      <c r="T630" s="22">
        <f t="shared" si="235"/>
        <v>591.43027227844561</v>
      </c>
      <c r="U630" s="61">
        <f t="shared" si="242"/>
        <v>0.1642861998869076</v>
      </c>
      <c r="V630" s="22">
        <f t="shared" si="243"/>
        <v>135603.57175925927</v>
      </c>
      <c r="W630" s="22">
        <f t="shared" si="245"/>
        <v>135.60357175925927</v>
      </c>
      <c r="X630" s="22">
        <f t="shared" si="244"/>
        <v>947.77387731481474</v>
      </c>
      <c r="Y630" s="22">
        <f t="shared" si="236"/>
        <v>263.27073209275466</v>
      </c>
      <c r="Z630" s="22">
        <f t="shared" si="237"/>
        <v>0.26327073209275464</v>
      </c>
      <c r="AA630" s="22">
        <f t="shared" si="238"/>
        <v>0.59482237051538112</v>
      </c>
      <c r="AB630" s="64"/>
      <c r="AC630" s="22">
        <f t="shared" si="224"/>
        <v>0</v>
      </c>
      <c r="AD630" s="22">
        <f t="shared" si="225"/>
        <v>48.7</v>
      </c>
      <c r="AE630" s="22">
        <f t="shared" si="226"/>
        <v>13.527777777777779</v>
      </c>
      <c r="AF630" s="31"/>
      <c r="AG630" s="31"/>
      <c r="AH630" s="31"/>
      <c r="AI630" s="31"/>
      <c r="AJ630" s="31"/>
      <c r="AK630" s="31"/>
      <c r="AL630" s="7"/>
      <c r="AM630" s="7"/>
    </row>
    <row r="631" spans="2:39" x14ac:dyDescent="0.4">
      <c r="B631" s="19" t="s">
        <v>2</v>
      </c>
      <c r="C631" s="19">
        <v>615</v>
      </c>
      <c r="D631" s="19">
        <v>26</v>
      </c>
      <c r="E631" s="20">
        <v>48.5</v>
      </c>
      <c r="F631" s="67">
        <f t="shared" si="227"/>
        <v>13.472222222222221</v>
      </c>
      <c r="G631" s="34">
        <f t="shared" si="228"/>
        <v>-4.1666666666667261E-2</v>
      </c>
      <c r="H631" s="21">
        <f t="shared" si="229"/>
        <v>-0.15000000000000213</v>
      </c>
      <c r="I631" s="31"/>
      <c r="J631" s="22">
        <f t="shared" si="230"/>
        <v>-61.750000000000881</v>
      </c>
      <c r="K631" s="39">
        <f t="shared" si="222"/>
        <v>78.046657335633668</v>
      </c>
      <c r="L631" s="22">
        <f t="shared" si="231"/>
        <v>218.00182949999999</v>
      </c>
      <c r="M631" s="61">
        <f t="shared" si="232"/>
        <v>234.29848683563279</v>
      </c>
      <c r="N631" s="22">
        <f t="shared" si="233"/>
        <v>0.23429848683563279</v>
      </c>
      <c r="O631" s="22">
        <f t="shared" si="223"/>
        <v>3156.5212809800528</v>
      </c>
      <c r="P631" s="22">
        <f t="shared" si="234"/>
        <v>3.1565212809800527</v>
      </c>
      <c r="Q631" s="22">
        <f t="shared" si="239"/>
        <v>1553.0866115490776</v>
      </c>
      <c r="R631" s="61">
        <f t="shared" si="240"/>
        <v>0.43141298216555735</v>
      </c>
      <c r="S631" s="22">
        <f t="shared" si="241"/>
        <v>-591.43027227844561</v>
      </c>
      <c r="T631" s="22">
        <f t="shared" si="235"/>
        <v>591.43027227844561</v>
      </c>
      <c r="U631" s="61">
        <f t="shared" si="242"/>
        <v>0.1642861998869076</v>
      </c>
      <c r="V631" s="22">
        <f t="shared" si="243"/>
        <v>134492.07175925924</v>
      </c>
      <c r="W631" s="22">
        <f t="shared" si="245"/>
        <v>134.49207175925923</v>
      </c>
      <c r="X631" s="22">
        <f t="shared" si="244"/>
        <v>948.88537731481483</v>
      </c>
      <c r="Y631" s="22">
        <f t="shared" si="236"/>
        <v>263.57948233975463</v>
      </c>
      <c r="Z631" s="22">
        <f t="shared" si="237"/>
        <v>0.26357948233975464</v>
      </c>
      <c r="AA631" s="22">
        <f t="shared" si="238"/>
        <v>0.59569918205246497</v>
      </c>
      <c r="AB631" s="64"/>
      <c r="AC631" s="22">
        <f t="shared" si="224"/>
        <v>0</v>
      </c>
      <c r="AD631" s="22">
        <f t="shared" si="225"/>
        <v>48.5</v>
      </c>
      <c r="AE631" s="22">
        <f t="shared" si="226"/>
        <v>13.472222222222221</v>
      </c>
      <c r="AF631" s="31"/>
      <c r="AG631" s="31"/>
      <c r="AH631" s="31"/>
      <c r="AI631" s="31"/>
      <c r="AJ631" s="31"/>
      <c r="AK631" s="31"/>
      <c r="AL631" s="7"/>
      <c r="AM631" s="7"/>
    </row>
    <row r="632" spans="2:39" x14ac:dyDescent="0.4">
      <c r="B632" s="19" t="s">
        <v>2</v>
      </c>
      <c r="C632" s="19">
        <v>616</v>
      </c>
      <c r="D632" s="19">
        <v>27</v>
      </c>
      <c r="E632" s="20">
        <v>48.4</v>
      </c>
      <c r="F632" s="67">
        <f t="shared" si="227"/>
        <v>13.444444444444443</v>
      </c>
      <c r="G632" s="34">
        <f t="shared" si="228"/>
        <v>-4.1666666666666269E-2</v>
      </c>
      <c r="H632" s="21">
        <f t="shared" si="229"/>
        <v>-0.14999999999999858</v>
      </c>
      <c r="I632" s="31"/>
      <c r="J632" s="22">
        <f t="shared" si="230"/>
        <v>-61.74999999999941</v>
      </c>
      <c r="K632" s="39">
        <f t="shared" si="222"/>
        <v>77.725147245472201</v>
      </c>
      <c r="L632" s="22">
        <f t="shared" si="231"/>
        <v>218.00182949999999</v>
      </c>
      <c r="M632" s="61">
        <f t="shared" si="232"/>
        <v>233.97697674547277</v>
      </c>
      <c r="N632" s="22">
        <f t="shared" si="233"/>
        <v>0.23397697674547277</v>
      </c>
      <c r="O632" s="22">
        <f t="shared" si="223"/>
        <v>3145.6904651335781</v>
      </c>
      <c r="P632" s="22">
        <f t="shared" si="234"/>
        <v>3.145690465133578</v>
      </c>
      <c r="Q632" s="22">
        <f t="shared" si="239"/>
        <v>1556.2323020142112</v>
      </c>
      <c r="R632" s="61">
        <f t="shared" si="240"/>
        <v>0.43228678514244318</v>
      </c>
      <c r="S632" s="22">
        <f t="shared" si="241"/>
        <v>-591.43027227844561</v>
      </c>
      <c r="T632" s="22">
        <f t="shared" si="235"/>
        <v>591.43027227844561</v>
      </c>
      <c r="U632" s="61">
        <f t="shared" si="242"/>
        <v>0.1642861998869076</v>
      </c>
      <c r="V632" s="22">
        <f t="shared" si="243"/>
        <v>133938.03703703699</v>
      </c>
      <c r="W632" s="22">
        <f t="shared" si="245"/>
        <v>133.93803703703699</v>
      </c>
      <c r="X632" s="22">
        <f t="shared" si="244"/>
        <v>949.43941203703707</v>
      </c>
      <c r="Y632" s="22">
        <f t="shared" si="236"/>
        <v>263.73338099682411</v>
      </c>
      <c r="Z632" s="22">
        <f t="shared" si="237"/>
        <v>0.26373338099682408</v>
      </c>
      <c r="AA632" s="22">
        <f t="shared" si="238"/>
        <v>0.59657298502935074</v>
      </c>
      <c r="AB632" s="64"/>
      <c r="AC632" s="22">
        <f t="shared" si="224"/>
        <v>0</v>
      </c>
      <c r="AD632" s="22">
        <f t="shared" si="225"/>
        <v>48.4</v>
      </c>
      <c r="AE632" s="22">
        <f t="shared" si="226"/>
        <v>13.444444444444443</v>
      </c>
      <c r="AF632" s="31"/>
      <c r="AG632" s="31"/>
      <c r="AH632" s="31"/>
      <c r="AI632" s="31"/>
      <c r="AJ632" s="31"/>
      <c r="AK632" s="31"/>
      <c r="AL632" s="7"/>
      <c r="AM632" s="7"/>
    </row>
    <row r="633" spans="2:39" x14ac:dyDescent="0.4">
      <c r="B633" s="19" t="s">
        <v>2</v>
      </c>
      <c r="C633" s="19">
        <v>617</v>
      </c>
      <c r="D633" s="19">
        <v>28</v>
      </c>
      <c r="E633" s="20">
        <v>48.2</v>
      </c>
      <c r="F633" s="67">
        <f t="shared" si="227"/>
        <v>13.388888888888889</v>
      </c>
      <c r="G633" s="34">
        <f t="shared" si="228"/>
        <v>-8.3333333333333523E-2</v>
      </c>
      <c r="H633" s="21">
        <f t="shared" si="229"/>
        <v>-0.30000000000000071</v>
      </c>
      <c r="I633" s="31"/>
      <c r="J633" s="22">
        <f t="shared" si="230"/>
        <v>-123.50000000000028</v>
      </c>
      <c r="K633" s="39">
        <f t="shared" si="222"/>
        <v>77.084117839701392</v>
      </c>
      <c r="L633" s="22">
        <f t="shared" si="231"/>
        <v>218.00182949999999</v>
      </c>
      <c r="M633" s="61">
        <f t="shared" si="232"/>
        <v>171.58594733970108</v>
      </c>
      <c r="N633" s="22">
        <f t="shared" si="233"/>
        <v>0.17158594733970109</v>
      </c>
      <c r="O633" s="22">
        <f t="shared" si="223"/>
        <v>2297.345183825998</v>
      </c>
      <c r="P633" s="22">
        <f t="shared" si="234"/>
        <v>2.2973451838259979</v>
      </c>
      <c r="Q633" s="22">
        <f t="shared" si="239"/>
        <v>1558.5296471980373</v>
      </c>
      <c r="R633" s="61">
        <f t="shared" si="240"/>
        <v>0.43292493663344694</v>
      </c>
      <c r="S633" s="22">
        <f t="shared" si="241"/>
        <v>-591.43027227844561</v>
      </c>
      <c r="T633" s="22">
        <f t="shared" si="235"/>
        <v>591.43027227844561</v>
      </c>
      <c r="U633" s="61">
        <f t="shared" si="242"/>
        <v>0.1642861998869076</v>
      </c>
      <c r="V633" s="22">
        <f t="shared" si="243"/>
        <v>132833.39814814815</v>
      </c>
      <c r="W633" s="22">
        <f t="shared" si="245"/>
        <v>132.83339814814815</v>
      </c>
      <c r="X633" s="22">
        <f t="shared" si="244"/>
        <v>950.54405092592594</v>
      </c>
      <c r="Y633" s="22">
        <f t="shared" si="236"/>
        <v>264.04022537810187</v>
      </c>
      <c r="Z633" s="22">
        <f t="shared" si="237"/>
        <v>0.26404022537810184</v>
      </c>
      <c r="AA633" s="22">
        <f t="shared" si="238"/>
        <v>0.59721113652035451</v>
      </c>
      <c r="AB633" s="64"/>
      <c r="AC633" s="22">
        <f t="shared" si="224"/>
        <v>0</v>
      </c>
      <c r="AD633" s="22">
        <f t="shared" si="225"/>
        <v>48.2</v>
      </c>
      <c r="AE633" s="22">
        <f t="shared" si="226"/>
        <v>13.388888888888889</v>
      </c>
      <c r="AF633" s="31"/>
      <c r="AG633" s="31"/>
      <c r="AH633" s="31"/>
      <c r="AI633" s="31"/>
      <c r="AJ633" s="31"/>
      <c r="AK633" s="31"/>
      <c r="AL633" s="7"/>
      <c r="AM633" s="7"/>
    </row>
    <row r="634" spans="2:39" x14ac:dyDescent="0.4">
      <c r="B634" s="19" t="s">
        <v>2</v>
      </c>
      <c r="C634" s="19">
        <v>618</v>
      </c>
      <c r="D634" s="19">
        <v>29</v>
      </c>
      <c r="E634" s="20">
        <v>47.8</v>
      </c>
      <c r="F634" s="67">
        <f t="shared" si="227"/>
        <v>13.277777777777777</v>
      </c>
      <c r="G634" s="34">
        <f t="shared" si="228"/>
        <v>-0.16666666666666705</v>
      </c>
      <c r="H634" s="21">
        <f t="shared" si="229"/>
        <v>-0.60000000000000142</v>
      </c>
      <c r="I634" s="31"/>
      <c r="J634" s="22">
        <f t="shared" si="230"/>
        <v>-247.00000000000057</v>
      </c>
      <c r="K634" s="39">
        <f t="shared" si="222"/>
        <v>75.81002212636804</v>
      </c>
      <c r="L634" s="22">
        <f t="shared" si="231"/>
        <v>218.00182949999999</v>
      </c>
      <c r="M634" s="61">
        <f t="shared" si="232"/>
        <v>46.811851626367456</v>
      </c>
      <c r="N634" s="22">
        <f t="shared" si="233"/>
        <v>4.6811851626367459E-2</v>
      </c>
      <c r="O634" s="22">
        <f t="shared" si="223"/>
        <v>621.55736326121234</v>
      </c>
      <c r="P634" s="22">
        <f t="shared" si="234"/>
        <v>0.62155736326121236</v>
      </c>
      <c r="Q634" s="22">
        <f t="shared" si="239"/>
        <v>1559.1512045612985</v>
      </c>
      <c r="R634" s="61">
        <f t="shared" si="240"/>
        <v>0.43309759147038746</v>
      </c>
      <c r="S634" s="22">
        <f t="shared" si="241"/>
        <v>-591.43027227844561</v>
      </c>
      <c r="T634" s="22">
        <f t="shared" si="235"/>
        <v>591.43027227844561</v>
      </c>
      <c r="U634" s="61">
        <f t="shared" si="242"/>
        <v>0.1642861998869076</v>
      </c>
      <c r="V634" s="22">
        <f t="shared" si="243"/>
        <v>130637.84259259258</v>
      </c>
      <c r="W634" s="22">
        <f t="shared" si="245"/>
        <v>130.63784259259259</v>
      </c>
      <c r="X634" s="22">
        <f t="shared" si="244"/>
        <v>952.73960648148147</v>
      </c>
      <c r="Y634" s="22">
        <f t="shared" si="236"/>
        <v>264.65010240921299</v>
      </c>
      <c r="Z634" s="22">
        <f t="shared" si="237"/>
        <v>0.264650102409213</v>
      </c>
      <c r="AA634" s="22">
        <f t="shared" si="238"/>
        <v>0.59738379135729502</v>
      </c>
      <c r="AB634" s="64"/>
      <c r="AC634" s="22">
        <f t="shared" si="224"/>
        <v>0</v>
      </c>
      <c r="AD634" s="22">
        <f t="shared" si="225"/>
        <v>47.8</v>
      </c>
      <c r="AE634" s="22">
        <f t="shared" si="226"/>
        <v>13.277777777777777</v>
      </c>
      <c r="AF634" s="31"/>
      <c r="AG634" s="31"/>
      <c r="AH634" s="31"/>
      <c r="AI634" s="31"/>
      <c r="AJ634" s="31"/>
      <c r="AK634" s="31"/>
      <c r="AL634" s="7"/>
      <c r="AM634" s="7"/>
    </row>
    <row r="635" spans="2:39" x14ac:dyDescent="0.4">
      <c r="B635" s="19" t="s">
        <v>2</v>
      </c>
      <c r="C635" s="19">
        <v>619</v>
      </c>
      <c r="D635" s="19">
        <v>30</v>
      </c>
      <c r="E635" s="20">
        <v>47</v>
      </c>
      <c r="F635" s="67">
        <f t="shared" si="227"/>
        <v>13.055555555555555</v>
      </c>
      <c r="G635" s="34">
        <f t="shared" si="228"/>
        <v>-0.26388888888888867</v>
      </c>
      <c r="H635" s="21">
        <f t="shared" si="229"/>
        <v>-0.94999999999999929</v>
      </c>
      <c r="I635" s="31"/>
      <c r="J635" s="22">
        <f t="shared" si="230"/>
        <v>-391.08333333333303</v>
      </c>
      <c r="K635" s="39">
        <f t="shared" si="222"/>
        <v>73.293683092534721</v>
      </c>
      <c r="L635" s="22">
        <f t="shared" si="231"/>
        <v>218.00182949999999</v>
      </c>
      <c r="M635" s="61">
        <f t="shared" si="232"/>
        <v>-99.787820740798338</v>
      </c>
      <c r="N635" s="22">
        <f t="shared" si="233"/>
        <v>-9.9787820740798339E-2</v>
      </c>
      <c r="O635" s="22">
        <f t="shared" si="223"/>
        <v>-1302.7854374493115</v>
      </c>
      <c r="P635" s="22">
        <f t="shared" si="234"/>
        <v>-1.3027854374493115</v>
      </c>
      <c r="Q635" s="22">
        <f t="shared" si="239"/>
        <v>1559.1512045612985</v>
      </c>
      <c r="R635" s="61">
        <f t="shared" si="240"/>
        <v>0.43309759147038746</v>
      </c>
      <c r="S635" s="22">
        <f t="shared" si="241"/>
        <v>-592.73305771589492</v>
      </c>
      <c r="T635" s="22">
        <f t="shared" si="235"/>
        <v>592.73305771589492</v>
      </c>
      <c r="U635" s="61">
        <f t="shared" si="242"/>
        <v>0.1646480847595943</v>
      </c>
      <c r="V635" s="22">
        <f t="shared" si="243"/>
        <v>126301.62037037036</v>
      </c>
      <c r="W635" s="22">
        <f t="shared" si="245"/>
        <v>126.30162037037037</v>
      </c>
      <c r="X635" s="22">
        <f t="shared" si="244"/>
        <v>957.07582870370368</v>
      </c>
      <c r="Y635" s="22">
        <f t="shared" si="236"/>
        <v>265.85460954565741</v>
      </c>
      <c r="Z635" s="22">
        <f t="shared" si="237"/>
        <v>0.26585460954565743</v>
      </c>
      <c r="AA635" s="22">
        <f t="shared" si="238"/>
        <v>0.59774567622998176</v>
      </c>
      <c r="AB635" s="64"/>
      <c r="AC635" s="22">
        <f t="shared" si="224"/>
        <v>0</v>
      </c>
      <c r="AD635" s="22">
        <f t="shared" si="225"/>
        <v>47</v>
      </c>
      <c r="AE635" s="22">
        <f t="shared" si="226"/>
        <v>13.055555555555555</v>
      </c>
      <c r="AF635" s="31"/>
      <c r="AG635" s="31"/>
      <c r="AH635" s="31"/>
      <c r="AI635" s="31"/>
      <c r="AJ635" s="31"/>
      <c r="AK635" s="31"/>
      <c r="AL635" s="7"/>
      <c r="AM635" s="7"/>
    </row>
    <row r="636" spans="2:39" x14ac:dyDescent="0.4">
      <c r="B636" s="19" t="s">
        <v>2</v>
      </c>
      <c r="C636" s="19">
        <v>620</v>
      </c>
      <c r="D636" s="19">
        <v>31</v>
      </c>
      <c r="E636" s="20">
        <v>45.9</v>
      </c>
      <c r="F636" s="67">
        <f t="shared" si="227"/>
        <v>12.75</v>
      </c>
      <c r="G636" s="34">
        <f t="shared" si="228"/>
        <v>-0.29166666666666685</v>
      </c>
      <c r="H636" s="21">
        <f t="shared" si="229"/>
        <v>-1.0500000000000007</v>
      </c>
      <c r="I636" s="31"/>
      <c r="J636" s="22">
        <f t="shared" si="230"/>
        <v>-432.25000000000028</v>
      </c>
      <c r="K636" s="39">
        <f t="shared" si="222"/>
        <v>69.903062234578115</v>
      </c>
      <c r="L636" s="22">
        <f t="shared" si="231"/>
        <v>218.00182949999999</v>
      </c>
      <c r="M636" s="61">
        <f t="shared" si="232"/>
        <v>-144.3451082654222</v>
      </c>
      <c r="N636" s="22">
        <f t="shared" si="233"/>
        <v>-0.14434510826542218</v>
      </c>
      <c r="O636" s="22">
        <f t="shared" si="223"/>
        <v>-1840.400130384133</v>
      </c>
      <c r="P636" s="22">
        <f t="shared" si="234"/>
        <v>-1.8404001303841331</v>
      </c>
      <c r="Q636" s="22">
        <f t="shared" si="239"/>
        <v>1559.1512045612985</v>
      </c>
      <c r="R636" s="61">
        <f t="shared" si="240"/>
        <v>0.43309759147038746</v>
      </c>
      <c r="S636" s="22">
        <f t="shared" si="241"/>
        <v>-594.5734578462791</v>
      </c>
      <c r="T636" s="22">
        <f t="shared" si="235"/>
        <v>594.5734578462791</v>
      </c>
      <c r="U636" s="61">
        <f t="shared" si="242"/>
        <v>0.16515930705893214</v>
      </c>
      <c r="V636" s="22">
        <f t="shared" si="243"/>
        <v>120458.8125</v>
      </c>
      <c r="W636" s="22">
        <f t="shared" si="245"/>
        <v>120.45881250000001</v>
      </c>
      <c r="X636" s="22">
        <f t="shared" si="244"/>
        <v>962.91863657407407</v>
      </c>
      <c r="Y636" s="22">
        <f t="shared" si="236"/>
        <v>267.47761303027318</v>
      </c>
      <c r="Z636" s="22">
        <f t="shared" si="237"/>
        <v>0.26747761303027318</v>
      </c>
      <c r="AA636" s="22">
        <f t="shared" si="238"/>
        <v>0.59825689852931963</v>
      </c>
      <c r="AB636" s="64"/>
      <c r="AC636" s="22">
        <f t="shared" si="224"/>
        <v>0</v>
      </c>
      <c r="AD636" s="22">
        <f t="shared" si="225"/>
        <v>45.9</v>
      </c>
      <c r="AE636" s="22">
        <f t="shared" si="226"/>
        <v>12.75</v>
      </c>
      <c r="AF636" s="31"/>
      <c r="AG636" s="31"/>
      <c r="AH636" s="31"/>
      <c r="AI636" s="31"/>
      <c r="AJ636" s="31"/>
      <c r="AK636" s="31"/>
      <c r="AL636" s="7"/>
      <c r="AM636" s="7"/>
    </row>
    <row r="637" spans="2:39" x14ac:dyDescent="0.4">
      <c r="B637" s="19" t="s">
        <v>2</v>
      </c>
      <c r="C637" s="19">
        <v>621</v>
      </c>
      <c r="D637" s="19">
        <v>32</v>
      </c>
      <c r="E637" s="20">
        <v>44.9</v>
      </c>
      <c r="F637" s="67">
        <f t="shared" si="227"/>
        <v>12.472222222222221</v>
      </c>
      <c r="G637" s="34">
        <f t="shared" si="228"/>
        <v>-0.20833333333333331</v>
      </c>
      <c r="H637" s="21">
        <f t="shared" si="229"/>
        <v>-0.75</v>
      </c>
      <c r="I637" s="31"/>
      <c r="J637" s="22">
        <f t="shared" si="230"/>
        <v>-308.75</v>
      </c>
      <c r="K637" s="39">
        <f t="shared" si="222"/>
        <v>66.890356745758652</v>
      </c>
      <c r="L637" s="22">
        <f t="shared" si="231"/>
        <v>218.00182949999999</v>
      </c>
      <c r="M637" s="61">
        <f t="shared" si="232"/>
        <v>-23.857813754241363</v>
      </c>
      <c r="N637" s="22">
        <f t="shared" si="233"/>
        <v>-2.3857813754241362E-2</v>
      </c>
      <c r="O637" s="22">
        <f t="shared" si="223"/>
        <v>-297.55995487928811</v>
      </c>
      <c r="P637" s="22">
        <f t="shared" si="234"/>
        <v>-0.2975599548792881</v>
      </c>
      <c r="Q637" s="22">
        <f t="shared" si="239"/>
        <v>1559.1512045612985</v>
      </c>
      <c r="R637" s="61">
        <f t="shared" si="240"/>
        <v>0.43309759147038746</v>
      </c>
      <c r="S637" s="22">
        <f t="shared" si="241"/>
        <v>-594.87101780115836</v>
      </c>
      <c r="T637" s="22">
        <f t="shared" si="235"/>
        <v>594.87101780115836</v>
      </c>
      <c r="U637" s="61">
        <f t="shared" si="242"/>
        <v>0.16524196260856661</v>
      </c>
      <c r="V637" s="22">
        <f t="shared" si="243"/>
        <v>115267.2384259259</v>
      </c>
      <c r="W637" s="22">
        <f t="shared" si="245"/>
        <v>115.2672384259259</v>
      </c>
      <c r="X637" s="22">
        <f t="shared" si="244"/>
        <v>968.11021064814815</v>
      </c>
      <c r="Y637" s="22">
        <f t="shared" si="236"/>
        <v>268.9197180934213</v>
      </c>
      <c r="Z637" s="22">
        <f t="shared" si="237"/>
        <v>0.2689197180934213</v>
      </c>
      <c r="AA637" s="22">
        <f t="shared" si="238"/>
        <v>0.59833955407895401</v>
      </c>
      <c r="AB637" s="64"/>
      <c r="AC637" s="22">
        <f t="shared" si="224"/>
        <v>0</v>
      </c>
      <c r="AD637" s="22">
        <f t="shared" si="225"/>
        <v>44.9</v>
      </c>
      <c r="AE637" s="22">
        <f t="shared" si="226"/>
        <v>12.472222222222221</v>
      </c>
      <c r="AF637" s="31"/>
      <c r="AG637" s="31"/>
      <c r="AH637" s="31"/>
      <c r="AI637" s="31"/>
      <c r="AJ637" s="31"/>
      <c r="AK637" s="31"/>
      <c r="AL637" s="7"/>
      <c r="AM637" s="7"/>
    </row>
    <row r="638" spans="2:39" x14ac:dyDescent="0.4">
      <c r="B638" s="19" t="s">
        <v>2</v>
      </c>
      <c r="C638" s="19">
        <v>622</v>
      </c>
      <c r="D638" s="19">
        <v>33</v>
      </c>
      <c r="E638" s="20">
        <v>44.4</v>
      </c>
      <c r="F638" s="67">
        <f t="shared" si="227"/>
        <v>12.333333333333332</v>
      </c>
      <c r="G638" s="34">
        <f t="shared" si="228"/>
        <v>-8.3333333333333523E-2</v>
      </c>
      <c r="H638" s="21">
        <f t="shared" si="229"/>
        <v>-0.30000000000000071</v>
      </c>
      <c r="I638" s="31"/>
      <c r="J638" s="22">
        <f t="shared" si="230"/>
        <v>-123.50000000000028</v>
      </c>
      <c r="K638" s="39">
        <f t="shared" si="222"/>
        <v>65.408888683249984</v>
      </c>
      <c r="L638" s="22">
        <f t="shared" si="231"/>
        <v>218.00182949999999</v>
      </c>
      <c r="M638" s="61">
        <f t="shared" si="232"/>
        <v>159.91071818324968</v>
      </c>
      <c r="N638" s="22">
        <f t="shared" si="233"/>
        <v>0.15991071818324967</v>
      </c>
      <c r="O638" s="22">
        <f t="shared" si="223"/>
        <v>1972.2321909267459</v>
      </c>
      <c r="P638" s="22">
        <f t="shared" si="234"/>
        <v>1.972232190926746</v>
      </c>
      <c r="Q638" s="22">
        <f t="shared" si="239"/>
        <v>1561.1234367522252</v>
      </c>
      <c r="R638" s="61">
        <f t="shared" si="240"/>
        <v>0.43364543378947223</v>
      </c>
      <c r="S638" s="22">
        <f t="shared" si="241"/>
        <v>-594.87101780115836</v>
      </c>
      <c r="T638" s="22">
        <f t="shared" si="235"/>
        <v>594.87101780115836</v>
      </c>
      <c r="U638" s="61">
        <f t="shared" si="242"/>
        <v>0.16524196260856661</v>
      </c>
      <c r="V638" s="22">
        <f t="shared" si="243"/>
        <v>112714.33333333331</v>
      </c>
      <c r="W638" s="22">
        <f t="shared" si="245"/>
        <v>112.71433333333331</v>
      </c>
      <c r="X638" s="22">
        <f t="shared" si="244"/>
        <v>970.66311574074075</v>
      </c>
      <c r="Y638" s="22">
        <f t="shared" si="236"/>
        <v>269.62885896423148</v>
      </c>
      <c r="Z638" s="22">
        <f t="shared" si="237"/>
        <v>0.2696288589642315</v>
      </c>
      <c r="AA638" s="22">
        <f t="shared" si="238"/>
        <v>0.59888739639803878</v>
      </c>
      <c r="AB638" s="64"/>
      <c r="AC638" s="22">
        <f t="shared" si="224"/>
        <v>0</v>
      </c>
      <c r="AD638" s="22">
        <f t="shared" si="225"/>
        <v>44.4</v>
      </c>
      <c r="AE638" s="22">
        <f t="shared" si="226"/>
        <v>12.333333333333332</v>
      </c>
      <c r="AF638" s="31"/>
      <c r="AG638" s="31"/>
      <c r="AH638" s="31"/>
      <c r="AI638" s="31"/>
      <c r="AJ638" s="31"/>
      <c r="AK638" s="31"/>
      <c r="AL638" s="7"/>
      <c r="AM638" s="7"/>
    </row>
    <row r="639" spans="2:39" x14ac:dyDescent="0.4">
      <c r="B639" s="19" t="s">
        <v>2</v>
      </c>
      <c r="C639" s="19">
        <v>623</v>
      </c>
      <c r="D639" s="19">
        <v>34</v>
      </c>
      <c r="E639" s="20">
        <v>44.3</v>
      </c>
      <c r="F639" s="67">
        <f t="shared" si="227"/>
        <v>12.305555555555554</v>
      </c>
      <c r="G639" s="34">
        <f t="shared" si="228"/>
        <v>1.3888888888889086E-2</v>
      </c>
      <c r="H639" s="21">
        <f t="shared" si="229"/>
        <v>5.0000000000000711E-2</v>
      </c>
      <c r="I639" s="31"/>
      <c r="J639" s="22">
        <f t="shared" si="230"/>
        <v>20.583333333333627</v>
      </c>
      <c r="K639" s="39">
        <f t="shared" si="222"/>
        <v>65.114585845300326</v>
      </c>
      <c r="L639" s="22">
        <f t="shared" si="231"/>
        <v>218.00182949999999</v>
      </c>
      <c r="M639" s="61">
        <f t="shared" si="232"/>
        <v>303.69974867863391</v>
      </c>
      <c r="N639" s="22">
        <f t="shared" si="233"/>
        <v>0.30369974867863392</v>
      </c>
      <c r="O639" s="22">
        <f t="shared" si="223"/>
        <v>3737.194129573189</v>
      </c>
      <c r="P639" s="22">
        <f t="shared" si="234"/>
        <v>3.7371941295731892</v>
      </c>
      <c r="Q639" s="22">
        <f t="shared" si="239"/>
        <v>1564.8606308817984</v>
      </c>
      <c r="R639" s="61">
        <f t="shared" si="240"/>
        <v>0.434683543352958</v>
      </c>
      <c r="S639" s="22">
        <f t="shared" si="241"/>
        <v>-594.87101780115836</v>
      </c>
      <c r="T639" s="22">
        <f t="shared" si="235"/>
        <v>594.87101780115836</v>
      </c>
      <c r="U639" s="61">
        <f t="shared" si="242"/>
        <v>0.16524196260856661</v>
      </c>
      <c r="V639" s="22">
        <f t="shared" si="243"/>
        <v>112207.18287037034</v>
      </c>
      <c r="W639" s="22">
        <f t="shared" si="245"/>
        <v>112.20718287037033</v>
      </c>
      <c r="X639" s="22">
        <f t="shared" si="244"/>
        <v>971.1702662037037</v>
      </c>
      <c r="Y639" s="22">
        <f t="shared" si="236"/>
        <v>269.76973420553242</v>
      </c>
      <c r="Z639" s="22">
        <f t="shared" si="237"/>
        <v>0.26976973420553241</v>
      </c>
      <c r="AA639" s="22">
        <f t="shared" si="238"/>
        <v>0.59992550596152461</v>
      </c>
      <c r="AB639" s="64"/>
      <c r="AC639" s="22">
        <f t="shared" si="224"/>
        <v>0</v>
      </c>
      <c r="AD639" s="22">
        <f t="shared" si="225"/>
        <v>44.3</v>
      </c>
      <c r="AE639" s="22">
        <f t="shared" si="226"/>
        <v>12.305555555555554</v>
      </c>
      <c r="AF639" s="31"/>
      <c r="AG639" s="31"/>
      <c r="AH639" s="31"/>
      <c r="AI639" s="31"/>
      <c r="AJ639" s="31"/>
      <c r="AK639" s="31"/>
      <c r="AL639" s="7"/>
      <c r="AM639" s="7"/>
    </row>
    <row r="640" spans="2:39" x14ac:dyDescent="0.4">
      <c r="B640" s="19" t="s">
        <v>2</v>
      </c>
      <c r="C640" s="19">
        <v>624</v>
      </c>
      <c r="D640" s="19">
        <v>35</v>
      </c>
      <c r="E640" s="20">
        <v>44.5</v>
      </c>
      <c r="F640" s="67">
        <f t="shared" si="227"/>
        <v>12.361111111111111</v>
      </c>
      <c r="G640" s="34">
        <f t="shared" si="228"/>
        <v>0.1111111111111117</v>
      </c>
      <c r="H640" s="21">
        <f t="shared" si="229"/>
        <v>0.40000000000000213</v>
      </c>
      <c r="I640" s="31"/>
      <c r="J640" s="22">
        <f t="shared" si="230"/>
        <v>164.66666666666754</v>
      </c>
      <c r="K640" s="39">
        <f t="shared" si="222"/>
        <v>65.703855112717008</v>
      </c>
      <c r="L640" s="22">
        <f t="shared" si="231"/>
        <v>218.00182949999999</v>
      </c>
      <c r="M640" s="61">
        <f t="shared" si="232"/>
        <v>448.37235127938453</v>
      </c>
      <c r="N640" s="22">
        <f t="shared" si="233"/>
        <v>0.44837235127938452</v>
      </c>
      <c r="O640" s="22">
        <f t="shared" si="223"/>
        <v>5542.380453314614</v>
      </c>
      <c r="P640" s="22">
        <f t="shared" si="234"/>
        <v>5.5423804533146139</v>
      </c>
      <c r="Q640" s="22">
        <f t="shared" si="239"/>
        <v>1570.403011335113</v>
      </c>
      <c r="R640" s="61">
        <f t="shared" si="240"/>
        <v>0.43622309360204276</v>
      </c>
      <c r="S640" s="22">
        <f t="shared" si="241"/>
        <v>-594.87101780115836</v>
      </c>
      <c r="T640" s="22">
        <f t="shared" si="235"/>
        <v>594.87101780115836</v>
      </c>
      <c r="U640" s="61">
        <f t="shared" si="242"/>
        <v>0.16524196260856661</v>
      </c>
      <c r="V640" s="22">
        <f t="shared" si="243"/>
        <v>113222.6273148148</v>
      </c>
      <c r="W640" s="22">
        <f t="shared" si="245"/>
        <v>113.2226273148148</v>
      </c>
      <c r="X640" s="22">
        <f t="shared" si="244"/>
        <v>971.1702662037037</v>
      </c>
      <c r="Y640" s="22">
        <f t="shared" si="236"/>
        <v>269.76973420553242</v>
      </c>
      <c r="Z640" s="22">
        <f t="shared" si="237"/>
        <v>0.26976973420553241</v>
      </c>
      <c r="AA640" s="22">
        <f t="shared" si="238"/>
        <v>0.60146505621060942</v>
      </c>
      <c r="AB640" s="64"/>
      <c r="AC640" s="22">
        <f t="shared" si="224"/>
        <v>0</v>
      </c>
      <c r="AD640" s="22">
        <f t="shared" si="225"/>
        <v>44.5</v>
      </c>
      <c r="AE640" s="22">
        <f t="shared" si="226"/>
        <v>12.361111111111111</v>
      </c>
      <c r="AF640" s="31"/>
      <c r="AG640" s="31"/>
      <c r="AH640" s="31"/>
      <c r="AI640" s="31"/>
      <c r="AJ640" s="31"/>
      <c r="AK640" s="31"/>
      <c r="AL640" s="7"/>
      <c r="AM640" s="7"/>
    </row>
    <row r="641" spans="2:39" x14ac:dyDescent="0.4">
      <c r="B641" s="19" t="s">
        <v>2</v>
      </c>
      <c r="C641" s="19">
        <v>625</v>
      </c>
      <c r="D641" s="19">
        <v>36</v>
      </c>
      <c r="E641" s="20">
        <v>45.1</v>
      </c>
      <c r="F641" s="67">
        <f t="shared" si="227"/>
        <v>12.527777777777779</v>
      </c>
      <c r="G641" s="34">
        <f t="shared" si="228"/>
        <v>0.16666666666666705</v>
      </c>
      <c r="H641" s="21">
        <f t="shared" si="229"/>
        <v>0.60000000000000142</v>
      </c>
      <c r="I641" s="31"/>
      <c r="J641" s="22">
        <f t="shared" si="230"/>
        <v>247.00000000000057</v>
      </c>
      <c r="K641" s="39">
        <f t="shared" si="222"/>
        <v>67.487589111383684</v>
      </c>
      <c r="L641" s="22">
        <f t="shared" si="231"/>
        <v>218.00182949999999</v>
      </c>
      <c r="M641" s="61">
        <f t="shared" si="232"/>
        <v>532.48941861138428</v>
      </c>
      <c r="N641" s="22">
        <f t="shared" si="233"/>
        <v>0.53248941861138432</v>
      </c>
      <c r="O641" s="22">
        <f t="shared" si="223"/>
        <v>6670.9091053815091</v>
      </c>
      <c r="P641" s="22">
        <f t="shared" si="234"/>
        <v>6.6709091053815088</v>
      </c>
      <c r="Q641" s="22">
        <f t="shared" si="239"/>
        <v>1577.0739204404945</v>
      </c>
      <c r="R641" s="61">
        <f t="shared" si="240"/>
        <v>0.43807612405733559</v>
      </c>
      <c r="S641" s="22">
        <f t="shared" si="241"/>
        <v>-594.87101780115836</v>
      </c>
      <c r="T641" s="22">
        <f t="shared" si="235"/>
        <v>594.87101780115836</v>
      </c>
      <c r="U641" s="61">
        <f t="shared" si="242"/>
        <v>0.16524196260856661</v>
      </c>
      <c r="V641" s="22">
        <f t="shared" si="243"/>
        <v>116296.40509259261</v>
      </c>
      <c r="W641" s="22">
        <f t="shared" si="245"/>
        <v>116.29640509259262</v>
      </c>
      <c r="X641" s="22">
        <f t="shared" si="244"/>
        <v>971.1702662037037</v>
      </c>
      <c r="Y641" s="22">
        <f t="shared" si="236"/>
        <v>269.76973420553242</v>
      </c>
      <c r="Z641" s="22">
        <f t="shared" si="237"/>
        <v>0.26976973420553241</v>
      </c>
      <c r="AA641" s="22">
        <f t="shared" si="238"/>
        <v>0.60331808666590225</v>
      </c>
      <c r="AB641" s="64"/>
      <c r="AC641" s="22">
        <f t="shared" si="224"/>
        <v>0</v>
      </c>
      <c r="AD641" s="22">
        <f t="shared" si="225"/>
        <v>45.1</v>
      </c>
      <c r="AE641" s="22">
        <f t="shared" si="226"/>
        <v>12.527777777777779</v>
      </c>
      <c r="AF641" s="31"/>
      <c r="AG641" s="31"/>
      <c r="AH641" s="31"/>
      <c r="AI641" s="31"/>
      <c r="AJ641" s="31"/>
      <c r="AK641" s="31"/>
      <c r="AL641" s="7"/>
      <c r="AM641" s="7"/>
    </row>
    <row r="642" spans="2:39" x14ac:dyDescent="0.4">
      <c r="B642" s="19" t="s">
        <v>2</v>
      </c>
      <c r="C642" s="19">
        <v>626</v>
      </c>
      <c r="D642" s="19">
        <v>37</v>
      </c>
      <c r="E642" s="20">
        <v>45.7</v>
      </c>
      <c r="F642" s="67">
        <f t="shared" si="227"/>
        <v>12.694444444444445</v>
      </c>
      <c r="G642" s="34">
        <f t="shared" si="228"/>
        <v>0.12499999999999981</v>
      </c>
      <c r="H642" s="21">
        <f t="shared" si="229"/>
        <v>0.44999999999999929</v>
      </c>
      <c r="I642" s="31"/>
      <c r="J642" s="22">
        <f t="shared" si="230"/>
        <v>185.24999999999972</v>
      </c>
      <c r="K642" s="39">
        <f t="shared" si="222"/>
        <v>69.295212404675354</v>
      </c>
      <c r="L642" s="22">
        <f t="shared" si="231"/>
        <v>218.00182949999999</v>
      </c>
      <c r="M642" s="61">
        <f t="shared" si="232"/>
        <v>472.54704190467504</v>
      </c>
      <c r="N642" s="22">
        <f t="shared" si="233"/>
        <v>0.47254704190467506</v>
      </c>
      <c r="O642" s="22">
        <f t="shared" si="223"/>
        <v>5998.7221708454581</v>
      </c>
      <c r="P642" s="22">
        <f t="shared" si="234"/>
        <v>5.9987221708454577</v>
      </c>
      <c r="Q642" s="22">
        <f t="shared" si="239"/>
        <v>1583.0726426113399</v>
      </c>
      <c r="R642" s="61">
        <f t="shared" si="240"/>
        <v>0.43974243590476425</v>
      </c>
      <c r="S642" s="22">
        <f t="shared" si="241"/>
        <v>-594.87101780115836</v>
      </c>
      <c r="T642" s="22">
        <f t="shared" si="235"/>
        <v>594.87101780115836</v>
      </c>
      <c r="U642" s="61">
        <f t="shared" si="242"/>
        <v>0.16524196260856661</v>
      </c>
      <c r="V642" s="22">
        <f t="shared" si="243"/>
        <v>119411.34953703705</v>
      </c>
      <c r="W642" s="22">
        <f t="shared" si="245"/>
        <v>119.41134953703705</v>
      </c>
      <c r="X642" s="22">
        <f t="shared" si="244"/>
        <v>971.1702662037037</v>
      </c>
      <c r="Y642" s="22">
        <f t="shared" si="236"/>
        <v>269.76973420553242</v>
      </c>
      <c r="Z642" s="22">
        <f t="shared" si="237"/>
        <v>0.26976973420553241</v>
      </c>
      <c r="AA642" s="22">
        <f t="shared" si="238"/>
        <v>0.60498439851333086</v>
      </c>
      <c r="AB642" s="64"/>
      <c r="AC642" s="22">
        <f t="shared" si="224"/>
        <v>0</v>
      </c>
      <c r="AD642" s="22">
        <f t="shared" si="225"/>
        <v>45.7</v>
      </c>
      <c r="AE642" s="22">
        <f t="shared" si="226"/>
        <v>12.694444444444445</v>
      </c>
      <c r="AF642" s="31"/>
      <c r="AG642" s="31"/>
      <c r="AH642" s="31"/>
      <c r="AI642" s="31"/>
      <c r="AJ642" s="31"/>
      <c r="AK642" s="31"/>
      <c r="AL642" s="7"/>
      <c r="AM642" s="7"/>
    </row>
    <row r="643" spans="2:39" x14ac:dyDescent="0.4">
      <c r="B643" s="19" t="s">
        <v>2</v>
      </c>
      <c r="C643" s="19">
        <v>627</v>
      </c>
      <c r="D643" s="19">
        <v>38</v>
      </c>
      <c r="E643" s="20">
        <v>46</v>
      </c>
      <c r="F643" s="67">
        <f t="shared" si="227"/>
        <v>12.777777777777777</v>
      </c>
      <c r="G643" s="34">
        <f t="shared" si="228"/>
        <v>4.1666666666666269E-2</v>
      </c>
      <c r="H643" s="21">
        <f t="shared" si="229"/>
        <v>0.14999999999999858</v>
      </c>
      <c r="I643" s="31"/>
      <c r="J643" s="22">
        <f t="shared" si="230"/>
        <v>61.74999999999941</v>
      </c>
      <c r="K643" s="39">
        <f t="shared" si="222"/>
        <v>70.207982536805545</v>
      </c>
      <c r="L643" s="22">
        <f t="shared" si="231"/>
        <v>218.00182949999999</v>
      </c>
      <c r="M643" s="61">
        <f t="shared" si="232"/>
        <v>349.95981203680492</v>
      </c>
      <c r="N643" s="22">
        <f t="shared" si="233"/>
        <v>0.34995981203680493</v>
      </c>
      <c r="O643" s="22">
        <f t="shared" si="223"/>
        <v>4471.7087093591736</v>
      </c>
      <c r="P643" s="22">
        <f t="shared" si="234"/>
        <v>4.4717087093591736</v>
      </c>
      <c r="Q643" s="22">
        <f t="shared" si="239"/>
        <v>1587.544351320699</v>
      </c>
      <c r="R643" s="61">
        <f t="shared" si="240"/>
        <v>0.44098457731229085</v>
      </c>
      <c r="S643" s="22">
        <f t="shared" si="241"/>
        <v>-594.87101780115836</v>
      </c>
      <c r="T643" s="22">
        <f t="shared" si="235"/>
        <v>594.87101780115836</v>
      </c>
      <c r="U643" s="61">
        <f t="shared" si="242"/>
        <v>0.16524196260856661</v>
      </c>
      <c r="V643" s="22">
        <f t="shared" si="243"/>
        <v>120984.25925925926</v>
      </c>
      <c r="W643" s="22">
        <f t="shared" si="245"/>
        <v>120.98425925925926</v>
      </c>
      <c r="X643" s="22">
        <f t="shared" si="244"/>
        <v>971.1702662037037</v>
      </c>
      <c r="Y643" s="22">
        <f t="shared" si="236"/>
        <v>269.76973420553242</v>
      </c>
      <c r="Z643" s="22">
        <f t="shared" si="237"/>
        <v>0.26976973420553241</v>
      </c>
      <c r="AA643" s="22">
        <f t="shared" si="238"/>
        <v>0.60622653992085751</v>
      </c>
      <c r="AB643" s="64"/>
      <c r="AC643" s="22">
        <f t="shared" si="224"/>
        <v>0</v>
      </c>
      <c r="AD643" s="22">
        <f t="shared" si="225"/>
        <v>46</v>
      </c>
      <c r="AE643" s="22">
        <f t="shared" si="226"/>
        <v>12.777777777777777</v>
      </c>
      <c r="AF643" s="31"/>
      <c r="AG643" s="31"/>
      <c r="AH643" s="31"/>
      <c r="AI643" s="31"/>
      <c r="AJ643" s="31"/>
      <c r="AK643" s="31"/>
      <c r="AL643" s="7"/>
      <c r="AM643" s="7"/>
    </row>
    <row r="644" spans="2:39" x14ac:dyDescent="0.4">
      <c r="B644" s="19" t="s">
        <v>2</v>
      </c>
      <c r="C644" s="19">
        <v>628</v>
      </c>
      <c r="D644" s="19">
        <v>39</v>
      </c>
      <c r="E644" s="20">
        <v>46</v>
      </c>
      <c r="F644" s="67">
        <f t="shared" si="227"/>
        <v>12.777777777777777</v>
      </c>
      <c r="G644" s="34">
        <f t="shared" si="228"/>
        <v>0</v>
      </c>
      <c r="H644" s="21">
        <f t="shared" si="229"/>
        <v>0</v>
      </c>
      <c r="I644" s="31"/>
      <c r="J644" s="22">
        <f t="shared" si="230"/>
        <v>0</v>
      </c>
      <c r="K644" s="39">
        <f t="shared" si="222"/>
        <v>70.207982536805545</v>
      </c>
      <c r="L644" s="22">
        <f t="shared" si="231"/>
        <v>218.00182949999999</v>
      </c>
      <c r="M644" s="61">
        <f t="shared" si="232"/>
        <v>288.20981203680554</v>
      </c>
      <c r="N644" s="22">
        <f t="shared" si="233"/>
        <v>0.28820981203680557</v>
      </c>
      <c r="O644" s="22">
        <f t="shared" si="223"/>
        <v>3682.6809315814039</v>
      </c>
      <c r="P644" s="22">
        <f t="shared" si="234"/>
        <v>3.682680931581404</v>
      </c>
      <c r="Q644" s="22">
        <f t="shared" si="239"/>
        <v>1591.2270322522804</v>
      </c>
      <c r="R644" s="61">
        <f t="shared" si="240"/>
        <v>0.44200754431956751</v>
      </c>
      <c r="S644" s="22">
        <f t="shared" si="241"/>
        <v>-594.87101780115836</v>
      </c>
      <c r="T644" s="22">
        <f t="shared" si="235"/>
        <v>594.87101780115836</v>
      </c>
      <c r="U644" s="61">
        <f t="shared" si="242"/>
        <v>0.16524196260856661</v>
      </c>
      <c r="V644" s="22">
        <f t="shared" si="243"/>
        <v>120984.25925925926</v>
      </c>
      <c r="W644" s="22">
        <f t="shared" si="245"/>
        <v>120.98425925925926</v>
      </c>
      <c r="X644" s="22">
        <f t="shared" si="244"/>
        <v>971.1702662037037</v>
      </c>
      <c r="Y644" s="22">
        <f t="shared" si="236"/>
        <v>269.76973420553242</v>
      </c>
      <c r="Z644" s="22">
        <f t="shared" si="237"/>
        <v>0.26976973420553241</v>
      </c>
      <c r="AA644" s="22">
        <f t="shared" si="238"/>
        <v>0.60724950692813406</v>
      </c>
      <c r="AB644" s="64"/>
      <c r="AC644" s="22">
        <f t="shared" si="224"/>
        <v>0</v>
      </c>
      <c r="AD644" s="22">
        <f t="shared" si="225"/>
        <v>46</v>
      </c>
      <c r="AE644" s="22">
        <f t="shared" si="226"/>
        <v>12.777777777777777</v>
      </c>
      <c r="AF644" s="31"/>
      <c r="AG644" s="31"/>
      <c r="AH644" s="31"/>
      <c r="AI644" s="31"/>
      <c r="AJ644" s="31"/>
      <c r="AK644" s="31"/>
      <c r="AL644" s="7"/>
      <c r="AM644" s="7"/>
    </row>
    <row r="645" spans="2:39" x14ac:dyDescent="0.4">
      <c r="B645" s="19" t="s">
        <v>2</v>
      </c>
      <c r="C645" s="19">
        <v>629</v>
      </c>
      <c r="D645" s="19">
        <v>40</v>
      </c>
      <c r="E645" s="20">
        <v>46</v>
      </c>
      <c r="F645" s="67">
        <f t="shared" si="227"/>
        <v>12.777777777777777</v>
      </c>
      <c r="G645" s="34">
        <f t="shared" si="228"/>
        <v>1.3888888888889086E-2</v>
      </c>
      <c r="H645" s="21">
        <f t="shared" si="229"/>
        <v>5.0000000000000711E-2</v>
      </c>
      <c r="I645" s="31"/>
      <c r="J645" s="22">
        <f t="shared" si="230"/>
        <v>20.583333333333627</v>
      </c>
      <c r="K645" s="39">
        <f t="shared" si="222"/>
        <v>70.207982536805545</v>
      </c>
      <c r="L645" s="22">
        <f t="shared" si="231"/>
        <v>218.00182949999999</v>
      </c>
      <c r="M645" s="61">
        <f t="shared" si="232"/>
        <v>308.79314537013914</v>
      </c>
      <c r="N645" s="22">
        <f t="shared" si="233"/>
        <v>0.30879314537013913</v>
      </c>
      <c r="O645" s="22">
        <f t="shared" si="223"/>
        <v>3945.6901908406667</v>
      </c>
      <c r="P645" s="22">
        <f t="shared" si="234"/>
        <v>3.9456901908406667</v>
      </c>
      <c r="Q645" s="22">
        <f t="shared" si="239"/>
        <v>1595.1727224431211</v>
      </c>
      <c r="R645" s="61">
        <f t="shared" si="240"/>
        <v>0.4431035694602608</v>
      </c>
      <c r="S645" s="22">
        <f t="shared" si="241"/>
        <v>-594.87101780115836</v>
      </c>
      <c r="T645" s="22">
        <f t="shared" si="235"/>
        <v>594.87101780115836</v>
      </c>
      <c r="U645" s="61">
        <f t="shared" si="242"/>
        <v>0.16524196260856661</v>
      </c>
      <c r="V645" s="22">
        <f t="shared" si="243"/>
        <v>120984.25925925926</v>
      </c>
      <c r="W645" s="22">
        <f t="shared" si="245"/>
        <v>120.98425925925926</v>
      </c>
      <c r="X645" s="22">
        <f t="shared" si="244"/>
        <v>971.1702662037037</v>
      </c>
      <c r="Y645" s="22">
        <f t="shared" si="236"/>
        <v>269.76973420553242</v>
      </c>
      <c r="Z645" s="22">
        <f t="shared" si="237"/>
        <v>0.26976973420553241</v>
      </c>
      <c r="AA645" s="22">
        <f t="shared" si="238"/>
        <v>0.60834553206882735</v>
      </c>
      <c r="AB645" s="64"/>
      <c r="AC645" s="22">
        <f t="shared" si="224"/>
        <v>0</v>
      </c>
      <c r="AD645" s="22">
        <f t="shared" si="225"/>
        <v>46</v>
      </c>
      <c r="AE645" s="22">
        <f t="shared" si="226"/>
        <v>12.777777777777777</v>
      </c>
      <c r="AF645" s="31"/>
      <c r="AG645" s="31"/>
      <c r="AH645" s="31"/>
      <c r="AI645" s="31"/>
      <c r="AJ645" s="31"/>
      <c r="AK645" s="31"/>
      <c r="AL645" s="7"/>
      <c r="AM645" s="7"/>
    </row>
    <row r="646" spans="2:39" x14ac:dyDescent="0.4">
      <c r="B646" s="19" t="s">
        <v>2</v>
      </c>
      <c r="C646" s="19">
        <v>630</v>
      </c>
      <c r="D646" s="19">
        <v>41</v>
      </c>
      <c r="E646" s="20">
        <v>46.1</v>
      </c>
      <c r="F646" s="67">
        <f t="shared" si="227"/>
        <v>12.805555555555555</v>
      </c>
      <c r="G646" s="34">
        <f t="shared" si="228"/>
        <v>9.7222222222222612E-2</v>
      </c>
      <c r="H646" s="21">
        <f t="shared" si="229"/>
        <v>0.35000000000000142</v>
      </c>
      <c r="I646" s="31"/>
      <c r="J646" s="22">
        <f t="shared" si="230"/>
        <v>144.08333333333391</v>
      </c>
      <c r="K646" s="39">
        <f t="shared" si="222"/>
        <v>70.513566430550341</v>
      </c>
      <c r="L646" s="22">
        <f t="shared" si="231"/>
        <v>218.00182949999999</v>
      </c>
      <c r="M646" s="61">
        <f t="shared" si="232"/>
        <v>432.59872926388425</v>
      </c>
      <c r="N646" s="22">
        <f t="shared" si="233"/>
        <v>0.43259872926388426</v>
      </c>
      <c r="O646" s="22">
        <f t="shared" si="223"/>
        <v>5539.6670608514069</v>
      </c>
      <c r="P646" s="22">
        <f t="shared" si="234"/>
        <v>5.5396670608514071</v>
      </c>
      <c r="Q646" s="22">
        <f t="shared" si="239"/>
        <v>1600.7123895039724</v>
      </c>
      <c r="R646" s="61">
        <f t="shared" si="240"/>
        <v>0.44464236598915652</v>
      </c>
      <c r="S646" s="22">
        <f t="shared" si="241"/>
        <v>-594.87101780115836</v>
      </c>
      <c r="T646" s="22">
        <f t="shared" si="235"/>
        <v>594.87101780115836</v>
      </c>
      <c r="U646" s="61">
        <f t="shared" si="242"/>
        <v>0.16524196260856661</v>
      </c>
      <c r="V646" s="22">
        <f t="shared" si="243"/>
        <v>121510.84953703704</v>
      </c>
      <c r="W646" s="22">
        <f t="shared" si="245"/>
        <v>121.51084953703703</v>
      </c>
      <c r="X646" s="22">
        <f t="shared" si="244"/>
        <v>971.1702662037037</v>
      </c>
      <c r="Y646" s="22">
        <f t="shared" si="236"/>
        <v>269.76973420553242</v>
      </c>
      <c r="Z646" s="22">
        <f t="shared" si="237"/>
        <v>0.26976973420553241</v>
      </c>
      <c r="AA646" s="22">
        <f t="shared" si="238"/>
        <v>0.60988432859772312</v>
      </c>
      <c r="AB646" s="64"/>
      <c r="AC646" s="22">
        <f t="shared" si="224"/>
        <v>0</v>
      </c>
      <c r="AD646" s="22">
        <f t="shared" si="225"/>
        <v>46.1</v>
      </c>
      <c r="AE646" s="22">
        <f t="shared" si="226"/>
        <v>12.805555555555555</v>
      </c>
      <c r="AF646" s="31"/>
      <c r="AG646" s="31"/>
      <c r="AH646" s="31"/>
      <c r="AI646" s="31"/>
      <c r="AJ646" s="31"/>
      <c r="AK646" s="31"/>
      <c r="AL646" s="7"/>
      <c r="AM646" s="7"/>
    </row>
    <row r="647" spans="2:39" x14ac:dyDescent="0.4">
      <c r="B647" s="19" t="s">
        <v>2</v>
      </c>
      <c r="C647" s="19">
        <v>631</v>
      </c>
      <c r="D647" s="19">
        <v>42</v>
      </c>
      <c r="E647" s="20">
        <v>46.7</v>
      </c>
      <c r="F647" s="67">
        <f t="shared" si="227"/>
        <v>12.972222222222223</v>
      </c>
      <c r="G647" s="34">
        <f t="shared" si="228"/>
        <v>0.2222222222222224</v>
      </c>
      <c r="H647" s="21">
        <f t="shared" si="229"/>
        <v>0.80000000000000071</v>
      </c>
      <c r="I647" s="31"/>
      <c r="J647" s="22">
        <f t="shared" si="230"/>
        <v>329.3333333333336</v>
      </c>
      <c r="K647" s="39">
        <f t="shared" si="222"/>
        <v>72.36100521488369</v>
      </c>
      <c r="L647" s="22">
        <f t="shared" si="231"/>
        <v>218.00182949999999</v>
      </c>
      <c r="M647" s="61">
        <f t="shared" si="232"/>
        <v>619.69616804821726</v>
      </c>
      <c r="N647" s="22">
        <f t="shared" si="233"/>
        <v>0.61969616804821726</v>
      </c>
      <c r="O647" s="22">
        <f t="shared" si="223"/>
        <v>8038.8364021810412</v>
      </c>
      <c r="P647" s="22">
        <f t="shared" si="234"/>
        <v>8.0388364021810403</v>
      </c>
      <c r="Q647" s="22">
        <f t="shared" si="239"/>
        <v>1608.7512259061534</v>
      </c>
      <c r="R647" s="61">
        <f t="shared" si="240"/>
        <v>0.44687537627951429</v>
      </c>
      <c r="S647" s="22">
        <f t="shared" si="241"/>
        <v>-594.87101780115836</v>
      </c>
      <c r="T647" s="22">
        <f t="shared" si="235"/>
        <v>594.87101780115836</v>
      </c>
      <c r="U647" s="61">
        <f t="shared" si="242"/>
        <v>0.16524196260856661</v>
      </c>
      <c r="V647" s="22">
        <f t="shared" si="243"/>
        <v>124694.40509259261</v>
      </c>
      <c r="W647" s="22">
        <f t="shared" si="245"/>
        <v>124.69440509259262</v>
      </c>
      <c r="X647" s="22">
        <f t="shared" si="244"/>
        <v>971.1702662037037</v>
      </c>
      <c r="Y647" s="22">
        <f t="shared" si="236"/>
        <v>269.76973420553242</v>
      </c>
      <c r="Z647" s="22">
        <f t="shared" si="237"/>
        <v>0.26976973420553241</v>
      </c>
      <c r="AA647" s="22">
        <f t="shared" si="238"/>
        <v>0.61211733888808095</v>
      </c>
      <c r="AB647" s="64"/>
      <c r="AC647" s="22">
        <f t="shared" si="224"/>
        <v>0</v>
      </c>
      <c r="AD647" s="22">
        <f t="shared" si="225"/>
        <v>46.7</v>
      </c>
      <c r="AE647" s="22">
        <f t="shared" si="226"/>
        <v>12.972222222222223</v>
      </c>
      <c r="AF647" s="31"/>
      <c r="AG647" s="31"/>
      <c r="AH647" s="31"/>
      <c r="AI647" s="31"/>
      <c r="AJ647" s="31"/>
      <c r="AK647" s="31"/>
      <c r="AL647" s="7"/>
      <c r="AM647" s="7"/>
    </row>
    <row r="648" spans="2:39" x14ac:dyDescent="0.4">
      <c r="B648" s="19" t="s">
        <v>2</v>
      </c>
      <c r="C648" s="19">
        <v>632</v>
      </c>
      <c r="D648" s="19">
        <v>43</v>
      </c>
      <c r="E648" s="20">
        <v>47.7</v>
      </c>
      <c r="F648" s="67">
        <f t="shared" si="227"/>
        <v>13.25</v>
      </c>
      <c r="G648" s="34">
        <f t="shared" si="228"/>
        <v>0.30555555555555497</v>
      </c>
      <c r="H648" s="21">
        <f t="shared" si="229"/>
        <v>1.0999999999999979</v>
      </c>
      <c r="I648" s="31"/>
      <c r="J648" s="22">
        <f t="shared" si="230"/>
        <v>452.83333333333246</v>
      </c>
      <c r="K648" s="39">
        <f t="shared" si="222"/>
        <v>75.49315717682812</v>
      </c>
      <c r="L648" s="22">
        <f t="shared" si="231"/>
        <v>218.00182949999999</v>
      </c>
      <c r="M648" s="61">
        <f t="shared" si="232"/>
        <v>746.32832001016061</v>
      </c>
      <c r="N648" s="22">
        <f t="shared" si="233"/>
        <v>0.74632832001016058</v>
      </c>
      <c r="O648" s="22">
        <f t="shared" si="223"/>
        <v>9888.8502401346286</v>
      </c>
      <c r="P648" s="22">
        <f t="shared" si="234"/>
        <v>9.8888502401346283</v>
      </c>
      <c r="Q648" s="22">
        <f t="shared" si="239"/>
        <v>1618.640076146288</v>
      </c>
      <c r="R648" s="61">
        <f t="shared" si="240"/>
        <v>0.44962227934374838</v>
      </c>
      <c r="S648" s="22">
        <f t="shared" si="241"/>
        <v>-594.87101780115836</v>
      </c>
      <c r="T648" s="22">
        <f t="shared" si="235"/>
        <v>594.87101780115836</v>
      </c>
      <c r="U648" s="61">
        <f t="shared" si="242"/>
        <v>0.16524196260856661</v>
      </c>
      <c r="V648" s="22">
        <f t="shared" si="243"/>
        <v>130091.8125</v>
      </c>
      <c r="W648" s="22">
        <f t="shared" si="245"/>
        <v>130.0918125</v>
      </c>
      <c r="X648" s="22">
        <f t="shared" si="244"/>
        <v>971.1702662037037</v>
      </c>
      <c r="Y648" s="22">
        <f t="shared" si="236"/>
        <v>269.76973420553242</v>
      </c>
      <c r="Z648" s="22">
        <f t="shared" si="237"/>
        <v>0.26976973420553241</v>
      </c>
      <c r="AA648" s="22">
        <f t="shared" si="238"/>
        <v>0.61486424195231493</v>
      </c>
      <c r="AB648" s="64"/>
      <c r="AC648" s="22">
        <f t="shared" si="224"/>
        <v>0</v>
      </c>
      <c r="AD648" s="22">
        <f t="shared" si="225"/>
        <v>47.7</v>
      </c>
      <c r="AE648" s="22">
        <f t="shared" si="226"/>
        <v>13.25</v>
      </c>
      <c r="AF648" s="31"/>
      <c r="AG648" s="31"/>
      <c r="AH648" s="31"/>
      <c r="AI648" s="31"/>
      <c r="AJ648" s="31"/>
      <c r="AK648" s="31"/>
      <c r="AL648" s="7"/>
      <c r="AM648" s="7"/>
    </row>
    <row r="649" spans="2:39" x14ac:dyDescent="0.4">
      <c r="B649" s="19" t="s">
        <v>2</v>
      </c>
      <c r="C649" s="19">
        <v>633</v>
      </c>
      <c r="D649" s="19">
        <v>44</v>
      </c>
      <c r="E649" s="20">
        <v>48.9</v>
      </c>
      <c r="F649" s="67">
        <f t="shared" si="227"/>
        <v>13.583333333333332</v>
      </c>
      <c r="G649" s="34">
        <f t="shared" si="228"/>
        <v>0.36111111111111033</v>
      </c>
      <c r="H649" s="21">
        <f t="shared" si="229"/>
        <v>1.2999999999999972</v>
      </c>
      <c r="I649" s="31"/>
      <c r="J649" s="22">
        <f t="shared" si="230"/>
        <v>535.16666666666549</v>
      </c>
      <c r="K649" s="39">
        <f t="shared" si="222"/>
        <v>79.339333611453114</v>
      </c>
      <c r="L649" s="22">
        <f t="shared" si="231"/>
        <v>218.00182949999999</v>
      </c>
      <c r="M649" s="61">
        <f t="shared" si="232"/>
        <v>832.50782977811855</v>
      </c>
      <c r="N649" s="22">
        <f t="shared" si="233"/>
        <v>0.83250782977811855</v>
      </c>
      <c r="O649" s="22">
        <f t="shared" si="223"/>
        <v>11308.23135448611</v>
      </c>
      <c r="P649" s="22">
        <f t="shared" si="234"/>
        <v>11.308231354486109</v>
      </c>
      <c r="Q649" s="22">
        <f t="shared" si="239"/>
        <v>1629.948307500774</v>
      </c>
      <c r="R649" s="61">
        <f t="shared" si="240"/>
        <v>0.4527634549712885</v>
      </c>
      <c r="S649" s="22">
        <f t="shared" si="241"/>
        <v>-594.87101780115836</v>
      </c>
      <c r="T649" s="22">
        <f t="shared" si="235"/>
        <v>594.87101780115836</v>
      </c>
      <c r="U649" s="61">
        <f t="shared" si="242"/>
        <v>0.16524196260856661</v>
      </c>
      <c r="V649" s="22">
        <f t="shared" si="243"/>
        <v>136719.64583333331</v>
      </c>
      <c r="W649" s="22">
        <f t="shared" si="245"/>
        <v>136.71964583333332</v>
      </c>
      <c r="X649" s="22">
        <f t="shared" si="244"/>
        <v>971.1702662037037</v>
      </c>
      <c r="Y649" s="22">
        <f t="shared" si="236"/>
        <v>269.76973420553242</v>
      </c>
      <c r="Z649" s="22">
        <f t="shared" si="237"/>
        <v>0.26976973420553241</v>
      </c>
      <c r="AA649" s="22">
        <f t="shared" si="238"/>
        <v>0.61800541757985505</v>
      </c>
      <c r="AB649" s="64"/>
      <c r="AC649" s="22">
        <f t="shared" si="224"/>
        <v>0</v>
      </c>
      <c r="AD649" s="22">
        <f t="shared" si="225"/>
        <v>48.9</v>
      </c>
      <c r="AE649" s="22">
        <f t="shared" si="226"/>
        <v>13.583333333333332</v>
      </c>
      <c r="AF649" s="31"/>
      <c r="AG649" s="31"/>
      <c r="AH649" s="31"/>
      <c r="AI649" s="31"/>
      <c r="AJ649" s="31"/>
      <c r="AK649" s="31"/>
      <c r="AL649" s="7"/>
      <c r="AM649" s="7"/>
    </row>
    <row r="650" spans="2:39" x14ac:dyDescent="0.4">
      <c r="B650" s="19" t="s">
        <v>2</v>
      </c>
      <c r="C650" s="19">
        <v>634</v>
      </c>
      <c r="D650" s="19">
        <v>45</v>
      </c>
      <c r="E650" s="20">
        <v>50.3</v>
      </c>
      <c r="F650" s="67">
        <f t="shared" si="227"/>
        <v>13.972222222222221</v>
      </c>
      <c r="G650" s="34">
        <f t="shared" si="228"/>
        <v>0.37500000000000039</v>
      </c>
      <c r="H650" s="21">
        <f t="shared" si="229"/>
        <v>1.3500000000000014</v>
      </c>
      <c r="I650" s="31"/>
      <c r="J650" s="22">
        <f t="shared" si="230"/>
        <v>555.75000000000057</v>
      </c>
      <c r="K650" s="39">
        <f t="shared" si="222"/>
        <v>83.947313108008672</v>
      </c>
      <c r="L650" s="22">
        <f t="shared" si="231"/>
        <v>218.00182949999999</v>
      </c>
      <c r="M650" s="61">
        <f t="shared" si="232"/>
        <v>857.6991426080092</v>
      </c>
      <c r="N650" s="22">
        <f t="shared" si="233"/>
        <v>0.85769914260800917</v>
      </c>
      <c r="O650" s="22">
        <f t="shared" si="223"/>
        <v>11983.963020328572</v>
      </c>
      <c r="P650" s="22">
        <f t="shared" si="234"/>
        <v>11.983963020328572</v>
      </c>
      <c r="Q650" s="22">
        <f t="shared" si="239"/>
        <v>1641.9322705211025</v>
      </c>
      <c r="R650" s="61">
        <f t="shared" si="240"/>
        <v>0.45609233385435671</v>
      </c>
      <c r="S650" s="22">
        <f t="shared" si="241"/>
        <v>-594.87101780115836</v>
      </c>
      <c r="T650" s="22">
        <f t="shared" si="235"/>
        <v>594.87101780115836</v>
      </c>
      <c r="U650" s="61">
        <f t="shared" si="242"/>
        <v>0.16524196260856661</v>
      </c>
      <c r="V650" s="22">
        <f t="shared" si="243"/>
        <v>144660.23842592593</v>
      </c>
      <c r="W650" s="22">
        <f t="shared" si="245"/>
        <v>144.66023842592594</v>
      </c>
      <c r="X650" s="22">
        <f t="shared" si="244"/>
        <v>971.1702662037037</v>
      </c>
      <c r="Y650" s="22">
        <f t="shared" si="236"/>
        <v>269.76973420553242</v>
      </c>
      <c r="Z650" s="22">
        <f t="shared" si="237"/>
        <v>0.26976973420553241</v>
      </c>
      <c r="AA650" s="22">
        <f t="shared" si="238"/>
        <v>0.62133429646292337</v>
      </c>
      <c r="AB650" s="64"/>
      <c r="AC650" s="22">
        <f t="shared" si="224"/>
        <v>0</v>
      </c>
      <c r="AD650" s="22">
        <f t="shared" si="225"/>
        <v>50.3</v>
      </c>
      <c r="AE650" s="22">
        <f t="shared" si="226"/>
        <v>13.972222222222221</v>
      </c>
      <c r="AF650" s="31"/>
      <c r="AG650" s="31"/>
      <c r="AH650" s="31"/>
      <c r="AI650" s="31"/>
      <c r="AJ650" s="31"/>
      <c r="AK650" s="31"/>
      <c r="AL650" s="7"/>
      <c r="AM650" s="7"/>
    </row>
    <row r="651" spans="2:39" x14ac:dyDescent="0.4">
      <c r="B651" s="19" t="s">
        <v>2</v>
      </c>
      <c r="C651" s="19">
        <v>635</v>
      </c>
      <c r="D651" s="19">
        <v>46</v>
      </c>
      <c r="E651" s="20">
        <v>51.6</v>
      </c>
      <c r="F651" s="67">
        <f t="shared" si="227"/>
        <v>14.333333333333334</v>
      </c>
      <c r="G651" s="34">
        <f t="shared" si="228"/>
        <v>0.31944444444444503</v>
      </c>
      <c r="H651" s="21">
        <f t="shared" si="229"/>
        <v>1.1500000000000021</v>
      </c>
      <c r="I651" s="31"/>
      <c r="J651" s="22">
        <f t="shared" si="230"/>
        <v>473.41666666666754</v>
      </c>
      <c r="K651" s="39">
        <f t="shared" si="222"/>
        <v>88.34261152325</v>
      </c>
      <c r="L651" s="22">
        <f t="shared" si="231"/>
        <v>218.00182949999999</v>
      </c>
      <c r="M651" s="61">
        <f t="shared" si="232"/>
        <v>779.76110768991748</v>
      </c>
      <c r="N651" s="22">
        <f t="shared" si="233"/>
        <v>0.77976110768991747</v>
      </c>
      <c r="O651" s="22">
        <f t="shared" si="223"/>
        <v>11176.575876888817</v>
      </c>
      <c r="P651" s="22">
        <f t="shared" si="234"/>
        <v>11.176575876888817</v>
      </c>
      <c r="Q651" s="22">
        <f t="shared" si="239"/>
        <v>1653.1088463979913</v>
      </c>
      <c r="R651" s="61">
        <f t="shared" si="240"/>
        <v>0.45919693851297194</v>
      </c>
      <c r="S651" s="22">
        <f t="shared" si="241"/>
        <v>-594.87101780115836</v>
      </c>
      <c r="T651" s="22">
        <f t="shared" si="235"/>
        <v>594.87101780115836</v>
      </c>
      <c r="U651" s="61">
        <f t="shared" si="242"/>
        <v>0.16524196260856661</v>
      </c>
      <c r="V651" s="22">
        <f t="shared" si="243"/>
        <v>152234.33333333334</v>
      </c>
      <c r="W651" s="22">
        <f t="shared" si="245"/>
        <v>152.23433333333335</v>
      </c>
      <c r="X651" s="22">
        <f t="shared" si="244"/>
        <v>971.1702662037037</v>
      </c>
      <c r="Y651" s="22">
        <f t="shared" si="236"/>
        <v>269.76973420553242</v>
      </c>
      <c r="Z651" s="22">
        <f t="shared" si="237"/>
        <v>0.26976973420553241</v>
      </c>
      <c r="AA651" s="22">
        <f t="shared" si="238"/>
        <v>0.62443890112153855</v>
      </c>
      <c r="AB651" s="64"/>
      <c r="AC651" s="22">
        <f t="shared" si="224"/>
        <v>0</v>
      </c>
      <c r="AD651" s="22">
        <f t="shared" si="225"/>
        <v>51.6</v>
      </c>
      <c r="AE651" s="22">
        <f t="shared" si="226"/>
        <v>14.333333333333334</v>
      </c>
      <c r="AF651" s="31"/>
      <c r="AG651" s="31"/>
      <c r="AH651" s="31"/>
      <c r="AI651" s="31"/>
      <c r="AJ651" s="31"/>
      <c r="AK651" s="31"/>
      <c r="AL651" s="7"/>
      <c r="AM651" s="7"/>
    </row>
    <row r="652" spans="2:39" x14ac:dyDescent="0.4">
      <c r="B652" s="19" t="s">
        <v>2</v>
      </c>
      <c r="C652" s="19">
        <v>636</v>
      </c>
      <c r="D652" s="19">
        <v>47</v>
      </c>
      <c r="E652" s="20">
        <v>52.6</v>
      </c>
      <c r="F652" s="67">
        <f t="shared" si="227"/>
        <v>14.611111111111111</v>
      </c>
      <c r="G652" s="34">
        <f t="shared" si="228"/>
        <v>0.19444444444444425</v>
      </c>
      <c r="H652" s="21">
        <f t="shared" si="229"/>
        <v>0.69999999999999929</v>
      </c>
      <c r="I652" s="31"/>
      <c r="J652" s="22">
        <f t="shared" si="230"/>
        <v>288.1666666666664</v>
      </c>
      <c r="K652" s="39">
        <f t="shared" si="222"/>
        <v>91.799923328701368</v>
      </c>
      <c r="L652" s="22">
        <f t="shared" si="231"/>
        <v>218.00182949999999</v>
      </c>
      <c r="M652" s="61">
        <f t="shared" si="232"/>
        <v>597.9684194953677</v>
      </c>
      <c r="N652" s="22">
        <f t="shared" si="233"/>
        <v>0.59796841949536772</v>
      </c>
      <c r="O652" s="22">
        <f t="shared" si="223"/>
        <v>8736.9830181823163</v>
      </c>
      <c r="P652" s="22">
        <f t="shared" si="234"/>
        <v>8.7369830181823165</v>
      </c>
      <c r="Q652" s="22">
        <f t="shared" si="239"/>
        <v>1661.8458294161737</v>
      </c>
      <c r="R652" s="61">
        <f t="shared" si="240"/>
        <v>0.4616238784344</v>
      </c>
      <c r="S652" s="22">
        <f t="shared" si="241"/>
        <v>-594.87101780115836</v>
      </c>
      <c r="T652" s="22">
        <f t="shared" si="235"/>
        <v>594.87101780115836</v>
      </c>
      <c r="U652" s="61">
        <f t="shared" si="242"/>
        <v>0.16524196260856661</v>
      </c>
      <c r="V652" s="22">
        <f t="shared" si="243"/>
        <v>158192.0648148148</v>
      </c>
      <c r="W652" s="22">
        <f t="shared" si="245"/>
        <v>158.19206481481481</v>
      </c>
      <c r="X652" s="22">
        <f t="shared" si="244"/>
        <v>971.1702662037037</v>
      </c>
      <c r="Y652" s="22">
        <f t="shared" si="236"/>
        <v>269.76973420553242</v>
      </c>
      <c r="Z652" s="22">
        <f t="shared" si="237"/>
        <v>0.26976973420553241</v>
      </c>
      <c r="AA652" s="22">
        <f t="shared" si="238"/>
        <v>0.62686584104296661</v>
      </c>
      <c r="AB652" s="64"/>
      <c r="AC652" s="22">
        <f t="shared" si="224"/>
        <v>0</v>
      </c>
      <c r="AD652" s="22">
        <f t="shared" si="225"/>
        <v>52.6</v>
      </c>
      <c r="AE652" s="22">
        <f t="shared" si="226"/>
        <v>14.611111111111111</v>
      </c>
      <c r="AF652" s="31"/>
      <c r="AG652" s="31"/>
      <c r="AH652" s="31"/>
      <c r="AI652" s="31"/>
      <c r="AJ652" s="31"/>
      <c r="AK652" s="31"/>
      <c r="AL652" s="7"/>
      <c r="AM652" s="7"/>
    </row>
    <row r="653" spans="2:39" x14ac:dyDescent="0.4">
      <c r="B653" s="19" t="s">
        <v>2</v>
      </c>
      <c r="C653" s="19">
        <v>637</v>
      </c>
      <c r="D653" s="19">
        <v>48</v>
      </c>
      <c r="E653" s="20">
        <v>53</v>
      </c>
      <c r="F653" s="67">
        <f t="shared" si="227"/>
        <v>14.722222222222221</v>
      </c>
      <c r="G653" s="34">
        <f t="shared" si="228"/>
        <v>5.5555555555555358E-2</v>
      </c>
      <c r="H653" s="21">
        <f t="shared" si="229"/>
        <v>0.19999999999999929</v>
      </c>
      <c r="I653" s="31"/>
      <c r="J653" s="22">
        <f t="shared" si="230"/>
        <v>82.333333333333044</v>
      </c>
      <c r="K653" s="39">
        <f t="shared" si="222"/>
        <v>93.201428613368037</v>
      </c>
      <c r="L653" s="22">
        <f t="shared" si="231"/>
        <v>218.00182949999999</v>
      </c>
      <c r="M653" s="61">
        <f t="shared" si="232"/>
        <v>393.5365914467011</v>
      </c>
      <c r="N653" s="22">
        <f t="shared" si="233"/>
        <v>0.39353659144670111</v>
      </c>
      <c r="O653" s="22">
        <f t="shared" si="223"/>
        <v>5793.7331518542105</v>
      </c>
      <c r="P653" s="22">
        <f t="shared" si="234"/>
        <v>5.7937331518542106</v>
      </c>
      <c r="Q653" s="22">
        <f t="shared" si="239"/>
        <v>1667.6395625680279</v>
      </c>
      <c r="R653" s="61">
        <f t="shared" si="240"/>
        <v>0.46323324888310913</v>
      </c>
      <c r="S653" s="22">
        <f t="shared" si="241"/>
        <v>-594.87101780115836</v>
      </c>
      <c r="T653" s="22">
        <f t="shared" si="235"/>
        <v>594.87101780115836</v>
      </c>
      <c r="U653" s="61">
        <f t="shared" si="242"/>
        <v>0.16524196260856661</v>
      </c>
      <c r="V653" s="22">
        <f t="shared" si="243"/>
        <v>160607.1759259259</v>
      </c>
      <c r="W653" s="22">
        <f t="shared" si="245"/>
        <v>160.6071759259259</v>
      </c>
      <c r="X653" s="22">
        <f t="shared" si="244"/>
        <v>971.1702662037037</v>
      </c>
      <c r="Y653" s="22">
        <f t="shared" si="236"/>
        <v>269.76973420553242</v>
      </c>
      <c r="Z653" s="22">
        <f t="shared" si="237"/>
        <v>0.26976973420553241</v>
      </c>
      <c r="AA653" s="22">
        <f t="shared" si="238"/>
        <v>0.62847521149167573</v>
      </c>
      <c r="AB653" s="64"/>
      <c r="AC653" s="22">
        <f t="shared" si="224"/>
        <v>0</v>
      </c>
      <c r="AD653" s="22">
        <f t="shared" si="225"/>
        <v>53</v>
      </c>
      <c r="AE653" s="22">
        <f t="shared" si="226"/>
        <v>14.722222222222221</v>
      </c>
      <c r="AF653" s="31"/>
      <c r="AG653" s="31"/>
      <c r="AH653" s="31"/>
      <c r="AI653" s="31"/>
      <c r="AJ653" s="31"/>
      <c r="AK653" s="31"/>
      <c r="AL653" s="7"/>
      <c r="AM653" s="7"/>
    </row>
    <row r="654" spans="2:39" x14ac:dyDescent="0.4">
      <c r="B654" s="19" t="s">
        <v>2</v>
      </c>
      <c r="C654" s="19">
        <v>638</v>
      </c>
      <c r="D654" s="19">
        <v>49</v>
      </c>
      <c r="E654" s="20">
        <v>53</v>
      </c>
      <c r="F654" s="67">
        <f t="shared" si="227"/>
        <v>14.722222222222221</v>
      </c>
      <c r="G654" s="34">
        <f t="shared" si="228"/>
        <v>-1.3888888888889086E-2</v>
      </c>
      <c r="H654" s="21">
        <f t="shared" si="229"/>
        <v>-5.0000000000000711E-2</v>
      </c>
      <c r="I654" s="31"/>
      <c r="J654" s="22">
        <f t="shared" si="230"/>
        <v>-20.583333333333627</v>
      </c>
      <c r="K654" s="39">
        <f t="shared" si="222"/>
        <v>93.201428613368037</v>
      </c>
      <c r="L654" s="22">
        <f t="shared" si="231"/>
        <v>218.00182949999999</v>
      </c>
      <c r="M654" s="61">
        <f t="shared" si="232"/>
        <v>290.61992478003441</v>
      </c>
      <c r="N654" s="22">
        <f t="shared" si="233"/>
        <v>0.2906199247800344</v>
      </c>
      <c r="O654" s="22">
        <f t="shared" si="223"/>
        <v>4278.5711148171731</v>
      </c>
      <c r="P654" s="22">
        <f t="shared" si="234"/>
        <v>4.278571114817173</v>
      </c>
      <c r="Q654" s="22">
        <f t="shared" si="239"/>
        <v>1671.9181336828451</v>
      </c>
      <c r="R654" s="61">
        <f t="shared" si="240"/>
        <v>0.4644217409545266</v>
      </c>
      <c r="S654" s="22">
        <f t="shared" si="241"/>
        <v>-594.87101780115836</v>
      </c>
      <c r="T654" s="22">
        <f t="shared" si="235"/>
        <v>594.87101780115836</v>
      </c>
      <c r="U654" s="61">
        <f t="shared" si="242"/>
        <v>0.16524196260856661</v>
      </c>
      <c r="V654" s="22">
        <f t="shared" si="243"/>
        <v>160607.1759259259</v>
      </c>
      <c r="W654" s="22">
        <f t="shared" si="245"/>
        <v>160.6071759259259</v>
      </c>
      <c r="X654" s="22">
        <f t="shared" si="244"/>
        <v>971.1702662037037</v>
      </c>
      <c r="Y654" s="22">
        <f t="shared" si="236"/>
        <v>269.76973420553242</v>
      </c>
      <c r="Z654" s="22">
        <f t="shared" si="237"/>
        <v>0.26976973420553241</v>
      </c>
      <c r="AA654" s="22">
        <f t="shared" si="238"/>
        <v>0.6296637035630932</v>
      </c>
      <c r="AB654" s="64"/>
      <c r="AC654" s="22">
        <f t="shared" si="224"/>
        <v>0</v>
      </c>
      <c r="AD654" s="22">
        <f t="shared" si="225"/>
        <v>53</v>
      </c>
      <c r="AE654" s="22">
        <f t="shared" si="226"/>
        <v>14.722222222222221</v>
      </c>
      <c r="AF654" s="31"/>
      <c r="AG654" s="31"/>
      <c r="AH654" s="31"/>
      <c r="AI654" s="31"/>
      <c r="AJ654" s="31"/>
      <c r="AK654" s="31"/>
      <c r="AL654" s="7"/>
      <c r="AM654" s="7"/>
    </row>
    <row r="655" spans="2:39" x14ac:dyDescent="0.4">
      <c r="B655" s="19" t="s">
        <v>2</v>
      </c>
      <c r="C655" s="19">
        <v>639</v>
      </c>
      <c r="D655" s="19">
        <v>50</v>
      </c>
      <c r="E655" s="20">
        <v>52.9</v>
      </c>
      <c r="F655" s="67">
        <f t="shared" si="227"/>
        <v>14.694444444444443</v>
      </c>
      <c r="G655" s="34">
        <f t="shared" si="228"/>
        <v>-4.1666666666666269E-2</v>
      </c>
      <c r="H655" s="21">
        <f t="shared" si="229"/>
        <v>-0.14999999999999858</v>
      </c>
      <c r="I655" s="31"/>
      <c r="J655" s="22">
        <f t="shared" si="230"/>
        <v>-61.74999999999941</v>
      </c>
      <c r="K655" s="39">
        <f t="shared" si="222"/>
        <v>92.85005690492531</v>
      </c>
      <c r="L655" s="22">
        <f t="shared" si="231"/>
        <v>218.00182949999999</v>
      </c>
      <c r="M655" s="61">
        <f t="shared" si="232"/>
        <v>249.10188640492589</v>
      </c>
      <c r="N655" s="22">
        <f t="shared" si="233"/>
        <v>0.24910188640492589</v>
      </c>
      <c r="O655" s="22">
        <f t="shared" si="223"/>
        <v>3660.4138307834942</v>
      </c>
      <c r="P655" s="22">
        <f t="shared" si="234"/>
        <v>3.6604138307834941</v>
      </c>
      <c r="Q655" s="22">
        <f t="shared" si="239"/>
        <v>1675.5785475136286</v>
      </c>
      <c r="R655" s="61">
        <f t="shared" si="240"/>
        <v>0.46543852265553121</v>
      </c>
      <c r="S655" s="22">
        <f t="shared" si="241"/>
        <v>-594.87101780115836</v>
      </c>
      <c r="T655" s="22">
        <f t="shared" si="235"/>
        <v>594.87101780115836</v>
      </c>
      <c r="U655" s="61">
        <f t="shared" si="242"/>
        <v>0.16524196260856661</v>
      </c>
      <c r="V655" s="22">
        <f t="shared" si="243"/>
        <v>160001.68287037034</v>
      </c>
      <c r="W655" s="22">
        <f t="shared" si="245"/>
        <v>160.00168287037033</v>
      </c>
      <c r="X655" s="22">
        <f t="shared" si="244"/>
        <v>971.7757592592593</v>
      </c>
      <c r="Y655" s="22">
        <f t="shared" si="236"/>
        <v>269.93792685551853</v>
      </c>
      <c r="Z655" s="22">
        <f t="shared" si="237"/>
        <v>0.26993792685551854</v>
      </c>
      <c r="AA655" s="22">
        <f t="shared" si="238"/>
        <v>0.63068048526409781</v>
      </c>
      <c r="AB655" s="64"/>
      <c r="AC655" s="22">
        <f t="shared" si="224"/>
        <v>0</v>
      </c>
      <c r="AD655" s="22">
        <f t="shared" si="225"/>
        <v>52.9</v>
      </c>
      <c r="AE655" s="22">
        <f t="shared" si="226"/>
        <v>14.694444444444443</v>
      </c>
      <c r="AF655" s="31"/>
      <c r="AG655" s="31"/>
      <c r="AH655" s="31"/>
      <c r="AI655" s="31"/>
      <c r="AJ655" s="31"/>
      <c r="AK655" s="31"/>
      <c r="AL655" s="7"/>
      <c r="AM655" s="7"/>
    </row>
    <row r="656" spans="2:39" x14ac:dyDescent="0.4">
      <c r="B656" s="19" t="s">
        <v>2</v>
      </c>
      <c r="C656" s="19">
        <v>640</v>
      </c>
      <c r="D656" s="19">
        <v>51</v>
      </c>
      <c r="E656" s="20">
        <v>52.7</v>
      </c>
      <c r="F656" s="67">
        <f t="shared" si="227"/>
        <v>14.638888888888889</v>
      </c>
      <c r="G656" s="34">
        <f t="shared" si="228"/>
        <v>-4.1666666666666269E-2</v>
      </c>
      <c r="H656" s="21">
        <f t="shared" si="229"/>
        <v>-0.14999999999999858</v>
      </c>
      <c r="I656" s="31"/>
      <c r="J656" s="22">
        <f t="shared" si="230"/>
        <v>-61.74999999999941</v>
      </c>
      <c r="K656" s="39">
        <f t="shared" ref="K656:K719" si="246">$C$8*0.5*$C$9*(F656^2)*$C$5</f>
        <v>92.149304262592011</v>
      </c>
      <c r="L656" s="22">
        <f t="shared" si="231"/>
        <v>218.00182949999999</v>
      </c>
      <c r="M656" s="61">
        <f t="shared" si="232"/>
        <v>248.40113376259259</v>
      </c>
      <c r="N656" s="22">
        <f t="shared" si="233"/>
        <v>0.2484011337625926</v>
      </c>
      <c r="O656" s="22">
        <f t="shared" ref="O656:O719" si="247">M656*F656</f>
        <v>3636.3165970246196</v>
      </c>
      <c r="P656" s="22">
        <f t="shared" si="234"/>
        <v>3.6363165970246194</v>
      </c>
      <c r="Q656" s="22">
        <f t="shared" si="239"/>
        <v>1679.2148641106533</v>
      </c>
      <c r="R656" s="61">
        <f t="shared" si="240"/>
        <v>0.46644861067995619</v>
      </c>
      <c r="S656" s="22">
        <f t="shared" si="241"/>
        <v>-594.87101780115836</v>
      </c>
      <c r="T656" s="22">
        <f t="shared" si="235"/>
        <v>594.87101780115836</v>
      </c>
      <c r="U656" s="61">
        <f t="shared" si="242"/>
        <v>0.16524196260856661</v>
      </c>
      <c r="V656" s="22">
        <f t="shared" si="243"/>
        <v>158794.12731481483</v>
      </c>
      <c r="W656" s="22">
        <f t="shared" si="245"/>
        <v>158.79412731481483</v>
      </c>
      <c r="X656" s="22">
        <f t="shared" si="244"/>
        <v>972.98331481481478</v>
      </c>
      <c r="Y656" s="22">
        <f t="shared" si="236"/>
        <v>270.27335922262961</v>
      </c>
      <c r="Z656" s="22">
        <f t="shared" si="237"/>
        <v>0.27027335922262963</v>
      </c>
      <c r="AA656" s="22">
        <f t="shared" si="238"/>
        <v>0.63169057328852274</v>
      </c>
      <c r="AB656" s="64"/>
      <c r="AC656" s="22">
        <f t="shared" ref="AC656:AC719" si="248">IF(E656&lt;1,1,0)</f>
        <v>0</v>
      </c>
      <c r="AD656" s="22">
        <f t="shared" ref="AD656:AD719" si="249">IF(AC656=1,"",E656)</f>
        <v>52.7</v>
      </c>
      <c r="AE656" s="22">
        <f t="shared" ref="AE656:AE719" si="250">E656/3.6</f>
        <v>14.638888888888889</v>
      </c>
      <c r="AF656" s="31"/>
      <c r="AG656" s="31"/>
      <c r="AH656" s="31"/>
      <c r="AI656" s="31"/>
      <c r="AJ656" s="31"/>
      <c r="AK656" s="31"/>
      <c r="AL656" s="7"/>
      <c r="AM656" s="7"/>
    </row>
    <row r="657" spans="2:39" x14ac:dyDescent="0.4">
      <c r="B657" s="19" t="s">
        <v>2</v>
      </c>
      <c r="C657" s="19">
        <v>641</v>
      </c>
      <c r="D657" s="19">
        <v>52</v>
      </c>
      <c r="E657" s="20">
        <v>52.6</v>
      </c>
      <c r="F657" s="67">
        <f t="shared" ref="F657:F720" si="251">E657/3.6</f>
        <v>14.611111111111111</v>
      </c>
      <c r="G657" s="34">
        <f t="shared" ref="G657:G720" si="252">($E658-$E656)/2/3.6</f>
        <v>5.5555555555555358E-2</v>
      </c>
      <c r="H657" s="21">
        <f t="shared" ref="H657:H720" si="253">($E658-$E656)/2</f>
        <v>0.19999999999999929</v>
      </c>
      <c r="I657" s="31"/>
      <c r="J657" s="22">
        <f t="shared" ref="J657:J720" si="254">$C$4*G657</f>
        <v>82.333333333333044</v>
      </c>
      <c r="K657" s="39">
        <f t="shared" si="246"/>
        <v>91.799923328701368</v>
      </c>
      <c r="L657" s="22">
        <f t="shared" ref="L657:L720" si="255">IF(F657&gt;0,$C$6*$C$4*$C$10,0)</f>
        <v>218.00182949999999</v>
      </c>
      <c r="M657" s="61">
        <f t="shared" ref="M657:M720" si="256">J657+K657+L657</f>
        <v>392.13508616203438</v>
      </c>
      <c r="N657" s="22">
        <f t="shared" ref="N657:N720" si="257">M657/1000</f>
        <v>0.39213508616203441</v>
      </c>
      <c r="O657" s="22">
        <f t="shared" si="247"/>
        <v>5729.5293144786137</v>
      </c>
      <c r="P657" s="22">
        <f t="shared" ref="P657:P720" si="258">O657/1000</f>
        <v>5.7295293144786141</v>
      </c>
      <c r="Q657" s="22">
        <f t="shared" si="239"/>
        <v>1684.9443934251319</v>
      </c>
      <c r="R657" s="61">
        <f t="shared" si="240"/>
        <v>0.46804014672796762</v>
      </c>
      <c r="S657" s="22">
        <f t="shared" si="241"/>
        <v>-594.87101780115836</v>
      </c>
      <c r="T657" s="22">
        <f t="shared" ref="T657:T720" si="259">S657*-1</f>
        <v>594.87101780115836</v>
      </c>
      <c r="U657" s="61">
        <f t="shared" si="242"/>
        <v>0.16524196260856661</v>
      </c>
      <c r="V657" s="22">
        <f t="shared" si="243"/>
        <v>158192.0648148148</v>
      </c>
      <c r="W657" s="22">
        <f t="shared" si="245"/>
        <v>158.19206481481481</v>
      </c>
      <c r="X657" s="22">
        <f t="shared" si="244"/>
        <v>973.58537731481476</v>
      </c>
      <c r="Y657" s="22">
        <f t="shared" ref="Y657:Y720" si="260">Z657*1000</f>
        <v>270.44059893975464</v>
      </c>
      <c r="Z657" s="22">
        <f t="shared" ref="Z657:Z720" si="261">X657*0.000277778</f>
        <v>0.27044059893975464</v>
      </c>
      <c r="AA657" s="22">
        <f t="shared" ref="AA657:AA720" si="262">R657+U657</f>
        <v>0.63328210933653417</v>
      </c>
      <c r="AB657" s="64"/>
      <c r="AC657" s="22">
        <f t="shared" si="248"/>
        <v>0</v>
      </c>
      <c r="AD657" s="22">
        <f t="shared" si="249"/>
        <v>52.6</v>
      </c>
      <c r="AE657" s="22">
        <f t="shared" si="250"/>
        <v>14.611111111111111</v>
      </c>
      <c r="AF657" s="31"/>
      <c r="AG657" s="31"/>
      <c r="AH657" s="31"/>
      <c r="AI657" s="31"/>
      <c r="AJ657" s="31"/>
      <c r="AK657" s="31"/>
      <c r="AL657" s="7"/>
      <c r="AM657" s="7"/>
    </row>
    <row r="658" spans="2:39" x14ac:dyDescent="0.4">
      <c r="B658" s="19" t="s">
        <v>2</v>
      </c>
      <c r="C658" s="19">
        <v>642</v>
      </c>
      <c r="D658" s="19">
        <v>53</v>
      </c>
      <c r="E658" s="20">
        <v>53.1</v>
      </c>
      <c r="F658" s="67">
        <f t="shared" si="251"/>
        <v>14.75</v>
      </c>
      <c r="G658" s="34">
        <f t="shared" si="252"/>
        <v>0.23611111111111052</v>
      </c>
      <c r="H658" s="21">
        <f t="shared" si="253"/>
        <v>0.84999999999999787</v>
      </c>
      <c r="I658" s="31"/>
      <c r="J658" s="22">
        <f t="shared" si="254"/>
        <v>349.91666666666578</v>
      </c>
      <c r="K658" s="39">
        <f t="shared" si="246"/>
        <v>93.553463913328116</v>
      </c>
      <c r="L658" s="22">
        <f t="shared" si="255"/>
        <v>218.00182949999999</v>
      </c>
      <c r="M658" s="61">
        <f t="shared" si="256"/>
        <v>661.47196007999389</v>
      </c>
      <c r="N658" s="22">
        <f t="shared" si="257"/>
        <v>0.66147196007999387</v>
      </c>
      <c r="O658" s="22">
        <f t="shared" si="247"/>
        <v>9756.7114111799092</v>
      </c>
      <c r="P658" s="22">
        <f t="shared" si="258"/>
        <v>9.7567114111799089</v>
      </c>
      <c r="Q658" s="22">
        <f t="shared" ref="Q658:Q721" si="263">IF(P658&gt;0,SUM(Q657,P658),Q657)</f>
        <v>1694.7011048363117</v>
      </c>
      <c r="R658" s="61">
        <f t="shared" ref="R658:R721" si="264">Q658*0.0002777778</f>
        <v>0.470750344559</v>
      </c>
      <c r="S658" s="22">
        <f t="shared" ref="S658:S721" si="265">IF(P658&lt;0,SUM(S657,P658),S657)</f>
        <v>-594.87101780115836</v>
      </c>
      <c r="T658" s="22">
        <f t="shared" si="259"/>
        <v>594.87101780115836</v>
      </c>
      <c r="U658" s="61">
        <f t="shared" ref="U658:U721" si="266">T658*0.0002777778</f>
        <v>0.16524196260856661</v>
      </c>
      <c r="V658" s="22">
        <f t="shared" ref="V658:V721" si="267">0.5*$C$4*(F658^2)</f>
        <v>161213.8125</v>
      </c>
      <c r="W658" s="22">
        <f t="shared" si="245"/>
        <v>161.21381250000002</v>
      </c>
      <c r="X658" s="22">
        <f t="shared" ref="X658:X721" si="268">IF(W658&lt;W657,X657+(W657-W658),X657)</f>
        <v>973.58537731481476</v>
      </c>
      <c r="Y658" s="22">
        <f t="shared" si="260"/>
        <v>270.44059893975464</v>
      </c>
      <c r="Z658" s="22">
        <f t="shared" si="261"/>
        <v>0.27044059893975464</v>
      </c>
      <c r="AA658" s="22">
        <f t="shared" si="262"/>
        <v>0.63599230716756661</v>
      </c>
      <c r="AB658" s="64"/>
      <c r="AC658" s="22">
        <f t="shared" si="248"/>
        <v>0</v>
      </c>
      <c r="AD658" s="22">
        <f t="shared" si="249"/>
        <v>53.1</v>
      </c>
      <c r="AE658" s="22">
        <f t="shared" si="250"/>
        <v>14.75</v>
      </c>
      <c r="AF658" s="31"/>
      <c r="AG658" s="31"/>
      <c r="AH658" s="31"/>
      <c r="AI658" s="31"/>
      <c r="AJ658" s="31"/>
      <c r="AK658" s="31"/>
      <c r="AL658" s="7"/>
      <c r="AM658" s="7"/>
    </row>
    <row r="659" spans="2:39" x14ac:dyDescent="0.4">
      <c r="B659" s="19" t="s">
        <v>2</v>
      </c>
      <c r="C659" s="19">
        <v>643</v>
      </c>
      <c r="D659" s="19">
        <v>54</v>
      </c>
      <c r="E659" s="20">
        <v>54.3</v>
      </c>
      <c r="F659" s="67">
        <f t="shared" si="251"/>
        <v>15.083333333333332</v>
      </c>
      <c r="G659" s="34">
        <f t="shared" si="252"/>
        <v>0.29166666666666685</v>
      </c>
      <c r="H659" s="21">
        <f t="shared" si="253"/>
        <v>1.0500000000000007</v>
      </c>
      <c r="I659" s="31"/>
      <c r="J659" s="22">
        <f t="shared" si="254"/>
        <v>432.25000000000028</v>
      </c>
      <c r="K659" s="39">
        <f t="shared" si="246"/>
        <v>97.829647651203103</v>
      </c>
      <c r="L659" s="22">
        <f t="shared" si="255"/>
        <v>218.00182949999999</v>
      </c>
      <c r="M659" s="61">
        <f t="shared" si="256"/>
        <v>748.08147715120333</v>
      </c>
      <c r="N659" s="22">
        <f t="shared" si="257"/>
        <v>0.74808147715120332</v>
      </c>
      <c r="O659" s="22">
        <f t="shared" si="247"/>
        <v>11283.562280363984</v>
      </c>
      <c r="P659" s="22">
        <f t="shared" si="258"/>
        <v>11.283562280363984</v>
      </c>
      <c r="Q659" s="22">
        <f t="shared" si="263"/>
        <v>1705.9846671166758</v>
      </c>
      <c r="R659" s="61">
        <f t="shared" si="264"/>
        <v>0.47388466766540255</v>
      </c>
      <c r="S659" s="22">
        <f t="shared" si="265"/>
        <v>-594.87101780115836</v>
      </c>
      <c r="T659" s="22">
        <f t="shared" si="259"/>
        <v>594.87101780115836</v>
      </c>
      <c r="U659" s="61">
        <f t="shared" si="266"/>
        <v>0.16524196260856661</v>
      </c>
      <c r="V659" s="22">
        <f t="shared" si="267"/>
        <v>168582.64583333331</v>
      </c>
      <c r="W659" s="22">
        <f t="shared" si="245"/>
        <v>168.58264583333332</v>
      </c>
      <c r="X659" s="22">
        <f t="shared" si="268"/>
        <v>973.58537731481476</v>
      </c>
      <c r="Y659" s="22">
        <f t="shared" si="260"/>
        <v>270.44059893975464</v>
      </c>
      <c r="Z659" s="22">
        <f t="shared" si="261"/>
        <v>0.27044059893975464</v>
      </c>
      <c r="AA659" s="22">
        <f t="shared" si="262"/>
        <v>0.6391266302739691</v>
      </c>
      <c r="AB659" s="64"/>
      <c r="AC659" s="22">
        <f t="shared" si="248"/>
        <v>0</v>
      </c>
      <c r="AD659" s="22">
        <f t="shared" si="249"/>
        <v>54.3</v>
      </c>
      <c r="AE659" s="22">
        <f t="shared" si="250"/>
        <v>15.083333333333332</v>
      </c>
      <c r="AF659" s="31"/>
      <c r="AG659" s="31"/>
      <c r="AH659" s="31"/>
      <c r="AI659" s="31"/>
      <c r="AJ659" s="31"/>
      <c r="AK659" s="31"/>
      <c r="AL659" s="7"/>
      <c r="AM659" s="7"/>
    </row>
    <row r="660" spans="2:39" x14ac:dyDescent="0.4">
      <c r="B660" s="19" t="s">
        <v>2</v>
      </c>
      <c r="C660" s="19">
        <v>644</v>
      </c>
      <c r="D660" s="19">
        <v>55</v>
      </c>
      <c r="E660" s="20">
        <v>55.2</v>
      </c>
      <c r="F660" s="67">
        <f t="shared" si="251"/>
        <v>15.333333333333334</v>
      </c>
      <c r="G660" s="34">
        <f t="shared" si="252"/>
        <v>0.16666666666666705</v>
      </c>
      <c r="H660" s="21">
        <f t="shared" si="253"/>
        <v>0.60000000000000142</v>
      </c>
      <c r="I660" s="31"/>
      <c r="J660" s="22">
        <f t="shared" si="254"/>
        <v>247.00000000000057</v>
      </c>
      <c r="K660" s="39">
        <f t="shared" si="246"/>
        <v>101.09949485300001</v>
      </c>
      <c r="L660" s="22">
        <f t="shared" si="255"/>
        <v>218.00182949999999</v>
      </c>
      <c r="M660" s="61">
        <f t="shared" si="256"/>
        <v>566.10132435300056</v>
      </c>
      <c r="N660" s="22">
        <f t="shared" si="257"/>
        <v>0.56610132435300053</v>
      </c>
      <c r="O660" s="22">
        <f t="shared" si="247"/>
        <v>8680.2203067460086</v>
      </c>
      <c r="P660" s="22">
        <f t="shared" si="258"/>
        <v>8.6802203067460084</v>
      </c>
      <c r="Q660" s="22">
        <f t="shared" si="263"/>
        <v>1714.6648874234218</v>
      </c>
      <c r="R660" s="61">
        <f t="shared" si="264"/>
        <v>0.47629584016572574</v>
      </c>
      <c r="S660" s="22">
        <f t="shared" si="265"/>
        <v>-594.87101780115836</v>
      </c>
      <c r="T660" s="22">
        <f t="shared" si="259"/>
        <v>594.87101780115836</v>
      </c>
      <c r="U660" s="61">
        <f t="shared" si="266"/>
        <v>0.16524196260856661</v>
      </c>
      <c r="V660" s="22">
        <f t="shared" si="267"/>
        <v>174217.33333333334</v>
      </c>
      <c r="W660" s="22">
        <f t="shared" si="245"/>
        <v>174.21733333333336</v>
      </c>
      <c r="X660" s="22">
        <f t="shared" si="268"/>
        <v>973.58537731481476</v>
      </c>
      <c r="Y660" s="22">
        <f t="shared" si="260"/>
        <v>270.44059893975464</v>
      </c>
      <c r="Z660" s="22">
        <f t="shared" si="261"/>
        <v>0.27044059893975464</v>
      </c>
      <c r="AA660" s="22">
        <f t="shared" si="262"/>
        <v>0.6415378027742924</v>
      </c>
      <c r="AB660" s="64"/>
      <c r="AC660" s="22">
        <f t="shared" si="248"/>
        <v>0</v>
      </c>
      <c r="AD660" s="22">
        <f t="shared" si="249"/>
        <v>55.2</v>
      </c>
      <c r="AE660" s="22">
        <f t="shared" si="250"/>
        <v>15.333333333333334</v>
      </c>
      <c r="AF660" s="31"/>
      <c r="AG660" s="31"/>
      <c r="AH660" s="31"/>
      <c r="AI660" s="31"/>
      <c r="AJ660" s="31"/>
      <c r="AK660" s="31"/>
      <c r="AL660" s="7"/>
      <c r="AM660" s="7"/>
    </row>
    <row r="661" spans="2:39" x14ac:dyDescent="0.4">
      <c r="B661" s="19" t="s">
        <v>2</v>
      </c>
      <c r="C661" s="19">
        <v>645</v>
      </c>
      <c r="D661" s="19">
        <v>56</v>
      </c>
      <c r="E661" s="20">
        <v>55.5</v>
      </c>
      <c r="F661" s="67">
        <f t="shared" si="251"/>
        <v>15.416666666666666</v>
      </c>
      <c r="G661" s="34">
        <f t="shared" si="252"/>
        <v>9.7222222222221627E-2</v>
      </c>
      <c r="H661" s="21">
        <f t="shared" si="253"/>
        <v>0.34999999999999787</v>
      </c>
      <c r="I661" s="31"/>
      <c r="J661" s="22">
        <f t="shared" si="254"/>
        <v>144.08333333333246</v>
      </c>
      <c r="K661" s="39">
        <f t="shared" si="246"/>
        <v>102.20138856757812</v>
      </c>
      <c r="L661" s="22">
        <f t="shared" si="255"/>
        <v>218.00182949999999</v>
      </c>
      <c r="M661" s="61">
        <f t="shared" si="256"/>
        <v>464.28655140091058</v>
      </c>
      <c r="N661" s="22">
        <f t="shared" si="257"/>
        <v>0.46428655140091057</v>
      </c>
      <c r="O661" s="22">
        <f t="shared" si="247"/>
        <v>7157.7510007640376</v>
      </c>
      <c r="P661" s="22">
        <f t="shared" si="258"/>
        <v>7.1577510007640379</v>
      </c>
      <c r="Q661" s="22">
        <f t="shared" si="263"/>
        <v>1721.8226384241857</v>
      </c>
      <c r="R661" s="61">
        <f t="shared" si="264"/>
        <v>0.47828410449166575</v>
      </c>
      <c r="S661" s="22">
        <f t="shared" si="265"/>
        <v>-594.87101780115836</v>
      </c>
      <c r="T661" s="22">
        <f t="shared" si="259"/>
        <v>594.87101780115836</v>
      </c>
      <c r="U661" s="61">
        <f t="shared" si="266"/>
        <v>0.16524196260856661</v>
      </c>
      <c r="V661" s="22">
        <f t="shared" si="267"/>
        <v>176116.14583333331</v>
      </c>
      <c r="W661" s="22">
        <f t="shared" si="245"/>
        <v>176.11614583333332</v>
      </c>
      <c r="X661" s="22">
        <f t="shared" si="268"/>
        <v>973.58537731481476</v>
      </c>
      <c r="Y661" s="22">
        <f t="shared" si="260"/>
        <v>270.44059893975464</v>
      </c>
      <c r="Z661" s="22">
        <f t="shared" si="261"/>
        <v>0.27044059893975464</v>
      </c>
      <c r="AA661" s="22">
        <f t="shared" si="262"/>
        <v>0.6435260671002323</v>
      </c>
      <c r="AB661" s="64"/>
      <c r="AC661" s="22">
        <f t="shared" si="248"/>
        <v>0</v>
      </c>
      <c r="AD661" s="22">
        <f t="shared" si="249"/>
        <v>55.5</v>
      </c>
      <c r="AE661" s="22">
        <f t="shared" si="250"/>
        <v>15.416666666666666</v>
      </c>
      <c r="AF661" s="31"/>
      <c r="AG661" s="31"/>
      <c r="AH661" s="31"/>
      <c r="AI661" s="31"/>
      <c r="AJ661" s="31"/>
      <c r="AK661" s="31"/>
      <c r="AL661" s="7"/>
      <c r="AM661" s="7"/>
    </row>
    <row r="662" spans="2:39" x14ac:dyDescent="0.4">
      <c r="B662" s="19" t="s">
        <v>2</v>
      </c>
      <c r="C662" s="19">
        <v>646</v>
      </c>
      <c r="D662" s="19">
        <v>57</v>
      </c>
      <c r="E662" s="20">
        <v>55.9</v>
      </c>
      <c r="F662" s="67">
        <f t="shared" si="251"/>
        <v>15.527777777777777</v>
      </c>
      <c r="G662" s="34">
        <f t="shared" si="252"/>
        <v>0.11111111111111072</v>
      </c>
      <c r="H662" s="21">
        <f t="shared" si="253"/>
        <v>0.39999999999999858</v>
      </c>
      <c r="I662" s="31"/>
      <c r="J662" s="22">
        <f t="shared" si="254"/>
        <v>164.66666666666609</v>
      </c>
      <c r="K662" s="39">
        <f t="shared" si="246"/>
        <v>103.67987046825867</v>
      </c>
      <c r="L662" s="22">
        <f t="shared" si="255"/>
        <v>218.00182949999999</v>
      </c>
      <c r="M662" s="61">
        <f t="shared" si="256"/>
        <v>486.34836663492473</v>
      </c>
      <c r="N662" s="22">
        <f t="shared" si="257"/>
        <v>0.48634836663492476</v>
      </c>
      <c r="O662" s="22">
        <f t="shared" si="247"/>
        <v>7551.909359692303</v>
      </c>
      <c r="P662" s="22">
        <f t="shared" si="258"/>
        <v>7.5519093596923028</v>
      </c>
      <c r="Q662" s="22">
        <f t="shared" si="263"/>
        <v>1729.3745477838779</v>
      </c>
      <c r="R662" s="61">
        <f t="shared" si="264"/>
        <v>0.48038185725940047</v>
      </c>
      <c r="S662" s="22">
        <f t="shared" si="265"/>
        <v>-594.87101780115836</v>
      </c>
      <c r="T662" s="22">
        <f t="shared" si="259"/>
        <v>594.87101780115836</v>
      </c>
      <c r="U662" s="61">
        <f t="shared" si="266"/>
        <v>0.16524196260856661</v>
      </c>
      <c r="V662" s="22">
        <f t="shared" si="267"/>
        <v>178663.90509259258</v>
      </c>
      <c r="W662" s="22">
        <f t="shared" si="245"/>
        <v>178.66390509259259</v>
      </c>
      <c r="X662" s="22">
        <f t="shared" si="268"/>
        <v>973.58537731481476</v>
      </c>
      <c r="Y662" s="22">
        <f t="shared" si="260"/>
        <v>270.44059893975464</v>
      </c>
      <c r="Z662" s="22">
        <f t="shared" si="261"/>
        <v>0.27044059893975464</v>
      </c>
      <c r="AA662" s="22">
        <f t="shared" si="262"/>
        <v>0.64562381986796713</v>
      </c>
      <c r="AB662" s="64"/>
      <c r="AC662" s="22">
        <f t="shared" si="248"/>
        <v>0</v>
      </c>
      <c r="AD662" s="22">
        <f t="shared" si="249"/>
        <v>55.9</v>
      </c>
      <c r="AE662" s="22">
        <f t="shared" si="250"/>
        <v>15.527777777777777</v>
      </c>
      <c r="AF662" s="31"/>
      <c r="AG662" s="31"/>
      <c r="AH662" s="31"/>
      <c r="AI662" s="31"/>
      <c r="AJ662" s="31"/>
      <c r="AK662" s="31"/>
      <c r="AL662" s="7"/>
      <c r="AM662" s="7"/>
    </row>
    <row r="663" spans="2:39" x14ac:dyDescent="0.4">
      <c r="B663" s="19" t="s">
        <v>2</v>
      </c>
      <c r="C663" s="19">
        <v>647</v>
      </c>
      <c r="D663" s="19">
        <v>58</v>
      </c>
      <c r="E663" s="20">
        <v>56.3</v>
      </c>
      <c r="F663" s="67">
        <f t="shared" si="251"/>
        <v>15.638888888888888</v>
      </c>
      <c r="G663" s="34">
        <f t="shared" si="252"/>
        <v>0.1111111111111117</v>
      </c>
      <c r="H663" s="21">
        <f t="shared" si="253"/>
        <v>0.40000000000000213</v>
      </c>
      <c r="I663" s="31"/>
      <c r="J663" s="22">
        <f t="shared" si="254"/>
        <v>164.66666666666754</v>
      </c>
      <c r="K663" s="39">
        <f t="shared" si="246"/>
        <v>105.16896983321699</v>
      </c>
      <c r="L663" s="22">
        <f t="shared" si="255"/>
        <v>218.00182949999999</v>
      </c>
      <c r="M663" s="61">
        <f t="shared" si="256"/>
        <v>487.8374659998845</v>
      </c>
      <c r="N663" s="22">
        <f t="shared" si="257"/>
        <v>0.48783746599988448</v>
      </c>
      <c r="O663" s="22">
        <f t="shared" si="247"/>
        <v>7629.2359266093044</v>
      </c>
      <c r="P663" s="22">
        <f t="shared" si="258"/>
        <v>7.6292359266093044</v>
      </c>
      <c r="Q663" s="22">
        <f t="shared" si="263"/>
        <v>1737.0037837104871</v>
      </c>
      <c r="R663" s="61">
        <f t="shared" si="264"/>
        <v>0.48250108963077493</v>
      </c>
      <c r="S663" s="22">
        <f t="shared" si="265"/>
        <v>-594.87101780115836</v>
      </c>
      <c r="T663" s="22">
        <f t="shared" si="259"/>
        <v>594.87101780115836</v>
      </c>
      <c r="U663" s="61">
        <f t="shared" si="266"/>
        <v>0.16524196260856661</v>
      </c>
      <c r="V663" s="22">
        <f t="shared" si="267"/>
        <v>181229.96064814812</v>
      </c>
      <c r="W663" s="22">
        <f t="shared" si="245"/>
        <v>181.22996064814811</v>
      </c>
      <c r="X663" s="22">
        <f t="shared" si="268"/>
        <v>973.58537731481476</v>
      </c>
      <c r="Y663" s="22">
        <f t="shared" si="260"/>
        <v>270.44059893975464</v>
      </c>
      <c r="Z663" s="22">
        <f t="shared" si="261"/>
        <v>0.27044059893975464</v>
      </c>
      <c r="AA663" s="22">
        <f t="shared" si="262"/>
        <v>0.64774305223934148</v>
      </c>
      <c r="AB663" s="64"/>
      <c r="AC663" s="22">
        <f t="shared" si="248"/>
        <v>0</v>
      </c>
      <c r="AD663" s="22">
        <f t="shared" si="249"/>
        <v>56.3</v>
      </c>
      <c r="AE663" s="22">
        <f t="shared" si="250"/>
        <v>15.638888888888888</v>
      </c>
      <c r="AF663" s="31"/>
      <c r="AG663" s="31"/>
      <c r="AH663" s="31"/>
      <c r="AI663" s="31"/>
      <c r="AJ663" s="31"/>
      <c r="AK663" s="31"/>
      <c r="AL663" s="7"/>
      <c r="AM663" s="7"/>
    </row>
    <row r="664" spans="2:39" x14ac:dyDescent="0.4">
      <c r="B664" s="19" t="s">
        <v>2</v>
      </c>
      <c r="C664" s="19">
        <v>648</v>
      </c>
      <c r="D664" s="19">
        <v>59</v>
      </c>
      <c r="E664" s="20">
        <v>56.7</v>
      </c>
      <c r="F664" s="67">
        <f t="shared" si="251"/>
        <v>15.75</v>
      </c>
      <c r="G664" s="34">
        <f t="shared" si="252"/>
        <v>8.3333333333333523E-2</v>
      </c>
      <c r="H664" s="21">
        <f t="shared" si="253"/>
        <v>0.30000000000000071</v>
      </c>
      <c r="I664" s="31"/>
      <c r="J664" s="22">
        <f t="shared" si="254"/>
        <v>123.50000000000028</v>
      </c>
      <c r="K664" s="39">
        <f t="shared" si="246"/>
        <v>106.66868666245313</v>
      </c>
      <c r="L664" s="22">
        <f t="shared" si="255"/>
        <v>218.00182949999999</v>
      </c>
      <c r="M664" s="61">
        <f t="shared" si="256"/>
        <v>448.1705161624534</v>
      </c>
      <c r="N664" s="22">
        <f t="shared" si="257"/>
        <v>0.4481705161624534</v>
      </c>
      <c r="O664" s="22">
        <f t="shared" si="247"/>
        <v>7058.6856295586413</v>
      </c>
      <c r="P664" s="22">
        <f t="shared" si="258"/>
        <v>7.0586856295586413</v>
      </c>
      <c r="Q664" s="22">
        <f t="shared" si="263"/>
        <v>1744.0624693400457</v>
      </c>
      <c r="R664" s="61">
        <f t="shared" si="264"/>
        <v>0.48446183579584534</v>
      </c>
      <c r="S664" s="22">
        <f t="shared" si="265"/>
        <v>-594.87101780115836</v>
      </c>
      <c r="T664" s="22">
        <f t="shared" si="259"/>
        <v>594.87101780115836</v>
      </c>
      <c r="U664" s="61">
        <f t="shared" si="266"/>
        <v>0.16524196260856661</v>
      </c>
      <c r="V664" s="22">
        <f t="shared" si="267"/>
        <v>183814.3125</v>
      </c>
      <c r="W664" s="22">
        <f t="shared" si="245"/>
        <v>183.8143125</v>
      </c>
      <c r="X664" s="22">
        <f t="shared" si="268"/>
        <v>973.58537731481476</v>
      </c>
      <c r="Y664" s="22">
        <f t="shared" si="260"/>
        <v>270.44059893975464</v>
      </c>
      <c r="Z664" s="22">
        <f t="shared" si="261"/>
        <v>0.27044059893975464</v>
      </c>
      <c r="AA664" s="22">
        <f t="shared" si="262"/>
        <v>0.64970379840441195</v>
      </c>
      <c r="AB664" s="64"/>
      <c r="AC664" s="22">
        <f t="shared" si="248"/>
        <v>0</v>
      </c>
      <c r="AD664" s="22">
        <f t="shared" si="249"/>
        <v>56.7</v>
      </c>
      <c r="AE664" s="22">
        <f t="shared" si="250"/>
        <v>15.75</v>
      </c>
      <c r="AF664" s="31"/>
      <c r="AG664" s="31"/>
      <c r="AH664" s="31"/>
      <c r="AI664" s="31"/>
      <c r="AJ664" s="31"/>
      <c r="AK664" s="31"/>
      <c r="AL664" s="7"/>
      <c r="AM664" s="7"/>
    </row>
    <row r="665" spans="2:39" x14ac:dyDescent="0.4">
      <c r="B665" s="19" t="s">
        <v>2</v>
      </c>
      <c r="C665" s="19">
        <v>649</v>
      </c>
      <c r="D665" s="19">
        <v>60</v>
      </c>
      <c r="E665" s="20">
        <v>56.9</v>
      </c>
      <c r="F665" s="67">
        <f t="shared" si="251"/>
        <v>15.805555555555555</v>
      </c>
      <c r="G665" s="34">
        <f t="shared" si="252"/>
        <v>1.3888888888888099E-2</v>
      </c>
      <c r="H665" s="21">
        <f t="shared" si="253"/>
        <v>4.9999999999997158E-2</v>
      </c>
      <c r="I665" s="31"/>
      <c r="J665" s="22">
        <f t="shared" si="254"/>
        <v>20.583333333332163</v>
      </c>
      <c r="K665" s="39">
        <f t="shared" si="246"/>
        <v>107.42252662617534</v>
      </c>
      <c r="L665" s="22">
        <f t="shared" si="255"/>
        <v>218.00182949999999</v>
      </c>
      <c r="M665" s="61">
        <f t="shared" si="256"/>
        <v>346.0076894595075</v>
      </c>
      <c r="N665" s="22">
        <f t="shared" si="257"/>
        <v>0.34600768945950749</v>
      </c>
      <c r="O665" s="22">
        <f t="shared" si="247"/>
        <v>5468.8437584016601</v>
      </c>
      <c r="P665" s="22">
        <f t="shared" si="258"/>
        <v>5.4688437584016603</v>
      </c>
      <c r="Q665" s="22">
        <f t="shared" si="263"/>
        <v>1749.5313130984473</v>
      </c>
      <c r="R665" s="61">
        <f t="shared" si="264"/>
        <v>0.48598095918359785</v>
      </c>
      <c r="S665" s="22">
        <f t="shared" si="265"/>
        <v>-594.87101780115836</v>
      </c>
      <c r="T665" s="22">
        <f t="shared" si="259"/>
        <v>594.87101780115836</v>
      </c>
      <c r="U665" s="61">
        <f t="shared" si="266"/>
        <v>0.16524196260856661</v>
      </c>
      <c r="V665" s="22">
        <f t="shared" si="267"/>
        <v>185113.34953703705</v>
      </c>
      <c r="W665" s="22">
        <f t="shared" si="245"/>
        <v>185.11334953703707</v>
      </c>
      <c r="X665" s="22">
        <f t="shared" si="268"/>
        <v>973.58537731481476</v>
      </c>
      <c r="Y665" s="22">
        <f t="shared" si="260"/>
        <v>270.44059893975464</v>
      </c>
      <c r="Z665" s="22">
        <f t="shared" si="261"/>
        <v>0.27044059893975464</v>
      </c>
      <c r="AA665" s="22">
        <f t="shared" si="262"/>
        <v>0.65122292179216446</v>
      </c>
      <c r="AB665" s="64"/>
      <c r="AC665" s="22">
        <f t="shared" si="248"/>
        <v>0</v>
      </c>
      <c r="AD665" s="22">
        <f t="shared" si="249"/>
        <v>56.9</v>
      </c>
      <c r="AE665" s="22">
        <f t="shared" si="250"/>
        <v>15.805555555555555</v>
      </c>
      <c r="AF665" s="31"/>
      <c r="AG665" s="31"/>
      <c r="AH665" s="31"/>
      <c r="AI665" s="31"/>
      <c r="AJ665" s="31"/>
      <c r="AK665" s="31"/>
      <c r="AL665" s="7"/>
      <c r="AM665" s="7"/>
    </row>
    <row r="666" spans="2:39" x14ac:dyDescent="0.4">
      <c r="B666" s="19" t="s">
        <v>2</v>
      </c>
      <c r="C666" s="19">
        <v>650</v>
      </c>
      <c r="D666" s="19">
        <v>61</v>
      </c>
      <c r="E666" s="20">
        <v>56.8</v>
      </c>
      <c r="F666" s="67">
        <f t="shared" si="251"/>
        <v>15.777777777777777</v>
      </c>
      <c r="G666" s="34">
        <f t="shared" si="252"/>
        <v>-0.12499999999999981</v>
      </c>
      <c r="H666" s="21">
        <f t="shared" si="253"/>
        <v>-0.44999999999999929</v>
      </c>
      <c r="I666" s="31"/>
      <c r="J666" s="22">
        <f t="shared" si="254"/>
        <v>-185.24999999999972</v>
      </c>
      <c r="K666" s="39">
        <f t="shared" si="246"/>
        <v>107.04527484855555</v>
      </c>
      <c r="L666" s="22">
        <f t="shared" si="255"/>
        <v>218.00182949999999</v>
      </c>
      <c r="M666" s="61">
        <f t="shared" si="256"/>
        <v>139.79710434855582</v>
      </c>
      <c r="N666" s="22">
        <f t="shared" si="257"/>
        <v>0.13979710434855583</v>
      </c>
      <c r="O666" s="22">
        <f t="shared" si="247"/>
        <v>2205.687646388325</v>
      </c>
      <c r="P666" s="22">
        <f t="shared" si="258"/>
        <v>2.2056876463883248</v>
      </c>
      <c r="Q666" s="22">
        <f t="shared" si="263"/>
        <v>1751.7370007448355</v>
      </c>
      <c r="R666" s="61">
        <f t="shared" si="264"/>
        <v>0.48659365024549878</v>
      </c>
      <c r="S666" s="22">
        <f t="shared" si="265"/>
        <v>-594.87101780115836</v>
      </c>
      <c r="T666" s="22">
        <f t="shared" si="259"/>
        <v>594.87101780115836</v>
      </c>
      <c r="U666" s="61">
        <f t="shared" si="266"/>
        <v>0.16524196260856661</v>
      </c>
      <c r="V666" s="22">
        <f t="shared" si="267"/>
        <v>184463.25925925924</v>
      </c>
      <c r="W666" s="22">
        <f t="shared" si="245"/>
        <v>184.46325925925925</v>
      </c>
      <c r="X666" s="22">
        <f t="shared" si="268"/>
        <v>974.23546759259261</v>
      </c>
      <c r="Y666" s="22">
        <f t="shared" si="260"/>
        <v>270.62117971693522</v>
      </c>
      <c r="Z666" s="22">
        <f t="shared" si="261"/>
        <v>0.27062117971693522</v>
      </c>
      <c r="AA666" s="22">
        <f t="shared" si="262"/>
        <v>0.65183561285406544</v>
      </c>
      <c r="AB666" s="64"/>
      <c r="AC666" s="22">
        <f t="shared" si="248"/>
        <v>0</v>
      </c>
      <c r="AD666" s="22">
        <f t="shared" si="249"/>
        <v>56.8</v>
      </c>
      <c r="AE666" s="22">
        <f t="shared" si="250"/>
        <v>15.777777777777777</v>
      </c>
      <c r="AF666" s="31"/>
      <c r="AG666" s="31"/>
      <c r="AH666" s="31"/>
      <c r="AI666" s="31"/>
      <c r="AJ666" s="31"/>
      <c r="AK666" s="31"/>
      <c r="AL666" s="7"/>
      <c r="AM666" s="7"/>
    </row>
    <row r="667" spans="2:39" x14ac:dyDescent="0.4">
      <c r="B667" s="19" t="s">
        <v>2</v>
      </c>
      <c r="C667" s="19">
        <v>651</v>
      </c>
      <c r="D667" s="19">
        <v>62</v>
      </c>
      <c r="E667" s="20">
        <v>56</v>
      </c>
      <c r="F667" s="67">
        <f t="shared" si="251"/>
        <v>15.555555555555555</v>
      </c>
      <c r="G667" s="34">
        <f t="shared" si="252"/>
        <v>-0.36111111111111033</v>
      </c>
      <c r="H667" s="21">
        <f t="shared" si="253"/>
        <v>-1.2999999999999972</v>
      </c>
      <c r="I667" s="31"/>
      <c r="J667" s="22">
        <f t="shared" si="254"/>
        <v>-535.16666666666549</v>
      </c>
      <c r="K667" s="39">
        <f t="shared" si="246"/>
        <v>104.05114992222222</v>
      </c>
      <c r="L667" s="22">
        <f t="shared" si="255"/>
        <v>218.00182949999999</v>
      </c>
      <c r="M667" s="61">
        <f t="shared" si="256"/>
        <v>-213.11368724444327</v>
      </c>
      <c r="N667" s="22">
        <f t="shared" si="257"/>
        <v>-0.21311368724444327</v>
      </c>
      <c r="O667" s="22">
        <f t="shared" si="247"/>
        <v>-3315.1018015802288</v>
      </c>
      <c r="P667" s="22">
        <f t="shared" si="258"/>
        <v>-3.3151018015802287</v>
      </c>
      <c r="Q667" s="22">
        <f t="shared" si="263"/>
        <v>1751.7370007448355</v>
      </c>
      <c r="R667" s="61">
        <f t="shared" si="264"/>
        <v>0.48659365024549878</v>
      </c>
      <c r="S667" s="22">
        <f t="shared" si="265"/>
        <v>-598.18611960273859</v>
      </c>
      <c r="T667" s="22">
        <f t="shared" si="259"/>
        <v>598.18611960273859</v>
      </c>
      <c r="U667" s="61">
        <f t="shared" si="266"/>
        <v>0.16616282429378559</v>
      </c>
      <c r="V667" s="22">
        <f t="shared" si="267"/>
        <v>179303.70370370368</v>
      </c>
      <c r="W667" s="22">
        <f t="shared" si="245"/>
        <v>179.30370370370369</v>
      </c>
      <c r="X667" s="22">
        <f t="shared" si="268"/>
        <v>979.3950231481482</v>
      </c>
      <c r="Y667" s="22">
        <f t="shared" si="260"/>
        <v>272.05439074004636</v>
      </c>
      <c r="Z667" s="22">
        <f t="shared" si="261"/>
        <v>0.27205439074004634</v>
      </c>
      <c r="AA667" s="22">
        <f t="shared" si="262"/>
        <v>0.65275647453928443</v>
      </c>
      <c r="AB667" s="64"/>
      <c r="AC667" s="22">
        <f t="shared" si="248"/>
        <v>0</v>
      </c>
      <c r="AD667" s="22">
        <f t="shared" si="249"/>
        <v>56</v>
      </c>
      <c r="AE667" s="22">
        <f t="shared" si="250"/>
        <v>15.555555555555555</v>
      </c>
      <c r="AF667" s="31"/>
      <c r="AG667" s="31"/>
      <c r="AH667" s="31"/>
      <c r="AI667" s="31"/>
      <c r="AJ667" s="31"/>
      <c r="AK667" s="31"/>
      <c r="AL667" s="7"/>
      <c r="AM667" s="7"/>
    </row>
    <row r="668" spans="2:39" x14ac:dyDescent="0.4">
      <c r="B668" s="19" t="s">
        <v>2</v>
      </c>
      <c r="C668" s="19">
        <v>652</v>
      </c>
      <c r="D668" s="19">
        <v>63</v>
      </c>
      <c r="E668" s="20">
        <v>54.2</v>
      </c>
      <c r="F668" s="67">
        <f t="shared" si="251"/>
        <v>15.055555555555555</v>
      </c>
      <c r="G668" s="34">
        <f t="shared" si="252"/>
        <v>-0.54166666666666641</v>
      </c>
      <c r="H668" s="21">
        <f t="shared" si="253"/>
        <v>-1.9499999999999993</v>
      </c>
      <c r="I668" s="31"/>
      <c r="J668" s="22">
        <f t="shared" si="254"/>
        <v>-802.74999999999966</v>
      </c>
      <c r="K668" s="39">
        <f t="shared" si="246"/>
        <v>97.469649253034717</v>
      </c>
      <c r="L668" s="22">
        <f t="shared" si="255"/>
        <v>218.00182949999999</v>
      </c>
      <c r="M668" s="61">
        <f t="shared" si="256"/>
        <v>-487.27852124696494</v>
      </c>
      <c r="N668" s="22">
        <f t="shared" si="257"/>
        <v>-0.48727852124696497</v>
      </c>
      <c r="O668" s="22">
        <f t="shared" si="247"/>
        <v>-7336.2488476626386</v>
      </c>
      <c r="P668" s="22">
        <f t="shared" si="258"/>
        <v>-7.3362488476626382</v>
      </c>
      <c r="Q668" s="22">
        <f t="shared" si="263"/>
        <v>1751.7370007448355</v>
      </c>
      <c r="R668" s="61">
        <f t="shared" si="264"/>
        <v>0.48659365024549878</v>
      </c>
      <c r="S668" s="22">
        <f t="shared" si="265"/>
        <v>-605.52236845040125</v>
      </c>
      <c r="T668" s="22">
        <f t="shared" si="259"/>
        <v>605.52236845040125</v>
      </c>
      <c r="U668" s="61">
        <f t="shared" si="266"/>
        <v>0.16820067135894187</v>
      </c>
      <c r="V668" s="22">
        <f t="shared" si="267"/>
        <v>167962.28703703702</v>
      </c>
      <c r="W668" s="22">
        <f t="shared" si="245"/>
        <v>167.96228703703702</v>
      </c>
      <c r="X668" s="22">
        <f t="shared" si="268"/>
        <v>990.73643981481484</v>
      </c>
      <c r="Y668" s="22">
        <f t="shared" si="260"/>
        <v>275.20478677887968</v>
      </c>
      <c r="Z668" s="22">
        <f t="shared" si="261"/>
        <v>0.27520478677887966</v>
      </c>
      <c r="AA668" s="22">
        <f t="shared" si="262"/>
        <v>0.65479432160444062</v>
      </c>
      <c r="AB668" s="64"/>
      <c r="AC668" s="22">
        <f t="shared" si="248"/>
        <v>0</v>
      </c>
      <c r="AD668" s="22">
        <f t="shared" si="249"/>
        <v>54.2</v>
      </c>
      <c r="AE668" s="22">
        <f t="shared" si="250"/>
        <v>15.055555555555555</v>
      </c>
      <c r="AF668" s="31"/>
      <c r="AG668" s="31"/>
      <c r="AH668" s="31"/>
      <c r="AI668" s="31"/>
      <c r="AJ668" s="31"/>
      <c r="AK668" s="31"/>
      <c r="AL668" s="7"/>
      <c r="AM668" s="7"/>
    </row>
    <row r="669" spans="2:39" x14ac:dyDescent="0.4">
      <c r="B669" s="19" t="s">
        <v>2</v>
      </c>
      <c r="C669" s="19">
        <v>653</v>
      </c>
      <c r="D669" s="19">
        <v>64</v>
      </c>
      <c r="E669" s="20">
        <v>52.1</v>
      </c>
      <c r="F669" s="67">
        <f t="shared" si="251"/>
        <v>14.472222222222221</v>
      </c>
      <c r="G669" s="34">
        <f t="shared" si="252"/>
        <v>-0.56944444444444464</v>
      </c>
      <c r="H669" s="21">
        <f t="shared" si="253"/>
        <v>-2.0500000000000007</v>
      </c>
      <c r="I669" s="31"/>
      <c r="J669" s="22">
        <f t="shared" si="254"/>
        <v>-843.91666666666697</v>
      </c>
      <c r="K669" s="39">
        <f t="shared" si="246"/>
        <v>90.062972532008672</v>
      </c>
      <c r="L669" s="22">
        <f t="shared" si="255"/>
        <v>218.00182949999999</v>
      </c>
      <c r="M669" s="61">
        <f t="shared" si="256"/>
        <v>-535.85186463465834</v>
      </c>
      <c r="N669" s="22">
        <f t="shared" si="257"/>
        <v>-0.53585186463465839</v>
      </c>
      <c r="O669" s="22">
        <f t="shared" si="247"/>
        <v>-7754.9672631849162</v>
      </c>
      <c r="P669" s="22">
        <f t="shared" si="258"/>
        <v>-7.7549672631849162</v>
      </c>
      <c r="Q669" s="22">
        <f t="shared" si="263"/>
        <v>1751.7370007448355</v>
      </c>
      <c r="R669" s="61">
        <f t="shared" si="264"/>
        <v>0.48659365024549878</v>
      </c>
      <c r="S669" s="22">
        <f t="shared" si="265"/>
        <v>-613.27733571358613</v>
      </c>
      <c r="T669" s="22">
        <f t="shared" si="259"/>
        <v>613.27733571358613</v>
      </c>
      <c r="U669" s="61">
        <f t="shared" si="266"/>
        <v>0.17035482910438138</v>
      </c>
      <c r="V669" s="22">
        <f t="shared" si="267"/>
        <v>155198.90509259255</v>
      </c>
      <c r="W669" s="22">
        <f t="shared" si="245"/>
        <v>155.19890509259255</v>
      </c>
      <c r="X669" s="22">
        <f t="shared" si="268"/>
        <v>1003.4998217592592</v>
      </c>
      <c r="Y669" s="22">
        <f t="shared" si="260"/>
        <v>278.7501734886435</v>
      </c>
      <c r="Z669" s="22">
        <f t="shared" si="261"/>
        <v>0.2787501734886435</v>
      </c>
      <c r="AA669" s="22">
        <f t="shared" si="262"/>
        <v>0.6569484793498801</v>
      </c>
      <c r="AB669" s="64"/>
      <c r="AC669" s="22">
        <f t="shared" si="248"/>
        <v>0</v>
      </c>
      <c r="AD669" s="22">
        <f t="shared" si="249"/>
        <v>52.1</v>
      </c>
      <c r="AE669" s="22">
        <f t="shared" si="250"/>
        <v>14.472222222222221</v>
      </c>
      <c r="AF669" s="31"/>
      <c r="AG669" s="31"/>
      <c r="AH669" s="31"/>
      <c r="AI669" s="31"/>
      <c r="AJ669" s="31"/>
      <c r="AK669" s="31"/>
      <c r="AL669" s="7"/>
      <c r="AM669" s="7"/>
    </row>
    <row r="670" spans="2:39" x14ac:dyDescent="0.4">
      <c r="B670" s="19" t="s">
        <v>2</v>
      </c>
      <c r="C670" s="19">
        <v>654</v>
      </c>
      <c r="D670" s="19">
        <v>65</v>
      </c>
      <c r="E670" s="20">
        <v>50.1</v>
      </c>
      <c r="F670" s="67">
        <f t="shared" si="251"/>
        <v>13.916666666666666</v>
      </c>
      <c r="G670" s="34">
        <f t="shared" si="252"/>
        <v>-0.68055555555555536</v>
      </c>
      <c r="H670" s="21">
        <f t="shared" si="253"/>
        <v>-2.4499999999999993</v>
      </c>
      <c r="I670" s="31"/>
      <c r="J670" s="22">
        <f t="shared" si="254"/>
        <v>-1008.583333333333</v>
      </c>
      <c r="K670" s="39">
        <f t="shared" si="246"/>
        <v>83.281067224578109</v>
      </c>
      <c r="L670" s="22">
        <f t="shared" si="255"/>
        <v>218.00182949999999</v>
      </c>
      <c r="M670" s="61">
        <f t="shared" si="256"/>
        <v>-707.30043660875492</v>
      </c>
      <c r="N670" s="22">
        <f t="shared" si="257"/>
        <v>-0.70730043660875497</v>
      </c>
      <c r="O670" s="22">
        <f t="shared" si="247"/>
        <v>-9843.264409471838</v>
      </c>
      <c r="P670" s="22">
        <f t="shared" si="258"/>
        <v>-9.8432644094718373</v>
      </c>
      <c r="Q670" s="22">
        <f t="shared" si="263"/>
        <v>1751.7370007448355</v>
      </c>
      <c r="R670" s="61">
        <f t="shared" si="264"/>
        <v>0.48659365024549878</v>
      </c>
      <c r="S670" s="22">
        <f t="shared" si="265"/>
        <v>-623.12060012305801</v>
      </c>
      <c r="T670" s="22">
        <f t="shared" si="259"/>
        <v>623.12060012305801</v>
      </c>
      <c r="U670" s="61">
        <f t="shared" si="266"/>
        <v>0.17308906943686278</v>
      </c>
      <c r="V670" s="22">
        <f t="shared" si="267"/>
        <v>143512.14583333331</v>
      </c>
      <c r="W670" s="22">
        <f t="shared" ref="W670:W733" si="269">V670*0.001</f>
        <v>143.51214583333331</v>
      </c>
      <c r="X670" s="22">
        <f t="shared" si="268"/>
        <v>1015.1865810185185</v>
      </c>
      <c r="Y670" s="22">
        <f t="shared" si="260"/>
        <v>281.99649810216204</v>
      </c>
      <c r="Z670" s="22">
        <f t="shared" si="261"/>
        <v>0.28199649810216204</v>
      </c>
      <c r="AA670" s="22">
        <f t="shared" si="262"/>
        <v>0.65968271968236158</v>
      </c>
      <c r="AB670" s="64"/>
      <c r="AC670" s="22">
        <f t="shared" si="248"/>
        <v>0</v>
      </c>
      <c r="AD670" s="22">
        <f t="shared" si="249"/>
        <v>50.1</v>
      </c>
      <c r="AE670" s="22">
        <f t="shared" si="250"/>
        <v>13.916666666666666</v>
      </c>
      <c r="AF670" s="31"/>
      <c r="AG670" s="31"/>
      <c r="AH670" s="31"/>
      <c r="AI670" s="31"/>
      <c r="AJ670" s="31"/>
      <c r="AK670" s="31"/>
      <c r="AL670" s="7"/>
      <c r="AM670" s="7"/>
    </row>
    <row r="671" spans="2:39" x14ac:dyDescent="0.4">
      <c r="B671" s="19" t="s">
        <v>2</v>
      </c>
      <c r="C671" s="19">
        <v>655</v>
      </c>
      <c r="D671" s="19">
        <v>66</v>
      </c>
      <c r="E671" s="20">
        <v>47.2</v>
      </c>
      <c r="F671" s="67">
        <f t="shared" si="251"/>
        <v>13.111111111111111</v>
      </c>
      <c r="G671" s="34">
        <f t="shared" si="252"/>
        <v>-0.95833333333333315</v>
      </c>
      <c r="H671" s="21">
        <f t="shared" si="253"/>
        <v>-3.4499999999999993</v>
      </c>
      <c r="I671" s="31"/>
      <c r="J671" s="22">
        <f t="shared" si="254"/>
        <v>-1420.2499999999998</v>
      </c>
      <c r="K671" s="39">
        <f t="shared" si="246"/>
        <v>73.918786301888872</v>
      </c>
      <c r="L671" s="22">
        <f t="shared" si="255"/>
        <v>218.00182949999999</v>
      </c>
      <c r="M671" s="61">
        <f t="shared" si="256"/>
        <v>-1128.3293841981108</v>
      </c>
      <c r="N671" s="22">
        <f t="shared" si="257"/>
        <v>-1.1283293841981108</v>
      </c>
      <c r="O671" s="22">
        <f t="shared" si="247"/>
        <v>-14793.651926153008</v>
      </c>
      <c r="P671" s="22">
        <f t="shared" si="258"/>
        <v>-14.793651926153009</v>
      </c>
      <c r="Q671" s="22">
        <f t="shared" si="263"/>
        <v>1751.7370007448355</v>
      </c>
      <c r="R671" s="61">
        <f t="shared" si="264"/>
        <v>0.48659365024549878</v>
      </c>
      <c r="S671" s="22">
        <f t="shared" si="265"/>
        <v>-637.91425204921097</v>
      </c>
      <c r="T671" s="22">
        <f t="shared" si="259"/>
        <v>637.91425204921097</v>
      </c>
      <c r="U671" s="61">
        <f t="shared" si="266"/>
        <v>0.17719841752287532</v>
      </c>
      <c r="V671" s="22">
        <f t="shared" si="267"/>
        <v>127378.8148148148</v>
      </c>
      <c r="W671" s="22">
        <f t="shared" si="269"/>
        <v>127.3788148148148</v>
      </c>
      <c r="X671" s="22">
        <f t="shared" si="268"/>
        <v>1031.3199120370371</v>
      </c>
      <c r="Y671" s="22">
        <f t="shared" si="260"/>
        <v>286.47798252582407</v>
      </c>
      <c r="Z671" s="22">
        <f t="shared" si="261"/>
        <v>0.28647798252582407</v>
      </c>
      <c r="AA671" s="22">
        <f t="shared" si="262"/>
        <v>0.66379206776837407</v>
      </c>
      <c r="AB671" s="64"/>
      <c r="AC671" s="22">
        <f t="shared" si="248"/>
        <v>0</v>
      </c>
      <c r="AD671" s="22">
        <f t="shared" si="249"/>
        <v>47.2</v>
      </c>
      <c r="AE671" s="22">
        <f t="shared" si="250"/>
        <v>13.111111111111111</v>
      </c>
      <c r="AF671" s="31"/>
      <c r="AG671" s="31"/>
      <c r="AH671" s="31"/>
      <c r="AI671" s="31"/>
      <c r="AJ671" s="31"/>
      <c r="AK671" s="31"/>
      <c r="AL671" s="7"/>
      <c r="AM671" s="7"/>
    </row>
    <row r="672" spans="2:39" x14ac:dyDescent="0.4">
      <c r="B672" s="19" t="s">
        <v>2</v>
      </c>
      <c r="C672" s="19">
        <v>656</v>
      </c>
      <c r="D672" s="19">
        <v>67</v>
      </c>
      <c r="E672" s="20">
        <v>43.2</v>
      </c>
      <c r="F672" s="67">
        <f t="shared" si="251"/>
        <v>12</v>
      </c>
      <c r="G672" s="34">
        <f t="shared" si="252"/>
        <v>-1.1111111111111112</v>
      </c>
      <c r="H672" s="21">
        <f t="shared" si="253"/>
        <v>-4</v>
      </c>
      <c r="I672" s="31"/>
      <c r="J672" s="22">
        <f t="shared" si="254"/>
        <v>-1646.6666666666667</v>
      </c>
      <c r="K672" s="39">
        <f t="shared" si="246"/>
        <v>61.921051667999997</v>
      </c>
      <c r="L672" s="22">
        <f t="shared" si="255"/>
        <v>218.00182949999999</v>
      </c>
      <c r="M672" s="61">
        <f t="shared" si="256"/>
        <v>-1366.7437854986667</v>
      </c>
      <c r="N672" s="22">
        <f t="shared" si="257"/>
        <v>-1.3667437854986668</v>
      </c>
      <c r="O672" s="22">
        <f t="shared" si="247"/>
        <v>-16400.925425984002</v>
      </c>
      <c r="P672" s="22">
        <f t="shared" si="258"/>
        <v>-16.400925425984003</v>
      </c>
      <c r="Q672" s="22">
        <f t="shared" si="263"/>
        <v>1751.7370007448355</v>
      </c>
      <c r="R672" s="61">
        <f t="shared" si="264"/>
        <v>0.48659365024549878</v>
      </c>
      <c r="S672" s="22">
        <f t="shared" si="265"/>
        <v>-654.31517747519501</v>
      </c>
      <c r="T672" s="22">
        <f t="shared" si="259"/>
        <v>654.31517747519501</v>
      </c>
      <c r="U672" s="61">
        <f t="shared" si="266"/>
        <v>0.18175423050566922</v>
      </c>
      <c r="V672" s="22">
        <f t="shared" si="267"/>
        <v>106704</v>
      </c>
      <c r="W672" s="22">
        <f t="shared" si="269"/>
        <v>106.70400000000001</v>
      </c>
      <c r="X672" s="22">
        <f t="shared" si="268"/>
        <v>1051.9947268518517</v>
      </c>
      <c r="Y672" s="22">
        <f t="shared" si="260"/>
        <v>292.22099123545371</v>
      </c>
      <c r="Z672" s="22">
        <f t="shared" si="261"/>
        <v>0.2922209912354537</v>
      </c>
      <c r="AA672" s="22">
        <f t="shared" si="262"/>
        <v>0.66834788075116802</v>
      </c>
      <c r="AB672" s="64"/>
      <c r="AC672" s="22">
        <f t="shared" si="248"/>
        <v>0</v>
      </c>
      <c r="AD672" s="22">
        <f t="shared" si="249"/>
        <v>43.2</v>
      </c>
      <c r="AE672" s="22">
        <f t="shared" si="250"/>
        <v>12</v>
      </c>
      <c r="AF672" s="31"/>
      <c r="AG672" s="31"/>
      <c r="AH672" s="31"/>
      <c r="AI672" s="31"/>
      <c r="AJ672" s="31"/>
      <c r="AK672" s="31"/>
      <c r="AL672" s="7"/>
      <c r="AM672" s="7"/>
    </row>
    <row r="673" spans="2:39" x14ac:dyDescent="0.4">
      <c r="B673" s="19" t="s">
        <v>2</v>
      </c>
      <c r="C673" s="19">
        <v>657</v>
      </c>
      <c r="D673" s="19">
        <v>68</v>
      </c>
      <c r="E673" s="20">
        <v>39.200000000000003</v>
      </c>
      <c r="F673" s="67">
        <f t="shared" si="251"/>
        <v>10.888888888888889</v>
      </c>
      <c r="G673" s="34">
        <f t="shared" si="252"/>
        <v>-0.93055555555555591</v>
      </c>
      <c r="H673" s="21">
        <f t="shared" si="253"/>
        <v>-3.3500000000000014</v>
      </c>
      <c r="I673" s="31"/>
      <c r="J673" s="22">
        <f t="shared" si="254"/>
        <v>-1379.0833333333339</v>
      </c>
      <c r="K673" s="39">
        <f t="shared" si="246"/>
        <v>50.985063461888892</v>
      </c>
      <c r="L673" s="22">
        <f t="shared" si="255"/>
        <v>218.00182949999999</v>
      </c>
      <c r="M673" s="61">
        <f t="shared" si="256"/>
        <v>-1110.0964403714452</v>
      </c>
      <c r="N673" s="22">
        <f t="shared" si="257"/>
        <v>-1.1100964403714451</v>
      </c>
      <c r="O673" s="22">
        <f t="shared" si="247"/>
        <v>-12087.716795155737</v>
      </c>
      <c r="P673" s="22">
        <f t="shared" si="258"/>
        <v>-12.087716795155737</v>
      </c>
      <c r="Q673" s="22">
        <f t="shared" si="263"/>
        <v>1751.7370007448355</v>
      </c>
      <c r="R673" s="61">
        <f t="shared" si="264"/>
        <v>0.48659365024549878</v>
      </c>
      <c r="S673" s="22">
        <f t="shared" si="265"/>
        <v>-666.40289427035077</v>
      </c>
      <c r="T673" s="22">
        <f t="shared" si="259"/>
        <v>666.40289427035077</v>
      </c>
      <c r="U673" s="61">
        <f t="shared" si="266"/>
        <v>0.18511192988405065</v>
      </c>
      <c r="V673" s="22">
        <f t="shared" si="267"/>
        <v>87858.814814814818</v>
      </c>
      <c r="W673" s="22">
        <f t="shared" si="269"/>
        <v>87.858814814814821</v>
      </c>
      <c r="X673" s="22">
        <f t="shared" si="268"/>
        <v>1070.8399120370368</v>
      </c>
      <c r="Y673" s="22">
        <f t="shared" si="260"/>
        <v>297.45576908582399</v>
      </c>
      <c r="Z673" s="22">
        <f t="shared" si="261"/>
        <v>0.297455769085824</v>
      </c>
      <c r="AA673" s="22">
        <f t="shared" si="262"/>
        <v>0.6717055801295494</v>
      </c>
      <c r="AB673" s="64"/>
      <c r="AC673" s="22">
        <f t="shared" si="248"/>
        <v>0</v>
      </c>
      <c r="AD673" s="22">
        <f t="shared" si="249"/>
        <v>39.200000000000003</v>
      </c>
      <c r="AE673" s="22">
        <f t="shared" si="250"/>
        <v>10.888888888888889</v>
      </c>
      <c r="AF673" s="31"/>
      <c r="AG673" s="31"/>
      <c r="AH673" s="31"/>
      <c r="AI673" s="31"/>
      <c r="AJ673" s="31"/>
      <c r="AK673" s="31"/>
      <c r="AL673" s="7"/>
      <c r="AM673" s="7"/>
    </row>
    <row r="674" spans="2:39" x14ac:dyDescent="0.4">
      <c r="B674" s="19" t="s">
        <v>2</v>
      </c>
      <c r="C674" s="19">
        <v>658</v>
      </c>
      <c r="D674" s="19">
        <v>69</v>
      </c>
      <c r="E674" s="20">
        <v>36.5</v>
      </c>
      <c r="F674" s="67">
        <f t="shared" si="251"/>
        <v>10.138888888888889</v>
      </c>
      <c r="G674" s="34">
        <f t="shared" si="252"/>
        <v>-0.68055555555555636</v>
      </c>
      <c r="H674" s="21">
        <f t="shared" si="253"/>
        <v>-2.4500000000000028</v>
      </c>
      <c r="I674" s="31"/>
      <c r="J674" s="22">
        <f t="shared" si="254"/>
        <v>-1008.5833333333345</v>
      </c>
      <c r="K674" s="39">
        <f t="shared" si="246"/>
        <v>44.203489950217012</v>
      </c>
      <c r="L674" s="22">
        <f t="shared" si="255"/>
        <v>218.00182949999999</v>
      </c>
      <c r="M674" s="61">
        <f t="shared" si="256"/>
        <v>-746.37801388311755</v>
      </c>
      <c r="N674" s="22">
        <f t="shared" si="257"/>
        <v>-0.74637801388311753</v>
      </c>
      <c r="O674" s="22">
        <f t="shared" si="247"/>
        <v>-7567.4437518704981</v>
      </c>
      <c r="P674" s="22">
        <f t="shared" si="258"/>
        <v>-7.5674437518704982</v>
      </c>
      <c r="Q674" s="22">
        <f t="shared" si="263"/>
        <v>1751.7370007448355</v>
      </c>
      <c r="R674" s="61">
        <f t="shared" si="264"/>
        <v>0.48659365024549878</v>
      </c>
      <c r="S674" s="22">
        <f t="shared" si="265"/>
        <v>-673.97033802222131</v>
      </c>
      <c r="T674" s="22">
        <f t="shared" si="259"/>
        <v>673.97033802222131</v>
      </c>
      <c r="U674" s="61">
        <f t="shared" si="266"/>
        <v>0.18721399776106898</v>
      </c>
      <c r="V674" s="22">
        <f t="shared" si="267"/>
        <v>76172.627314814818</v>
      </c>
      <c r="W674" s="22">
        <f t="shared" si="269"/>
        <v>76.172627314814818</v>
      </c>
      <c r="X674" s="22">
        <f t="shared" si="268"/>
        <v>1082.5260995370368</v>
      </c>
      <c r="Y674" s="22">
        <f t="shared" si="260"/>
        <v>300.70193487719899</v>
      </c>
      <c r="Z674" s="22">
        <f t="shared" si="261"/>
        <v>0.30070193487719898</v>
      </c>
      <c r="AA674" s="22">
        <f t="shared" si="262"/>
        <v>0.67380764800656778</v>
      </c>
      <c r="AB674" s="64"/>
      <c r="AC674" s="22">
        <f t="shared" si="248"/>
        <v>0</v>
      </c>
      <c r="AD674" s="22">
        <f t="shared" si="249"/>
        <v>36.5</v>
      </c>
      <c r="AE674" s="22">
        <f t="shared" si="250"/>
        <v>10.138888888888889</v>
      </c>
      <c r="AF674" s="31"/>
      <c r="AG674" s="31"/>
      <c r="AH674" s="31"/>
      <c r="AI674" s="31"/>
      <c r="AJ674" s="31"/>
      <c r="AK674" s="31"/>
      <c r="AL674" s="7"/>
      <c r="AM674" s="7"/>
    </row>
    <row r="675" spans="2:39" x14ac:dyDescent="0.4">
      <c r="B675" s="19" t="s">
        <v>2</v>
      </c>
      <c r="C675" s="19">
        <v>659</v>
      </c>
      <c r="D675" s="19">
        <v>70</v>
      </c>
      <c r="E675" s="20">
        <v>34.299999999999997</v>
      </c>
      <c r="F675" s="67">
        <f t="shared" si="251"/>
        <v>9.5277777777777768</v>
      </c>
      <c r="G675" s="34">
        <f t="shared" si="252"/>
        <v>-0.76388888888888884</v>
      </c>
      <c r="H675" s="21">
        <f t="shared" si="253"/>
        <v>-2.75</v>
      </c>
      <c r="I675" s="31"/>
      <c r="J675" s="22">
        <f t="shared" si="254"/>
        <v>-1132.0833333333333</v>
      </c>
      <c r="K675" s="39">
        <f t="shared" si="246"/>
        <v>39.035439213008672</v>
      </c>
      <c r="L675" s="22">
        <f t="shared" si="255"/>
        <v>218.00182949999999</v>
      </c>
      <c r="M675" s="61">
        <f t="shared" si="256"/>
        <v>-875.04606462032461</v>
      </c>
      <c r="N675" s="22">
        <f t="shared" si="257"/>
        <v>-0.87504606462032464</v>
      </c>
      <c r="O675" s="22">
        <f t="shared" si="247"/>
        <v>-8337.2444490214257</v>
      </c>
      <c r="P675" s="22">
        <f t="shared" si="258"/>
        <v>-8.3372444490214264</v>
      </c>
      <c r="Q675" s="22">
        <f t="shared" si="263"/>
        <v>1751.7370007448355</v>
      </c>
      <c r="R675" s="61">
        <f t="shared" si="264"/>
        <v>0.48659365024549878</v>
      </c>
      <c r="S675" s="22">
        <f t="shared" si="265"/>
        <v>-682.30758247124277</v>
      </c>
      <c r="T675" s="22">
        <f t="shared" si="259"/>
        <v>682.30758247124277</v>
      </c>
      <c r="U675" s="61">
        <f t="shared" si="266"/>
        <v>0.18952989918218038</v>
      </c>
      <c r="V675" s="22">
        <f t="shared" si="267"/>
        <v>67266.905092592584</v>
      </c>
      <c r="W675" s="22">
        <f t="shared" si="269"/>
        <v>67.26690509259258</v>
      </c>
      <c r="X675" s="22">
        <f t="shared" si="268"/>
        <v>1091.431821759259</v>
      </c>
      <c r="Y675" s="22">
        <f t="shared" si="260"/>
        <v>303.17574858464349</v>
      </c>
      <c r="Z675" s="22">
        <f t="shared" si="261"/>
        <v>0.30317574858464347</v>
      </c>
      <c r="AA675" s="22">
        <f t="shared" si="262"/>
        <v>0.67612354942767916</v>
      </c>
      <c r="AB675" s="64"/>
      <c r="AC675" s="22">
        <f t="shared" si="248"/>
        <v>0</v>
      </c>
      <c r="AD675" s="22">
        <f t="shared" si="249"/>
        <v>34.299999999999997</v>
      </c>
      <c r="AE675" s="22">
        <f t="shared" si="250"/>
        <v>9.5277777777777768</v>
      </c>
      <c r="AF675" s="31"/>
      <c r="AG675" s="31"/>
      <c r="AH675" s="31"/>
      <c r="AI675" s="31"/>
      <c r="AJ675" s="31"/>
      <c r="AK675" s="31"/>
      <c r="AL675" s="7"/>
      <c r="AM675" s="7"/>
    </row>
    <row r="676" spans="2:39" x14ac:dyDescent="0.4">
      <c r="B676" s="19" t="s">
        <v>2</v>
      </c>
      <c r="C676" s="19">
        <v>660</v>
      </c>
      <c r="D676" s="19">
        <v>71</v>
      </c>
      <c r="E676" s="20">
        <v>31</v>
      </c>
      <c r="F676" s="67">
        <f t="shared" si="251"/>
        <v>8.6111111111111107</v>
      </c>
      <c r="G676" s="34">
        <f t="shared" si="252"/>
        <v>-1.1527777777777775</v>
      </c>
      <c r="H676" s="21">
        <f t="shared" si="253"/>
        <v>-4.1499999999999986</v>
      </c>
      <c r="I676" s="31"/>
      <c r="J676" s="22">
        <f t="shared" si="254"/>
        <v>-1708.4166666666663</v>
      </c>
      <c r="K676" s="39">
        <f t="shared" si="246"/>
        <v>31.885572409201384</v>
      </c>
      <c r="L676" s="22">
        <f t="shared" si="255"/>
        <v>218.00182949999999</v>
      </c>
      <c r="M676" s="61">
        <f t="shared" si="256"/>
        <v>-1458.5292647574649</v>
      </c>
      <c r="N676" s="22">
        <f t="shared" si="257"/>
        <v>-1.458529264757465</v>
      </c>
      <c r="O676" s="22">
        <f t="shared" si="247"/>
        <v>-12559.557557633725</v>
      </c>
      <c r="P676" s="22">
        <f t="shared" si="258"/>
        <v>-12.559557557633726</v>
      </c>
      <c r="Q676" s="22">
        <f t="shared" si="263"/>
        <v>1751.7370007448355</v>
      </c>
      <c r="R676" s="61">
        <f t="shared" si="264"/>
        <v>0.48659365024549878</v>
      </c>
      <c r="S676" s="22">
        <f t="shared" si="265"/>
        <v>-694.86714002887652</v>
      </c>
      <c r="T676" s="22">
        <f t="shared" si="259"/>
        <v>694.86714002887652</v>
      </c>
      <c r="U676" s="61">
        <f t="shared" si="266"/>
        <v>0.19301866544951327</v>
      </c>
      <c r="V676" s="22">
        <f t="shared" si="267"/>
        <v>54946.06481481481</v>
      </c>
      <c r="W676" s="22">
        <f t="shared" si="269"/>
        <v>54.946064814814811</v>
      </c>
      <c r="X676" s="22">
        <f t="shared" si="268"/>
        <v>1103.7526620370368</v>
      </c>
      <c r="Y676" s="22">
        <f t="shared" si="260"/>
        <v>306.59820695532403</v>
      </c>
      <c r="Z676" s="22">
        <f t="shared" si="261"/>
        <v>0.30659820695532403</v>
      </c>
      <c r="AA676" s="22">
        <f t="shared" si="262"/>
        <v>0.67961231569501201</v>
      </c>
      <c r="AB676" s="64"/>
      <c r="AC676" s="22">
        <f t="shared" si="248"/>
        <v>0</v>
      </c>
      <c r="AD676" s="22">
        <f t="shared" si="249"/>
        <v>31</v>
      </c>
      <c r="AE676" s="22">
        <f t="shared" si="250"/>
        <v>8.6111111111111107</v>
      </c>
      <c r="AF676" s="31"/>
      <c r="AG676" s="31"/>
      <c r="AH676" s="31"/>
      <c r="AI676" s="31"/>
      <c r="AJ676" s="31"/>
      <c r="AK676" s="31"/>
      <c r="AL676" s="7"/>
      <c r="AM676" s="7"/>
    </row>
    <row r="677" spans="2:39" x14ac:dyDescent="0.4">
      <c r="B677" s="19" t="s">
        <v>2</v>
      </c>
      <c r="C677" s="19">
        <v>661</v>
      </c>
      <c r="D677" s="19">
        <v>72</v>
      </c>
      <c r="E677" s="20">
        <v>26</v>
      </c>
      <c r="F677" s="67">
        <f t="shared" si="251"/>
        <v>7.2222222222222223</v>
      </c>
      <c r="G677" s="34">
        <f t="shared" si="252"/>
        <v>-1.4305555555555556</v>
      </c>
      <c r="H677" s="21">
        <f t="shared" si="253"/>
        <v>-5.15</v>
      </c>
      <c r="I677" s="31"/>
      <c r="J677" s="22">
        <f t="shared" si="254"/>
        <v>-2120.0833333333335</v>
      </c>
      <c r="K677" s="39">
        <f t="shared" si="246"/>
        <v>22.429393286805553</v>
      </c>
      <c r="L677" s="22">
        <f t="shared" si="255"/>
        <v>218.00182949999999</v>
      </c>
      <c r="M677" s="61">
        <f t="shared" si="256"/>
        <v>-1879.6521105465281</v>
      </c>
      <c r="N677" s="22">
        <f t="shared" si="257"/>
        <v>-1.879652110546528</v>
      </c>
      <c r="O677" s="22">
        <f t="shared" si="247"/>
        <v>-13575.265242836036</v>
      </c>
      <c r="P677" s="22">
        <f t="shared" si="258"/>
        <v>-13.575265242836036</v>
      </c>
      <c r="Q677" s="22">
        <f t="shared" si="263"/>
        <v>1751.7370007448355</v>
      </c>
      <c r="R677" s="61">
        <f t="shared" si="264"/>
        <v>0.48659365024549878</v>
      </c>
      <c r="S677" s="22">
        <f t="shared" si="265"/>
        <v>-708.44240527171257</v>
      </c>
      <c r="T677" s="22">
        <f t="shared" si="259"/>
        <v>708.44240527171257</v>
      </c>
      <c r="U677" s="61">
        <f t="shared" si="266"/>
        <v>0.19678957276308473</v>
      </c>
      <c r="V677" s="22">
        <f t="shared" si="267"/>
        <v>38650.925925925927</v>
      </c>
      <c r="W677" s="22">
        <f t="shared" si="269"/>
        <v>38.650925925925925</v>
      </c>
      <c r="X677" s="22">
        <f t="shared" si="268"/>
        <v>1120.0478009259257</v>
      </c>
      <c r="Y677" s="22">
        <f t="shared" si="260"/>
        <v>311.12463804560178</v>
      </c>
      <c r="Z677" s="22">
        <f t="shared" si="261"/>
        <v>0.31112463804560181</v>
      </c>
      <c r="AA677" s="22">
        <f t="shared" si="262"/>
        <v>0.68338322300858345</v>
      </c>
      <c r="AB677" s="64"/>
      <c r="AC677" s="22">
        <f t="shared" si="248"/>
        <v>0</v>
      </c>
      <c r="AD677" s="22">
        <f t="shared" si="249"/>
        <v>26</v>
      </c>
      <c r="AE677" s="22">
        <f t="shared" si="250"/>
        <v>7.2222222222222223</v>
      </c>
      <c r="AF677" s="31"/>
      <c r="AG677" s="31"/>
      <c r="AH677" s="31"/>
      <c r="AI677" s="31"/>
      <c r="AJ677" s="31"/>
      <c r="AK677" s="31"/>
      <c r="AL677" s="7"/>
      <c r="AM677" s="7"/>
    </row>
    <row r="678" spans="2:39" x14ac:dyDescent="0.4">
      <c r="B678" s="19" t="s">
        <v>2</v>
      </c>
      <c r="C678" s="19">
        <v>662</v>
      </c>
      <c r="D678" s="19">
        <v>73</v>
      </c>
      <c r="E678" s="20">
        <v>20.7</v>
      </c>
      <c r="F678" s="67">
        <f t="shared" si="251"/>
        <v>5.75</v>
      </c>
      <c r="G678" s="34">
        <f t="shared" si="252"/>
        <v>-1.4722222222222221</v>
      </c>
      <c r="H678" s="21">
        <f t="shared" si="253"/>
        <v>-5.3</v>
      </c>
      <c r="I678" s="31"/>
      <c r="J678" s="22">
        <f t="shared" si="254"/>
        <v>-2181.833333333333</v>
      </c>
      <c r="K678" s="39">
        <f t="shared" si="246"/>
        <v>14.217116463703125</v>
      </c>
      <c r="L678" s="22">
        <f t="shared" si="255"/>
        <v>218.00182949999999</v>
      </c>
      <c r="M678" s="61">
        <f t="shared" si="256"/>
        <v>-1949.6143873696301</v>
      </c>
      <c r="N678" s="22">
        <f t="shared" si="257"/>
        <v>-1.9496143873696301</v>
      </c>
      <c r="O678" s="22">
        <f t="shared" si="247"/>
        <v>-11210.282727375374</v>
      </c>
      <c r="P678" s="22">
        <f t="shared" si="258"/>
        <v>-11.210282727375374</v>
      </c>
      <c r="Q678" s="22">
        <f t="shared" si="263"/>
        <v>1751.7370007448355</v>
      </c>
      <c r="R678" s="61">
        <f t="shared" si="264"/>
        <v>0.48659365024549878</v>
      </c>
      <c r="S678" s="22">
        <f t="shared" si="265"/>
        <v>-719.6526879990879</v>
      </c>
      <c r="T678" s="22">
        <f t="shared" si="259"/>
        <v>719.6526879990879</v>
      </c>
      <c r="U678" s="61">
        <f t="shared" si="266"/>
        <v>0.19990354043647304</v>
      </c>
      <c r="V678" s="22">
        <f t="shared" si="267"/>
        <v>24499.3125</v>
      </c>
      <c r="W678" s="22">
        <f t="shared" si="269"/>
        <v>24.499312500000002</v>
      </c>
      <c r="X678" s="22">
        <f t="shared" si="268"/>
        <v>1134.1994143518516</v>
      </c>
      <c r="Y678" s="22">
        <f t="shared" si="260"/>
        <v>315.05564491982864</v>
      </c>
      <c r="Z678" s="22">
        <f t="shared" si="261"/>
        <v>0.31505564491982863</v>
      </c>
      <c r="AA678" s="22">
        <f t="shared" si="262"/>
        <v>0.68649719068197179</v>
      </c>
      <c r="AB678" s="64"/>
      <c r="AC678" s="22">
        <f t="shared" si="248"/>
        <v>0</v>
      </c>
      <c r="AD678" s="22">
        <f t="shared" si="249"/>
        <v>20.7</v>
      </c>
      <c r="AE678" s="22">
        <f t="shared" si="250"/>
        <v>5.75</v>
      </c>
      <c r="AF678" s="31"/>
      <c r="AG678" s="31"/>
      <c r="AH678" s="31"/>
      <c r="AI678" s="31"/>
      <c r="AJ678" s="31"/>
      <c r="AK678" s="31"/>
      <c r="AL678" s="7"/>
      <c r="AM678" s="7"/>
    </row>
    <row r="679" spans="2:39" x14ac:dyDescent="0.4">
      <c r="B679" s="19" t="s">
        <v>2</v>
      </c>
      <c r="C679" s="19">
        <v>663</v>
      </c>
      <c r="D679" s="19">
        <v>74</v>
      </c>
      <c r="E679" s="20">
        <v>15.4</v>
      </c>
      <c r="F679" s="67">
        <f t="shared" si="251"/>
        <v>4.2777777777777777</v>
      </c>
      <c r="G679" s="34">
        <f t="shared" si="252"/>
        <v>-1.0555555555555556</v>
      </c>
      <c r="H679" s="21">
        <f t="shared" si="253"/>
        <v>-3.8</v>
      </c>
      <c r="I679" s="31"/>
      <c r="J679" s="22">
        <f t="shared" si="254"/>
        <v>-1564.3333333333333</v>
      </c>
      <c r="K679" s="39">
        <f t="shared" si="246"/>
        <v>7.8688682128680556</v>
      </c>
      <c r="L679" s="22">
        <f t="shared" si="255"/>
        <v>218.00182949999999</v>
      </c>
      <c r="M679" s="61">
        <f t="shared" si="256"/>
        <v>-1338.4626356204651</v>
      </c>
      <c r="N679" s="22">
        <f t="shared" si="257"/>
        <v>-1.3384626356204652</v>
      </c>
      <c r="O679" s="22">
        <f t="shared" si="247"/>
        <v>-5725.6457190431011</v>
      </c>
      <c r="P679" s="22">
        <f t="shared" si="258"/>
        <v>-5.7256457190431007</v>
      </c>
      <c r="Q679" s="22">
        <f t="shared" si="263"/>
        <v>1751.7370007448355</v>
      </c>
      <c r="R679" s="61">
        <f t="shared" si="264"/>
        <v>0.48659365024549878</v>
      </c>
      <c r="S679" s="22">
        <f t="shared" si="265"/>
        <v>-725.37833371813099</v>
      </c>
      <c r="T679" s="22">
        <f t="shared" si="259"/>
        <v>725.37833371813099</v>
      </c>
      <c r="U679" s="61">
        <f t="shared" si="266"/>
        <v>0.20149399770788826</v>
      </c>
      <c r="V679" s="22">
        <f t="shared" si="267"/>
        <v>13559.842592592593</v>
      </c>
      <c r="W679" s="22">
        <f t="shared" si="269"/>
        <v>13.559842592592593</v>
      </c>
      <c r="X679" s="22">
        <f t="shared" si="268"/>
        <v>1145.1388842592589</v>
      </c>
      <c r="Y679" s="22">
        <f t="shared" si="260"/>
        <v>318.09438899176843</v>
      </c>
      <c r="Z679" s="22">
        <f t="shared" si="261"/>
        <v>0.31809438899176845</v>
      </c>
      <c r="AA679" s="22">
        <f t="shared" si="262"/>
        <v>0.68808764795338706</v>
      </c>
      <c r="AB679" s="64"/>
      <c r="AC679" s="22">
        <f t="shared" si="248"/>
        <v>0</v>
      </c>
      <c r="AD679" s="22">
        <f t="shared" si="249"/>
        <v>15.4</v>
      </c>
      <c r="AE679" s="22">
        <f t="shared" si="250"/>
        <v>4.2777777777777777</v>
      </c>
      <c r="AF679" s="31"/>
      <c r="AG679" s="31"/>
      <c r="AH679" s="31"/>
      <c r="AI679" s="31"/>
      <c r="AJ679" s="31"/>
      <c r="AK679" s="31"/>
      <c r="AL679" s="7"/>
      <c r="AM679" s="7"/>
    </row>
    <row r="680" spans="2:39" x14ac:dyDescent="0.4">
      <c r="B680" s="19" t="s">
        <v>2</v>
      </c>
      <c r="C680" s="19">
        <v>664</v>
      </c>
      <c r="D680" s="19">
        <v>75</v>
      </c>
      <c r="E680" s="20">
        <v>13.1</v>
      </c>
      <c r="F680" s="67">
        <f t="shared" si="251"/>
        <v>3.6388888888888888</v>
      </c>
      <c r="G680" s="34">
        <f t="shared" si="252"/>
        <v>-0.47222222222222227</v>
      </c>
      <c r="H680" s="21">
        <f t="shared" si="253"/>
        <v>-1.7000000000000002</v>
      </c>
      <c r="I680" s="31"/>
      <c r="J680" s="22">
        <f t="shared" si="254"/>
        <v>-699.83333333333337</v>
      </c>
      <c r="K680" s="39">
        <f t="shared" si="246"/>
        <v>5.6939470147170139</v>
      </c>
      <c r="L680" s="22">
        <f t="shared" si="255"/>
        <v>218.00182949999999</v>
      </c>
      <c r="M680" s="61">
        <f t="shared" si="256"/>
        <v>-476.13755681861642</v>
      </c>
      <c r="N680" s="22">
        <f t="shared" si="257"/>
        <v>-0.47613755681861641</v>
      </c>
      <c r="O680" s="22">
        <f t="shared" si="247"/>
        <v>-1732.6116650899653</v>
      </c>
      <c r="P680" s="22">
        <f t="shared" si="258"/>
        <v>-1.7326116650899652</v>
      </c>
      <c r="Q680" s="22">
        <f t="shared" si="263"/>
        <v>1751.7370007448355</v>
      </c>
      <c r="R680" s="61">
        <f t="shared" si="264"/>
        <v>0.48659365024549878</v>
      </c>
      <c r="S680" s="22">
        <f t="shared" si="265"/>
        <v>-727.11094538322095</v>
      </c>
      <c r="T680" s="22">
        <f t="shared" si="259"/>
        <v>727.11094538322095</v>
      </c>
      <c r="U680" s="61">
        <f t="shared" si="266"/>
        <v>0.20197527876447127</v>
      </c>
      <c r="V680" s="22">
        <f t="shared" si="267"/>
        <v>9811.9606481481478</v>
      </c>
      <c r="W680" s="22">
        <f t="shared" si="269"/>
        <v>9.8119606481481476</v>
      </c>
      <c r="X680" s="22">
        <f t="shared" si="268"/>
        <v>1148.8867662037035</v>
      </c>
      <c r="Y680" s="22">
        <f t="shared" si="260"/>
        <v>319.13546814253237</v>
      </c>
      <c r="Z680" s="22">
        <f t="shared" si="261"/>
        <v>0.31913546814253235</v>
      </c>
      <c r="AA680" s="22">
        <f t="shared" si="262"/>
        <v>0.68856892900997002</v>
      </c>
      <c r="AB680" s="64"/>
      <c r="AC680" s="22">
        <f t="shared" si="248"/>
        <v>0</v>
      </c>
      <c r="AD680" s="22">
        <f t="shared" si="249"/>
        <v>13.1</v>
      </c>
      <c r="AE680" s="22">
        <f t="shared" si="250"/>
        <v>3.6388888888888888</v>
      </c>
      <c r="AF680" s="31"/>
      <c r="AG680" s="31"/>
      <c r="AH680" s="31"/>
      <c r="AI680" s="31"/>
      <c r="AJ680" s="31"/>
      <c r="AK680" s="31"/>
      <c r="AL680" s="7"/>
      <c r="AM680" s="7"/>
    </row>
    <row r="681" spans="2:39" x14ac:dyDescent="0.4">
      <c r="B681" s="19" t="s">
        <v>2</v>
      </c>
      <c r="C681" s="19">
        <v>665</v>
      </c>
      <c r="D681" s="19">
        <v>76</v>
      </c>
      <c r="E681" s="20">
        <v>12</v>
      </c>
      <c r="F681" s="67">
        <f t="shared" si="251"/>
        <v>3.333333333333333</v>
      </c>
      <c r="G681" s="34">
        <f t="shared" si="252"/>
        <v>-8.3333333333333287E-2</v>
      </c>
      <c r="H681" s="21">
        <f t="shared" si="253"/>
        <v>-0.29999999999999982</v>
      </c>
      <c r="I681" s="31"/>
      <c r="J681" s="22">
        <f t="shared" si="254"/>
        <v>-123.49999999999993</v>
      </c>
      <c r="K681" s="39">
        <f t="shared" si="246"/>
        <v>4.7778589249999985</v>
      </c>
      <c r="L681" s="22">
        <f t="shared" si="255"/>
        <v>218.00182949999999</v>
      </c>
      <c r="M681" s="61">
        <f t="shared" si="256"/>
        <v>99.27968842500006</v>
      </c>
      <c r="N681" s="22">
        <f t="shared" si="257"/>
        <v>9.9279688425000054E-2</v>
      </c>
      <c r="O681" s="22">
        <f t="shared" si="247"/>
        <v>330.93229475000015</v>
      </c>
      <c r="P681" s="22">
        <f t="shared" si="258"/>
        <v>0.33093229475000013</v>
      </c>
      <c r="Q681" s="22">
        <f t="shared" si="263"/>
        <v>1752.0679330395856</v>
      </c>
      <c r="R681" s="61">
        <f t="shared" si="264"/>
        <v>0.48668557589028338</v>
      </c>
      <c r="S681" s="22">
        <f t="shared" si="265"/>
        <v>-727.11094538322095</v>
      </c>
      <c r="T681" s="22">
        <f t="shared" si="259"/>
        <v>727.11094538322095</v>
      </c>
      <c r="U681" s="61">
        <f t="shared" si="266"/>
        <v>0.20197527876447127</v>
      </c>
      <c r="V681" s="22">
        <f t="shared" si="267"/>
        <v>8233.3333333333321</v>
      </c>
      <c r="W681" s="22">
        <f t="shared" si="269"/>
        <v>8.2333333333333325</v>
      </c>
      <c r="X681" s="22">
        <f t="shared" si="268"/>
        <v>1150.4653935185183</v>
      </c>
      <c r="Y681" s="22">
        <f t="shared" si="260"/>
        <v>319.57397608078702</v>
      </c>
      <c r="Z681" s="22">
        <f t="shared" si="261"/>
        <v>0.31957397608078703</v>
      </c>
      <c r="AA681" s="22">
        <f t="shared" si="262"/>
        <v>0.68866085465475468</v>
      </c>
      <c r="AB681" s="64"/>
      <c r="AC681" s="22">
        <f t="shared" si="248"/>
        <v>0</v>
      </c>
      <c r="AD681" s="22">
        <f t="shared" si="249"/>
        <v>12</v>
      </c>
      <c r="AE681" s="22">
        <f t="shared" si="250"/>
        <v>3.333333333333333</v>
      </c>
      <c r="AF681" s="31"/>
      <c r="AG681" s="31"/>
      <c r="AH681" s="31"/>
      <c r="AI681" s="31"/>
      <c r="AJ681" s="31"/>
      <c r="AK681" s="31"/>
      <c r="AL681" s="7"/>
      <c r="AM681" s="7"/>
    </row>
    <row r="682" spans="2:39" x14ac:dyDescent="0.4">
      <c r="B682" s="19" t="s">
        <v>2</v>
      </c>
      <c r="C682" s="19">
        <v>666</v>
      </c>
      <c r="D682" s="19">
        <v>77</v>
      </c>
      <c r="E682" s="20">
        <v>12.5</v>
      </c>
      <c r="F682" s="67">
        <f t="shared" si="251"/>
        <v>3.4722222222222223</v>
      </c>
      <c r="G682" s="34">
        <f t="shared" si="252"/>
        <v>0.27777777777777779</v>
      </c>
      <c r="H682" s="21">
        <f t="shared" si="253"/>
        <v>1</v>
      </c>
      <c r="I682" s="31"/>
      <c r="J682" s="22">
        <f t="shared" si="254"/>
        <v>411.66666666666669</v>
      </c>
      <c r="K682" s="39">
        <f t="shared" si="246"/>
        <v>5.1843087293836811</v>
      </c>
      <c r="L682" s="22">
        <f t="shared" si="255"/>
        <v>218.00182949999999</v>
      </c>
      <c r="M682" s="61">
        <f t="shared" si="256"/>
        <v>634.85280489605043</v>
      </c>
      <c r="N682" s="22">
        <f t="shared" si="257"/>
        <v>0.63485280489605045</v>
      </c>
      <c r="O682" s="22">
        <f t="shared" si="247"/>
        <v>2204.3500170001753</v>
      </c>
      <c r="P682" s="22">
        <f t="shared" si="258"/>
        <v>2.2043500170001753</v>
      </c>
      <c r="Q682" s="22">
        <f t="shared" si="263"/>
        <v>1754.2722830565858</v>
      </c>
      <c r="R682" s="61">
        <f t="shared" si="264"/>
        <v>0.48729789538843565</v>
      </c>
      <c r="S682" s="22">
        <f t="shared" si="265"/>
        <v>-727.11094538322095</v>
      </c>
      <c r="T682" s="22">
        <f t="shared" si="259"/>
        <v>727.11094538322095</v>
      </c>
      <c r="U682" s="61">
        <f t="shared" si="266"/>
        <v>0.20197527876447127</v>
      </c>
      <c r="V682" s="22">
        <f t="shared" si="267"/>
        <v>8933.738425925927</v>
      </c>
      <c r="W682" s="22">
        <f t="shared" si="269"/>
        <v>8.9337384259259274</v>
      </c>
      <c r="X682" s="22">
        <f t="shared" si="268"/>
        <v>1150.4653935185183</v>
      </c>
      <c r="Y682" s="22">
        <f t="shared" si="260"/>
        <v>319.57397608078702</v>
      </c>
      <c r="Z682" s="22">
        <f t="shared" si="261"/>
        <v>0.31957397608078703</v>
      </c>
      <c r="AA682" s="22">
        <f t="shared" si="262"/>
        <v>0.6892731741529069</v>
      </c>
      <c r="AB682" s="64"/>
      <c r="AC682" s="22">
        <f t="shared" si="248"/>
        <v>0</v>
      </c>
      <c r="AD682" s="22">
        <f t="shared" si="249"/>
        <v>12.5</v>
      </c>
      <c r="AE682" s="22">
        <f t="shared" si="250"/>
        <v>3.4722222222222223</v>
      </c>
      <c r="AF682" s="31"/>
      <c r="AG682" s="31"/>
      <c r="AH682" s="31"/>
      <c r="AI682" s="31"/>
      <c r="AJ682" s="31"/>
      <c r="AK682" s="31"/>
      <c r="AL682" s="7"/>
      <c r="AM682" s="7"/>
    </row>
    <row r="683" spans="2:39" x14ac:dyDescent="0.4">
      <c r="B683" s="19" t="s">
        <v>2</v>
      </c>
      <c r="C683" s="19">
        <v>667</v>
      </c>
      <c r="D683" s="19">
        <v>78</v>
      </c>
      <c r="E683" s="20">
        <v>14</v>
      </c>
      <c r="F683" s="67">
        <f t="shared" si="251"/>
        <v>3.8888888888888888</v>
      </c>
      <c r="G683" s="34">
        <f t="shared" si="252"/>
        <v>0.90277777777777779</v>
      </c>
      <c r="H683" s="21">
        <f t="shared" si="253"/>
        <v>3.25</v>
      </c>
      <c r="I683" s="31"/>
      <c r="J683" s="22">
        <f t="shared" si="254"/>
        <v>1337.9166666666667</v>
      </c>
      <c r="K683" s="39">
        <f t="shared" si="246"/>
        <v>6.5031968701388889</v>
      </c>
      <c r="L683" s="22">
        <f t="shared" si="255"/>
        <v>218.00182949999999</v>
      </c>
      <c r="M683" s="61">
        <f t="shared" si="256"/>
        <v>1562.4216930368057</v>
      </c>
      <c r="N683" s="22">
        <f t="shared" si="257"/>
        <v>1.5624216930368056</v>
      </c>
      <c r="O683" s="22">
        <f t="shared" si="247"/>
        <v>6076.0843618097997</v>
      </c>
      <c r="P683" s="22">
        <f t="shared" si="258"/>
        <v>6.0760843618097997</v>
      </c>
      <c r="Q683" s="22">
        <f t="shared" si="263"/>
        <v>1760.3483674183956</v>
      </c>
      <c r="R683" s="61">
        <f t="shared" si="264"/>
        <v>0.48898569673507358</v>
      </c>
      <c r="S683" s="22">
        <f t="shared" si="265"/>
        <v>-727.11094538322095</v>
      </c>
      <c r="T683" s="22">
        <f t="shared" si="259"/>
        <v>727.11094538322095</v>
      </c>
      <c r="U683" s="61">
        <f t="shared" si="266"/>
        <v>0.20197527876447127</v>
      </c>
      <c r="V683" s="22">
        <f t="shared" si="267"/>
        <v>11206.48148148148</v>
      </c>
      <c r="W683" s="22">
        <f t="shared" si="269"/>
        <v>11.206481481481481</v>
      </c>
      <c r="X683" s="22">
        <f t="shared" si="268"/>
        <v>1150.4653935185183</v>
      </c>
      <c r="Y683" s="22">
        <f t="shared" si="260"/>
        <v>319.57397608078702</v>
      </c>
      <c r="Z683" s="22">
        <f t="shared" si="261"/>
        <v>0.31957397608078703</v>
      </c>
      <c r="AA683" s="22">
        <f t="shared" si="262"/>
        <v>0.69096097549954483</v>
      </c>
      <c r="AB683" s="64"/>
      <c r="AC683" s="22">
        <f t="shared" si="248"/>
        <v>0</v>
      </c>
      <c r="AD683" s="22">
        <f t="shared" si="249"/>
        <v>14</v>
      </c>
      <c r="AE683" s="22">
        <f t="shared" si="250"/>
        <v>3.8888888888888888</v>
      </c>
      <c r="AF683" s="31"/>
      <c r="AG683" s="31"/>
      <c r="AH683" s="31"/>
      <c r="AI683" s="31"/>
      <c r="AJ683" s="31"/>
      <c r="AK683" s="31"/>
      <c r="AL683" s="7"/>
      <c r="AM683" s="7"/>
    </row>
    <row r="684" spans="2:39" x14ac:dyDescent="0.4">
      <c r="B684" s="19" t="s">
        <v>2</v>
      </c>
      <c r="C684" s="19">
        <v>668</v>
      </c>
      <c r="D684" s="19">
        <v>79</v>
      </c>
      <c r="E684" s="20">
        <v>19</v>
      </c>
      <c r="F684" s="67">
        <f t="shared" si="251"/>
        <v>5.2777777777777777</v>
      </c>
      <c r="G684" s="34">
        <f t="shared" si="252"/>
        <v>1.2777777777777777</v>
      </c>
      <c r="H684" s="21">
        <f t="shared" si="253"/>
        <v>4.5999999999999996</v>
      </c>
      <c r="I684" s="31"/>
      <c r="J684" s="22">
        <f t="shared" si="254"/>
        <v>1893.6666666666665</v>
      </c>
      <c r="K684" s="39">
        <f t="shared" si="246"/>
        <v>11.977826888368053</v>
      </c>
      <c r="L684" s="22">
        <f t="shared" si="255"/>
        <v>218.00182949999999</v>
      </c>
      <c r="M684" s="61">
        <f t="shared" si="256"/>
        <v>2123.6463230550344</v>
      </c>
      <c r="N684" s="22">
        <f t="shared" si="257"/>
        <v>2.1236463230550342</v>
      </c>
      <c r="O684" s="22">
        <f t="shared" si="247"/>
        <v>11208.133371679347</v>
      </c>
      <c r="P684" s="22">
        <f t="shared" si="258"/>
        <v>11.208133371679347</v>
      </c>
      <c r="Q684" s="22">
        <f t="shared" si="263"/>
        <v>1771.556500790075</v>
      </c>
      <c r="R684" s="61">
        <f t="shared" si="264"/>
        <v>0.49209906736516529</v>
      </c>
      <c r="S684" s="22">
        <f t="shared" si="265"/>
        <v>-727.11094538322095</v>
      </c>
      <c r="T684" s="22">
        <f t="shared" si="259"/>
        <v>727.11094538322095</v>
      </c>
      <c r="U684" s="61">
        <f t="shared" si="266"/>
        <v>0.20197527876447127</v>
      </c>
      <c r="V684" s="22">
        <f t="shared" si="267"/>
        <v>20640.509259259259</v>
      </c>
      <c r="W684" s="22">
        <f t="shared" si="269"/>
        <v>20.640509259259261</v>
      </c>
      <c r="X684" s="22">
        <f t="shared" si="268"/>
        <v>1150.4653935185183</v>
      </c>
      <c r="Y684" s="22">
        <f t="shared" si="260"/>
        <v>319.57397608078702</v>
      </c>
      <c r="Z684" s="22">
        <f t="shared" si="261"/>
        <v>0.31957397608078703</v>
      </c>
      <c r="AA684" s="22">
        <f t="shared" si="262"/>
        <v>0.69407434612963659</v>
      </c>
      <c r="AB684" s="64"/>
      <c r="AC684" s="22">
        <f t="shared" si="248"/>
        <v>0</v>
      </c>
      <c r="AD684" s="22">
        <f t="shared" si="249"/>
        <v>19</v>
      </c>
      <c r="AE684" s="22">
        <f t="shared" si="250"/>
        <v>5.2777777777777777</v>
      </c>
      <c r="AF684" s="31"/>
      <c r="AG684" s="31"/>
      <c r="AH684" s="31"/>
      <c r="AI684" s="31"/>
      <c r="AJ684" s="31"/>
      <c r="AK684" s="31"/>
      <c r="AL684" s="7"/>
      <c r="AM684" s="7"/>
    </row>
    <row r="685" spans="2:39" x14ac:dyDescent="0.4">
      <c r="B685" s="19" t="s">
        <v>2</v>
      </c>
      <c r="C685" s="19">
        <v>669</v>
      </c>
      <c r="D685" s="19">
        <v>80</v>
      </c>
      <c r="E685" s="20">
        <v>23.2</v>
      </c>
      <c r="F685" s="67">
        <f t="shared" si="251"/>
        <v>6.4444444444444438</v>
      </c>
      <c r="G685" s="34">
        <f t="shared" si="252"/>
        <v>1.25</v>
      </c>
      <c r="H685" s="21">
        <f t="shared" si="253"/>
        <v>4.5</v>
      </c>
      <c r="I685" s="31"/>
      <c r="J685" s="22">
        <f t="shared" si="254"/>
        <v>1852.5</v>
      </c>
      <c r="K685" s="39">
        <f t="shared" si="246"/>
        <v>17.858574915222217</v>
      </c>
      <c r="L685" s="22">
        <f t="shared" si="255"/>
        <v>218.00182949999999</v>
      </c>
      <c r="M685" s="61">
        <f t="shared" si="256"/>
        <v>2088.3604044152221</v>
      </c>
      <c r="N685" s="22">
        <f t="shared" si="257"/>
        <v>2.088360404415222</v>
      </c>
      <c r="O685" s="22">
        <f t="shared" si="247"/>
        <v>13458.32260623143</v>
      </c>
      <c r="P685" s="22">
        <f t="shared" si="258"/>
        <v>13.45832260623143</v>
      </c>
      <c r="Q685" s="22">
        <f t="shared" si="263"/>
        <v>1785.0148233963064</v>
      </c>
      <c r="R685" s="61">
        <f t="shared" si="264"/>
        <v>0.49583749061041449</v>
      </c>
      <c r="S685" s="22">
        <f t="shared" si="265"/>
        <v>-727.11094538322095</v>
      </c>
      <c r="T685" s="22">
        <f t="shared" si="259"/>
        <v>727.11094538322095</v>
      </c>
      <c r="U685" s="61">
        <f t="shared" si="266"/>
        <v>0.20197527876447127</v>
      </c>
      <c r="V685" s="22">
        <f t="shared" si="267"/>
        <v>30774.370370370361</v>
      </c>
      <c r="W685" s="22">
        <f t="shared" si="269"/>
        <v>30.774370370370363</v>
      </c>
      <c r="X685" s="22">
        <f t="shared" si="268"/>
        <v>1150.4653935185183</v>
      </c>
      <c r="Y685" s="22">
        <f t="shared" si="260"/>
        <v>319.57397608078702</v>
      </c>
      <c r="Z685" s="22">
        <f t="shared" si="261"/>
        <v>0.31957397608078703</v>
      </c>
      <c r="AA685" s="22">
        <f t="shared" si="262"/>
        <v>0.69781276937488579</v>
      </c>
      <c r="AB685" s="64"/>
      <c r="AC685" s="22">
        <f t="shared" si="248"/>
        <v>0</v>
      </c>
      <c r="AD685" s="22">
        <f t="shared" si="249"/>
        <v>23.2</v>
      </c>
      <c r="AE685" s="22">
        <f t="shared" si="250"/>
        <v>6.4444444444444438</v>
      </c>
      <c r="AF685" s="31"/>
      <c r="AG685" s="31"/>
      <c r="AH685" s="31"/>
      <c r="AI685" s="31"/>
      <c r="AJ685" s="31"/>
      <c r="AK685" s="31"/>
      <c r="AL685" s="7"/>
      <c r="AM685" s="7"/>
    </row>
    <row r="686" spans="2:39" x14ac:dyDescent="0.4">
      <c r="B686" s="19" t="s">
        <v>2</v>
      </c>
      <c r="C686" s="19">
        <v>670</v>
      </c>
      <c r="D686" s="19">
        <v>81</v>
      </c>
      <c r="E686" s="20">
        <v>28</v>
      </c>
      <c r="F686" s="67">
        <f t="shared" si="251"/>
        <v>7.7777777777777777</v>
      </c>
      <c r="G686" s="34">
        <f t="shared" si="252"/>
        <v>1.2222222222222223</v>
      </c>
      <c r="H686" s="21">
        <f t="shared" si="253"/>
        <v>4.4000000000000004</v>
      </c>
      <c r="I686" s="31"/>
      <c r="J686" s="22">
        <f t="shared" si="254"/>
        <v>1811.3333333333335</v>
      </c>
      <c r="K686" s="39">
        <f t="shared" si="246"/>
        <v>26.012787480555556</v>
      </c>
      <c r="L686" s="22">
        <f t="shared" si="255"/>
        <v>218.00182949999999</v>
      </c>
      <c r="M686" s="61">
        <f t="shared" si="256"/>
        <v>2055.3479503138888</v>
      </c>
      <c r="N686" s="22">
        <f t="shared" si="257"/>
        <v>2.0553479503138887</v>
      </c>
      <c r="O686" s="22">
        <f t="shared" si="247"/>
        <v>15986.039613552468</v>
      </c>
      <c r="P686" s="22">
        <f t="shared" si="258"/>
        <v>15.986039613552467</v>
      </c>
      <c r="Q686" s="22">
        <f t="shared" si="263"/>
        <v>1801.0008630098589</v>
      </c>
      <c r="R686" s="61">
        <f t="shared" si="264"/>
        <v>0.50027805752498</v>
      </c>
      <c r="S686" s="22">
        <f t="shared" si="265"/>
        <v>-727.11094538322095</v>
      </c>
      <c r="T686" s="22">
        <f t="shared" si="259"/>
        <v>727.11094538322095</v>
      </c>
      <c r="U686" s="61">
        <f t="shared" si="266"/>
        <v>0.20197527876447127</v>
      </c>
      <c r="V686" s="22">
        <f t="shared" si="267"/>
        <v>44825.92592592592</v>
      </c>
      <c r="W686" s="22">
        <f t="shared" si="269"/>
        <v>44.825925925925922</v>
      </c>
      <c r="X686" s="22">
        <f t="shared" si="268"/>
        <v>1150.4653935185183</v>
      </c>
      <c r="Y686" s="22">
        <f t="shared" si="260"/>
        <v>319.57397608078702</v>
      </c>
      <c r="Z686" s="22">
        <f t="shared" si="261"/>
        <v>0.31957397608078703</v>
      </c>
      <c r="AA686" s="22">
        <f t="shared" si="262"/>
        <v>0.7022533362894513</v>
      </c>
      <c r="AB686" s="64"/>
      <c r="AC686" s="22">
        <f t="shared" si="248"/>
        <v>0</v>
      </c>
      <c r="AD686" s="22">
        <f t="shared" si="249"/>
        <v>28</v>
      </c>
      <c r="AE686" s="22">
        <f t="shared" si="250"/>
        <v>7.7777777777777777</v>
      </c>
      <c r="AF686" s="31"/>
      <c r="AG686" s="31"/>
      <c r="AH686" s="31"/>
      <c r="AI686" s="31"/>
      <c r="AJ686" s="31"/>
      <c r="AK686" s="31"/>
      <c r="AL686" s="7"/>
      <c r="AM686" s="7"/>
    </row>
    <row r="687" spans="2:39" x14ac:dyDescent="0.4">
      <c r="B687" s="19" t="s">
        <v>2</v>
      </c>
      <c r="C687" s="19">
        <v>671</v>
      </c>
      <c r="D687" s="19">
        <v>82</v>
      </c>
      <c r="E687" s="20">
        <v>32</v>
      </c>
      <c r="F687" s="67">
        <f t="shared" si="251"/>
        <v>8.8888888888888893</v>
      </c>
      <c r="G687" s="34">
        <f t="shared" si="252"/>
        <v>0.83333333333333326</v>
      </c>
      <c r="H687" s="21">
        <f t="shared" si="253"/>
        <v>3</v>
      </c>
      <c r="I687" s="31"/>
      <c r="J687" s="22">
        <f t="shared" si="254"/>
        <v>1235</v>
      </c>
      <c r="K687" s="39">
        <f t="shared" si="246"/>
        <v>33.975885688888894</v>
      </c>
      <c r="L687" s="22">
        <f t="shared" si="255"/>
        <v>218.00182949999999</v>
      </c>
      <c r="M687" s="61">
        <f t="shared" si="256"/>
        <v>1486.9777151888889</v>
      </c>
      <c r="N687" s="22">
        <f t="shared" si="257"/>
        <v>1.4869777151888888</v>
      </c>
      <c r="O687" s="22">
        <f t="shared" si="247"/>
        <v>13217.579690567902</v>
      </c>
      <c r="P687" s="22">
        <f t="shared" si="258"/>
        <v>13.217579690567902</v>
      </c>
      <c r="Q687" s="22">
        <f t="shared" si="263"/>
        <v>1814.2184427004267</v>
      </c>
      <c r="R687" s="61">
        <f t="shared" si="264"/>
        <v>0.50394960773275055</v>
      </c>
      <c r="S687" s="22">
        <f t="shared" si="265"/>
        <v>-727.11094538322095</v>
      </c>
      <c r="T687" s="22">
        <f t="shared" si="259"/>
        <v>727.11094538322095</v>
      </c>
      <c r="U687" s="61">
        <f t="shared" si="266"/>
        <v>0.20197527876447127</v>
      </c>
      <c r="V687" s="22">
        <f t="shared" si="267"/>
        <v>58548.148148148153</v>
      </c>
      <c r="W687" s="22">
        <f t="shared" si="269"/>
        <v>58.548148148148151</v>
      </c>
      <c r="X687" s="22">
        <f t="shared" si="268"/>
        <v>1150.4653935185183</v>
      </c>
      <c r="Y687" s="22">
        <f t="shared" si="260"/>
        <v>319.57397608078702</v>
      </c>
      <c r="Z687" s="22">
        <f t="shared" si="261"/>
        <v>0.31957397608078703</v>
      </c>
      <c r="AA687" s="22">
        <f t="shared" si="262"/>
        <v>0.70592488649722185</v>
      </c>
      <c r="AB687" s="64"/>
      <c r="AC687" s="22">
        <f t="shared" si="248"/>
        <v>0</v>
      </c>
      <c r="AD687" s="22">
        <f t="shared" si="249"/>
        <v>32</v>
      </c>
      <c r="AE687" s="22">
        <f t="shared" si="250"/>
        <v>8.8888888888888893</v>
      </c>
      <c r="AF687" s="31"/>
      <c r="AG687" s="31"/>
      <c r="AH687" s="31"/>
      <c r="AI687" s="31"/>
      <c r="AJ687" s="31"/>
      <c r="AK687" s="31"/>
      <c r="AL687" s="7"/>
      <c r="AM687" s="7"/>
    </row>
    <row r="688" spans="2:39" x14ac:dyDescent="0.4">
      <c r="B688" s="19" t="s">
        <v>2</v>
      </c>
      <c r="C688" s="19">
        <v>672</v>
      </c>
      <c r="D688" s="19">
        <v>83</v>
      </c>
      <c r="E688" s="20">
        <v>34</v>
      </c>
      <c r="F688" s="67">
        <f t="shared" si="251"/>
        <v>9.4444444444444446</v>
      </c>
      <c r="G688" s="34">
        <f t="shared" si="252"/>
        <v>0.55555555555555558</v>
      </c>
      <c r="H688" s="21">
        <f t="shared" si="253"/>
        <v>2</v>
      </c>
      <c r="I688" s="31"/>
      <c r="J688" s="22">
        <f t="shared" si="254"/>
        <v>823.33333333333337</v>
      </c>
      <c r="K688" s="39">
        <f t="shared" si="246"/>
        <v>38.355589703472226</v>
      </c>
      <c r="L688" s="22">
        <f t="shared" si="255"/>
        <v>218.00182949999999</v>
      </c>
      <c r="M688" s="61">
        <f t="shared" si="256"/>
        <v>1079.6907525368056</v>
      </c>
      <c r="N688" s="22">
        <f t="shared" si="257"/>
        <v>1.0796907525368056</v>
      </c>
      <c r="O688" s="22">
        <f t="shared" si="247"/>
        <v>10197.079329514276</v>
      </c>
      <c r="P688" s="22">
        <f t="shared" si="258"/>
        <v>10.197079329514276</v>
      </c>
      <c r="Q688" s="22">
        <f t="shared" si="263"/>
        <v>1824.415522029941</v>
      </c>
      <c r="R688" s="61">
        <f t="shared" si="264"/>
        <v>0.50678212999532857</v>
      </c>
      <c r="S688" s="22">
        <f t="shared" si="265"/>
        <v>-727.11094538322095</v>
      </c>
      <c r="T688" s="22">
        <f t="shared" si="259"/>
        <v>727.11094538322095</v>
      </c>
      <c r="U688" s="61">
        <f t="shared" si="266"/>
        <v>0.20197527876447127</v>
      </c>
      <c r="V688" s="22">
        <f t="shared" si="267"/>
        <v>66095.370370370365</v>
      </c>
      <c r="W688" s="22">
        <f t="shared" si="269"/>
        <v>66.095370370370361</v>
      </c>
      <c r="X688" s="22">
        <f t="shared" si="268"/>
        <v>1150.4653935185183</v>
      </c>
      <c r="Y688" s="22">
        <f t="shared" si="260"/>
        <v>319.57397608078702</v>
      </c>
      <c r="Z688" s="22">
        <f t="shared" si="261"/>
        <v>0.31957397608078703</v>
      </c>
      <c r="AA688" s="22">
        <f t="shared" si="262"/>
        <v>0.70875740875979987</v>
      </c>
      <c r="AB688" s="64"/>
      <c r="AC688" s="22">
        <f t="shared" si="248"/>
        <v>0</v>
      </c>
      <c r="AD688" s="22">
        <f t="shared" si="249"/>
        <v>34</v>
      </c>
      <c r="AE688" s="22">
        <f t="shared" si="250"/>
        <v>9.4444444444444446</v>
      </c>
      <c r="AF688" s="31"/>
      <c r="AG688" s="31"/>
      <c r="AH688" s="31"/>
      <c r="AI688" s="31"/>
      <c r="AJ688" s="31"/>
      <c r="AK688" s="31"/>
      <c r="AL688" s="7"/>
      <c r="AM688" s="7"/>
    </row>
    <row r="689" spans="2:39" x14ac:dyDescent="0.4">
      <c r="B689" s="19" t="s">
        <v>2</v>
      </c>
      <c r="C689" s="19">
        <v>673</v>
      </c>
      <c r="D689" s="19">
        <v>84</v>
      </c>
      <c r="E689" s="20">
        <v>36</v>
      </c>
      <c r="F689" s="67">
        <f t="shared" si="251"/>
        <v>10</v>
      </c>
      <c r="G689" s="34">
        <f t="shared" si="252"/>
        <v>0.55555555555555558</v>
      </c>
      <c r="H689" s="21">
        <f t="shared" si="253"/>
        <v>2</v>
      </c>
      <c r="I689" s="31"/>
      <c r="J689" s="22">
        <f t="shared" si="254"/>
        <v>823.33333333333337</v>
      </c>
      <c r="K689" s="39">
        <f t="shared" si="246"/>
        <v>43.000730324999999</v>
      </c>
      <c r="L689" s="22">
        <f t="shared" si="255"/>
        <v>218.00182949999999</v>
      </c>
      <c r="M689" s="61">
        <f t="shared" si="256"/>
        <v>1084.3358931583334</v>
      </c>
      <c r="N689" s="22">
        <f t="shared" si="257"/>
        <v>1.0843358931583333</v>
      </c>
      <c r="O689" s="22">
        <f t="shared" si="247"/>
        <v>10843.358931583334</v>
      </c>
      <c r="P689" s="22">
        <f t="shared" si="258"/>
        <v>10.843358931583333</v>
      </c>
      <c r="Q689" s="22">
        <f t="shared" si="263"/>
        <v>1835.2588809615243</v>
      </c>
      <c r="R689" s="61">
        <f t="shared" si="264"/>
        <v>0.50979417438395414</v>
      </c>
      <c r="S689" s="22">
        <f t="shared" si="265"/>
        <v>-727.11094538322095</v>
      </c>
      <c r="T689" s="22">
        <f t="shared" si="259"/>
        <v>727.11094538322095</v>
      </c>
      <c r="U689" s="61">
        <f t="shared" si="266"/>
        <v>0.20197527876447127</v>
      </c>
      <c r="V689" s="22">
        <f t="shared" si="267"/>
        <v>74100</v>
      </c>
      <c r="W689" s="22">
        <f t="shared" si="269"/>
        <v>74.100000000000009</v>
      </c>
      <c r="X689" s="22">
        <f t="shared" si="268"/>
        <v>1150.4653935185183</v>
      </c>
      <c r="Y689" s="22">
        <f t="shared" si="260"/>
        <v>319.57397608078702</v>
      </c>
      <c r="Z689" s="22">
        <f t="shared" si="261"/>
        <v>0.31957397608078703</v>
      </c>
      <c r="AA689" s="22">
        <f t="shared" si="262"/>
        <v>0.71176945314842543</v>
      </c>
      <c r="AB689" s="64"/>
      <c r="AC689" s="22">
        <f t="shared" si="248"/>
        <v>0</v>
      </c>
      <c r="AD689" s="22">
        <f t="shared" si="249"/>
        <v>36</v>
      </c>
      <c r="AE689" s="22">
        <f t="shared" si="250"/>
        <v>10</v>
      </c>
      <c r="AF689" s="31"/>
      <c r="AG689" s="31"/>
      <c r="AH689" s="31"/>
      <c r="AI689" s="31"/>
      <c r="AJ689" s="31"/>
      <c r="AK689" s="31"/>
      <c r="AL689" s="7"/>
      <c r="AM689" s="7"/>
    </row>
    <row r="690" spans="2:39" x14ac:dyDescent="0.4">
      <c r="B690" s="19" t="s">
        <v>2</v>
      </c>
      <c r="C690" s="19">
        <v>674</v>
      </c>
      <c r="D690" s="19">
        <v>85</v>
      </c>
      <c r="E690" s="20">
        <v>38</v>
      </c>
      <c r="F690" s="67">
        <f t="shared" si="251"/>
        <v>10.555555555555555</v>
      </c>
      <c r="G690" s="34">
        <f t="shared" si="252"/>
        <v>0.55555555555555558</v>
      </c>
      <c r="H690" s="21">
        <f t="shared" si="253"/>
        <v>2</v>
      </c>
      <c r="I690" s="31"/>
      <c r="J690" s="22">
        <f t="shared" si="254"/>
        <v>823.33333333333337</v>
      </c>
      <c r="K690" s="39">
        <f t="shared" si="246"/>
        <v>47.911307553472213</v>
      </c>
      <c r="L690" s="22">
        <f t="shared" si="255"/>
        <v>218.00182949999999</v>
      </c>
      <c r="M690" s="61">
        <f t="shared" si="256"/>
        <v>1089.2464703868054</v>
      </c>
      <c r="N690" s="22">
        <f t="shared" si="257"/>
        <v>1.0892464703868054</v>
      </c>
      <c r="O690" s="22">
        <f t="shared" si="247"/>
        <v>11497.601631860724</v>
      </c>
      <c r="P690" s="22">
        <f t="shared" si="258"/>
        <v>11.497601631860723</v>
      </c>
      <c r="Q690" s="22">
        <f t="shared" si="263"/>
        <v>1846.756482593385</v>
      </c>
      <c r="R690" s="61">
        <f t="shared" si="264"/>
        <v>0.51298795287052878</v>
      </c>
      <c r="S690" s="22">
        <f t="shared" si="265"/>
        <v>-727.11094538322095</v>
      </c>
      <c r="T690" s="22">
        <f t="shared" si="259"/>
        <v>727.11094538322095</v>
      </c>
      <c r="U690" s="61">
        <f t="shared" si="266"/>
        <v>0.20197527876447127</v>
      </c>
      <c r="V690" s="22">
        <f t="shared" si="267"/>
        <v>82562.037037037036</v>
      </c>
      <c r="W690" s="22">
        <f t="shared" si="269"/>
        <v>82.562037037037044</v>
      </c>
      <c r="X690" s="22">
        <f t="shared" si="268"/>
        <v>1150.4653935185183</v>
      </c>
      <c r="Y690" s="22">
        <f t="shared" si="260"/>
        <v>319.57397608078702</v>
      </c>
      <c r="Z690" s="22">
        <f t="shared" si="261"/>
        <v>0.31957397608078703</v>
      </c>
      <c r="AA690" s="22">
        <f t="shared" si="262"/>
        <v>0.71496323163500008</v>
      </c>
      <c r="AB690" s="64"/>
      <c r="AC690" s="22">
        <f t="shared" si="248"/>
        <v>0</v>
      </c>
      <c r="AD690" s="22">
        <f t="shared" si="249"/>
        <v>38</v>
      </c>
      <c r="AE690" s="22">
        <f t="shared" si="250"/>
        <v>10.555555555555555</v>
      </c>
      <c r="AF690" s="31"/>
      <c r="AG690" s="31"/>
      <c r="AH690" s="31"/>
      <c r="AI690" s="31"/>
      <c r="AJ690" s="31"/>
      <c r="AK690" s="31"/>
      <c r="AL690" s="7"/>
      <c r="AM690" s="7"/>
    </row>
    <row r="691" spans="2:39" x14ac:dyDescent="0.4">
      <c r="B691" s="19" t="s">
        <v>2</v>
      </c>
      <c r="C691" s="19">
        <v>675</v>
      </c>
      <c r="D691" s="19">
        <v>86</v>
      </c>
      <c r="E691" s="20">
        <v>40</v>
      </c>
      <c r="F691" s="67">
        <f t="shared" si="251"/>
        <v>11.111111111111111</v>
      </c>
      <c r="G691" s="34">
        <f t="shared" si="252"/>
        <v>0.31944444444444403</v>
      </c>
      <c r="H691" s="21">
        <f t="shared" si="253"/>
        <v>1.1499999999999986</v>
      </c>
      <c r="I691" s="31"/>
      <c r="J691" s="22">
        <f t="shared" si="254"/>
        <v>473.41666666666606</v>
      </c>
      <c r="K691" s="39">
        <f t="shared" si="246"/>
        <v>53.087321388888881</v>
      </c>
      <c r="L691" s="22">
        <f t="shared" si="255"/>
        <v>218.00182949999999</v>
      </c>
      <c r="M691" s="61">
        <f t="shared" si="256"/>
        <v>744.50581755555493</v>
      </c>
      <c r="N691" s="22">
        <f t="shared" si="257"/>
        <v>0.74450581755555489</v>
      </c>
      <c r="O691" s="22">
        <f t="shared" si="247"/>
        <v>8272.2868617283875</v>
      </c>
      <c r="P691" s="22">
        <f t="shared" si="258"/>
        <v>8.2722868617283876</v>
      </c>
      <c r="Q691" s="22">
        <f t="shared" si="263"/>
        <v>1855.0287694551134</v>
      </c>
      <c r="R691" s="61">
        <f t="shared" si="264"/>
        <v>0.51528581051594857</v>
      </c>
      <c r="S691" s="22">
        <f t="shared" si="265"/>
        <v>-727.11094538322095</v>
      </c>
      <c r="T691" s="22">
        <f t="shared" si="259"/>
        <v>727.11094538322095</v>
      </c>
      <c r="U691" s="61">
        <f t="shared" si="266"/>
        <v>0.20197527876447127</v>
      </c>
      <c r="V691" s="22">
        <f t="shared" si="267"/>
        <v>91481.481481481474</v>
      </c>
      <c r="W691" s="22">
        <f t="shared" si="269"/>
        <v>91.481481481481481</v>
      </c>
      <c r="X691" s="22">
        <f t="shared" si="268"/>
        <v>1150.4653935185183</v>
      </c>
      <c r="Y691" s="22">
        <f t="shared" si="260"/>
        <v>319.57397608078702</v>
      </c>
      <c r="Z691" s="22">
        <f t="shared" si="261"/>
        <v>0.31957397608078703</v>
      </c>
      <c r="AA691" s="22">
        <f t="shared" si="262"/>
        <v>0.71726108928041987</v>
      </c>
      <c r="AB691" s="64"/>
      <c r="AC691" s="22">
        <f t="shared" si="248"/>
        <v>0</v>
      </c>
      <c r="AD691" s="22">
        <f t="shared" si="249"/>
        <v>40</v>
      </c>
      <c r="AE691" s="22">
        <f t="shared" si="250"/>
        <v>11.111111111111111</v>
      </c>
      <c r="AF691" s="31"/>
      <c r="AG691" s="31"/>
      <c r="AH691" s="31"/>
      <c r="AI691" s="31"/>
      <c r="AJ691" s="31"/>
      <c r="AK691" s="31"/>
      <c r="AL691" s="7"/>
      <c r="AM691" s="7"/>
    </row>
    <row r="692" spans="2:39" x14ac:dyDescent="0.4">
      <c r="B692" s="19" t="s">
        <v>2</v>
      </c>
      <c r="C692" s="19">
        <v>676</v>
      </c>
      <c r="D692" s="19">
        <v>87</v>
      </c>
      <c r="E692" s="20">
        <v>40.299999999999997</v>
      </c>
      <c r="F692" s="67">
        <f t="shared" si="251"/>
        <v>11.194444444444443</v>
      </c>
      <c r="G692" s="34">
        <f t="shared" si="252"/>
        <v>6.9444444444444448E-2</v>
      </c>
      <c r="H692" s="21">
        <f t="shared" si="253"/>
        <v>0.25</v>
      </c>
      <c r="I692" s="31"/>
      <c r="J692" s="22">
        <f t="shared" si="254"/>
        <v>102.91666666666667</v>
      </c>
      <c r="K692" s="39">
        <f t="shared" si="246"/>
        <v>53.886617371550329</v>
      </c>
      <c r="L692" s="22">
        <f t="shared" si="255"/>
        <v>218.00182949999999</v>
      </c>
      <c r="M692" s="61">
        <f t="shared" si="256"/>
        <v>374.80511353821697</v>
      </c>
      <c r="N692" s="22">
        <f t="shared" si="257"/>
        <v>0.37480511353821699</v>
      </c>
      <c r="O692" s="22">
        <f t="shared" si="247"/>
        <v>4195.7350209972619</v>
      </c>
      <c r="P692" s="22">
        <f t="shared" si="258"/>
        <v>4.1957350209972617</v>
      </c>
      <c r="Q692" s="22">
        <f t="shared" si="263"/>
        <v>1859.2245044761107</v>
      </c>
      <c r="R692" s="61">
        <f t="shared" si="264"/>
        <v>0.5164512925594642</v>
      </c>
      <c r="S692" s="22">
        <f t="shared" si="265"/>
        <v>-727.11094538322095</v>
      </c>
      <c r="T692" s="22">
        <f t="shared" si="259"/>
        <v>727.11094538322095</v>
      </c>
      <c r="U692" s="61">
        <f t="shared" si="266"/>
        <v>0.20197527876447127</v>
      </c>
      <c r="V692" s="22">
        <f t="shared" si="267"/>
        <v>92858.849537037007</v>
      </c>
      <c r="W692" s="22">
        <f t="shared" si="269"/>
        <v>92.858849537037003</v>
      </c>
      <c r="X692" s="22">
        <f t="shared" si="268"/>
        <v>1150.4653935185183</v>
      </c>
      <c r="Y692" s="22">
        <f t="shared" si="260"/>
        <v>319.57397608078702</v>
      </c>
      <c r="Z692" s="22">
        <f t="shared" si="261"/>
        <v>0.31957397608078703</v>
      </c>
      <c r="AA692" s="22">
        <f t="shared" si="262"/>
        <v>0.7184265713239355</v>
      </c>
      <c r="AB692" s="64"/>
      <c r="AC692" s="22">
        <f t="shared" si="248"/>
        <v>0</v>
      </c>
      <c r="AD692" s="22">
        <f t="shared" si="249"/>
        <v>40.299999999999997</v>
      </c>
      <c r="AE692" s="22">
        <f t="shared" si="250"/>
        <v>11.194444444444443</v>
      </c>
      <c r="AF692" s="31"/>
      <c r="AG692" s="31"/>
      <c r="AH692" s="31"/>
      <c r="AI692" s="31"/>
      <c r="AJ692" s="31"/>
      <c r="AK692" s="31"/>
      <c r="AL692" s="7"/>
      <c r="AM692" s="7"/>
    </row>
    <row r="693" spans="2:39" x14ac:dyDescent="0.4">
      <c r="B693" s="19" t="s">
        <v>2</v>
      </c>
      <c r="C693" s="19">
        <v>677</v>
      </c>
      <c r="D693" s="19">
        <v>88</v>
      </c>
      <c r="E693" s="20">
        <v>40.5</v>
      </c>
      <c r="F693" s="67">
        <f t="shared" si="251"/>
        <v>11.25</v>
      </c>
      <c r="G693" s="34">
        <f t="shared" si="252"/>
        <v>-0.18055555555555516</v>
      </c>
      <c r="H693" s="21">
        <f t="shared" si="253"/>
        <v>-0.64999999999999858</v>
      </c>
      <c r="I693" s="31"/>
      <c r="J693" s="22">
        <f t="shared" si="254"/>
        <v>-267.58333333333275</v>
      </c>
      <c r="K693" s="39">
        <f t="shared" si="246"/>
        <v>54.422799317578125</v>
      </c>
      <c r="L693" s="22">
        <f t="shared" si="255"/>
        <v>218.00182949999999</v>
      </c>
      <c r="M693" s="61">
        <f t="shared" si="256"/>
        <v>4.8412954842453644</v>
      </c>
      <c r="N693" s="22">
        <f t="shared" si="257"/>
        <v>4.8412954842453641E-3</v>
      </c>
      <c r="O693" s="22">
        <f t="shared" si="247"/>
        <v>54.464574197760349</v>
      </c>
      <c r="P693" s="22">
        <f t="shared" si="258"/>
        <v>5.4464574197760351E-2</v>
      </c>
      <c r="Q693" s="22">
        <f t="shared" si="263"/>
        <v>1859.2789690503084</v>
      </c>
      <c r="R693" s="61">
        <f t="shared" si="264"/>
        <v>0.51646642160906275</v>
      </c>
      <c r="S693" s="22">
        <f t="shared" si="265"/>
        <v>-727.11094538322095</v>
      </c>
      <c r="T693" s="22">
        <f t="shared" si="259"/>
        <v>727.11094538322095</v>
      </c>
      <c r="U693" s="61">
        <f t="shared" si="266"/>
        <v>0.20197527876447127</v>
      </c>
      <c r="V693" s="22">
        <f t="shared" si="267"/>
        <v>93782.8125</v>
      </c>
      <c r="W693" s="22">
        <f t="shared" si="269"/>
        <v>93.782812500000006</v>
      </c>
      <c r="X693" s="22">
        <f t="shared" si="268"/>
        <v>1150.4653935185183</v>
      </c>
      <c r="Y693" s="22">
        <f t="shared" si="260"/>
        <v>319.57397608078702</v>
      </c>
      <c r="Z693" s="22">
        <f t="shared" si="261"/>
        <v>0.31957397608078703</v>
      </c>
      <c r="AA693" s="22">
        <f t="shared" si="262"/>
        <v>0.71844170037353405</v>
      </c>
      <c r="AB693" s="64"/>
      <c r="AC693" s="22">
        <f t="shared" si="248"/>
        <v>0</v>
      </c>
      <c r="AD693" s="22">
        <f t="shared" si="249"/>
        <v>40.5</v>
      </c>
      <c r="AE693" s="22">
        <f t="shared" si="250"/>
        <v>11.25</v>
      </c>
      <c r="AF693" s="31"/>
      <c r="AG693" s="31"/>
      <c r="AH693" s="31"/>
      <c r="AI693" s="31"/>
      <c r="AJ693" s="31"/>
      <c r="AK693" s="31"/>
      <c r="AL693" s="7"/>
      <c r="AM693" s="7"/>
    </row>
    <row r="694" spans="2:39" x14ac:dyDescent="0.4">
      <c r="B694" s="19" t="s">
        <v>2</v>
      </c>
      <c r="C694" s="19">
        <v>678</v>
      </c>
      <c r="D694" s="19">
        <v>89</v>
      </c>
      <c r="E694" s="20">
        <v>39</v>
      </c>
      <c r="F694" s="67">
        <f t="shared" si="251"/>
        <v>10.833333333333334</v>
      </c>
      <c r="G694" s="34">
        <f t="shared" si="252"/>
        <v>-0.6666666666666663</v>
      </c>
      <c r="H694" s="21">
        <f t="shared" si="253"/>
        <v>-2.3999999999999986</v>
      </c>
      <c r="I694" s="31"/>
      <c r="J694" s="22">
        <f t="shared" si="254"/>
        <v>-987.99999999999943</v>
      </c>
      <c r="K694" s="39">
        <f t="shared" si="246"/>
        <v>50.4661348953125</v>
      </c>
      <c r="L694" s="22">
        <f t="shared" si="255"/>
        <v>218.00182949999999</v>
      </c>
      <c r="M694" s="61">
        <f t="shared" si="256"/>
        <v>-719.53203560468694</v>
      </c>
      <c r="N694" s="22">
        <f t="shared" si="257"/>
        <v>-0.71953203560468693</v>
      </c>
      <c r="O694" s="22">
        <f t="shared" si="247"/>
        <v>-7794.9303857174418</v>
      </c>
      <c r="P694" s="22">
        <f t="shared" si="258"/>
        <v>-7.7949303857174419</v>
      </c>
      <c r="Q694" s="22">
        <f t="shared" si="263"/>
        <v>1859.2789690503084</v>
      </c>
      <c r="R694" s="61">
        <f t="shared" si="264"/>
        <v>0.51646642160906275</v>
      </c>
      <c r="S694" s="22">
        <f t="shared" si="265"/>
        <v>-734.90587576893836</v>
      </c>
      <c r="T694" s="22">
        <f t="shared" si="259"/>
        <v>734.90587576893836</v>
      </c>
      <c r="U694" s="61">
        <f t="shared" si="266"/>
        <v>0.20414053737816901</v>
      </c>
      <c r="V694" s="22">
        <f t="shared" si="267"/>
        <v>86964.583333333343</v>
      </c>
      <c r="W694" s="22">
        <f t="shared" si="269"/>
        <v>86.964583333333351</v>
      </c>
      <c r="X694" s="22">
        <f t="shared" si="268"/>
        <v>1157.283622685185</v>
      </c>
      <c r="Y694" s="22">
        <f t="shared" si="260"/>
        <v>321.46793014224534</v>
      </c>
      <c r="Z694" s="22">
        <f t="shared" si="261"/>
        <v>0.32146793014224534</v>
      </c>
      <c r="AA694" s="22">
        <f t="shared" si="262"/>
        <v>0.7206069589872317</v>
      </c>
      <c r="AB694" s="64"/>
      <c r="AC694" s="22">
        <f t="shared" si="248"/>
        <v>0</v>
      </c>
      <c r="AD694" s="22">
        <f t="shared" si="249"/>
        <v>39</v>
      </c>
      <c r="AE694" s="22">
        <f t="shared" si="250"/>
        <v>10.833333333333334</v>
      </c>
      <c r="AF694" s="31"/>
      <c r="AG694" s="31"/>
      <c r="AH694" s="31"/>
      <c r="AI694" s="31"/>
      <c r="AJ694" s="31"/>
      <c r="AK694" s="31"/>
      <c r="AL694" s="7"/>
      <c r="AM694" s="7"/>
    </row>
    <row r="695" spans="2:39" x14ac:dyDescent="0.4">
      <c r="B695" s="19" t="s">
        <v>2</v>
      </c>
      <c r="C695" s="19">
        <v>679</v>
      </c>
      <c r="D695" s="19">
        <v>90</v>
      </c>
      <c r="E695" s="20">
        <v>35.700000000000003</v>
      </c>
      <c r="F695" s="67">
        <f t="shared" si="251"/>
        <v>9.9166666666666679</v>
      </c>
      <c r="G695" s="34">
        <f t="shared" si="252"/>
        <v>-0.99999999999999989</v>
      </c>
      <c r="H695" s="21">
        <f t="shared" si="253"/>
        <v>-3.5999999999999996</v>
      </c>
      <c r="I695" s="31"/>
      <c r="J695" s="22">
        <f t="shared" si="254"/>
        <v>-1481.9999999999998</v>
      </c>
      <c r="K695" s="39">
        <f t="shared" si="246"/>
        <v>42.287037648078126</v>
      </c>
      <c r="L695" s="22">
        <f t="shared" si="255"/>
        <v>218.00182949999999</v>
      </c>
      <c r="M695" s="61">
        <f t="shared" si="256"/>
        <v>-1221.7111328519218</v>
      </c>
      <c r="N695" s="22">
        <f t="shared" si="257"/>
        <v>-1.2217111328519217</v>
      </c>
      <c r="O695" s="22">
        <f t="shared" si="247"/>
        <v>-12115.302067448225</v>
      </c>
      <c r="P695" s="22">
        <f t="shared" si="258"/>
        <v>-12.115302067448225</v>
      </c>
      <c r="Q695" s="22">
        <f t="shared" si="263"/>
        <v>1859.2789690503084</v>
      </c>
      <c r="R695" s="61">
        <f t="shared" si="264"/>
        <v>0.51646642160906275</v>
      </c>
      <c r="S695" s="22">
        <f t="shared" si="265"/>
        <v>-747.02117783638653</v>
      </c>
      <c r="T695" s="22">
        <f t="shared" si="259"/>
        <v>747.02117783638653</v>
      </c>
      <c r="U695" s="61">
        <f t="shared" si="266"/>
        <v>0.2075058993328002</v>
      </c>
      <c r="V695" s="22">
        <f t="shared" si="267"/>
        <v>72870.145833333343</v>
      </c>
      <c r="W695" s="22">
        <f t="shared" si="269"/>
        <v>72.870145833333339</v>
      </c>
      <c r="X695" s="22">
        <f t="shared" si="268"/>
        <v>1171.3780601851849</v>
      </c>
      <c r="Y695" s="22">
        <f t="shared" si="260"/>
        <v>325.38305480212034</v>
      </c>
      <c r="Z695" s="22">
        <f t="shared" si="261"/>
        <v>0.32538305480212032</v>
      </c>
      <c r="AA695" s="22">
        <f t="shared" si="262"/>
        <v>0.72397232094186292</v>
      </c>
      <c r="AB695" s="64"/>
      <c r="AC695" s="22">
        <f t="shared" si="248"/>
        <v>0</v>
      </c>
      <c r="AD695" s="22">
        <f t="shared" si="249"/>
        <v>35.700000000000003</v>
      </c>
      <c r="AE695" s="22">
        <f t="shared" si="250"/>
        <v>9.9166666666666679</v>
      </c>
      <c r="AF695" s="31"/>
      <c r="AG695" s="31"/>
      <c r="AH695" s="31"/>
      <c r="AI695" s="31"/>
      <c r="AJ695" s="31"/>
      <c r="AK695" s="31"/>
      <c r="AL695" s="7"/>
      <c r="AM695" s="7"/>
    </row>
    <row r="696" spans="2:39" x14ac:dyDescent="0.4">
      <c r="B696" s="19" t="s">
        <v>2</v>
      </c>
      <c r="C696" s="19">
        <v>680</v>
      </c>
      <c r="D696" s="19">
        <v>91</v>
      </c>
      <c r="E696" s="20">
        <v>31.8</v>
      </c>
      <c r="F696" s="67">
        <f t="shared" si="251"/>
        <v>8.8333333333333339</v>
      </c>
      <c r="G696" s="34">
        <f t="shared" si="252"/>
        <v>-1.1944444444444446</v>
      </c>
      <c r="H696" s="21">
        <f t="shared" si="253"/>
        <v>-4.3000000000000007</v>
      </c>
      <c r="I696" s="31"/>
      <c r="J696" s="22">
        <f t="shared" si="254"/>
        <v>-1770.166666666667</v>
      </c>
      <c r="K696" s="39">
        <f t="shared" si="246"/>
        <v>33.552514300812504</v>
      </c>
      <c r="L696" s="22">
        <f t="shared" si="255"/>
        <v>218.00182949999999</v>
      </c>
      <c r="M696" s="61">
        <f t="shared" si="256"/>
        <v>-1518.6123228658544</v>
      </c>
      <c r="N696" s="22">
        <f t="shared" si="257"/>
        <v>-1.5186123228658543</v>
      </c>
      <c r="O696" s="22">
        <f t="shared" si="247"/>
        <v>-13414.408851981714</v>
      </c>
      <c r="P696" s="22">
        <f t="shared" si="258"/>
        <v>-13.414408851981714</v>
      </c>
      <c r="Q696" s="22">
        <f t="shared" si="263"/>
        <v>1859.2789690503084</v>
      </c>
      <c r="R696" s="61">
        <f t="shared" si="264"/>
        <v>0.51646642160906275</v>
      </c>
      <c r="S696" s="22">
        <f t="shared" si="265"/>
        <v>-760.43558668836829</v>
      </c>
      <c r="T696" s="22">
        <f t="shared" si="259"/>
        <v>760.43558668836829</v>
      </c>
      <c r="U696" s="61">
        <f t="shared" si="266"/>
        <v>0.21123212431200422</v>
      </c>
      <c r="V696" s="22">
        <f t="shared" si="267"/>
        <v>57818.583333333336</v>
      </c>
      <c r="W696" s="22">
        <f t="shared" si="269"/>
        <v>57.818583333333336</v>
      </c>
      <c r="X696" s="22">
        <f t="shared" si="268"/>
        <v>1186.429622685185</v>
      </c>
      <c r="Y696" s="22">
        <f t="shared" si="260"/>
        <v>329.56404773024536</v>
      </c>
      <c r="Z696" s="22">
        <f t="shared" si="261"/>
        <v>0.32956404773024534</v>
      </c>
      <c r="AA696" s="22">
        <f t="shared" si="262"/>
        <v>0.72769854592106697</v>
      </c>
      <c r="AB696" s="64"/>
      <c r="AC696" s="22">
        <f t="shared" si="248"/>
        <v>0</v>
      </c>
      <c r="AD696" s="22">
        <f t="shared" si="249"/>
        <v>31.8</v>
      </c>
      <c r="AE696" s="22">
        <f t="shared" si="250"/>
        <v>8.8333333333333339</v>
      </c>
      <c r="AF696" s="31"/>
      <c r="AG696" s="31"/>
      <c r="AH696" s="31"/>
      <c r="AI696" s="31"/>
      <c r="AJ696" s="31"/>
      <c r="AK696" s="31"/>
      <c r="AL696" s="7"/>
      <c r="AM696" s="7"/>
    </row>
    <row r="697" spans="2:39" x14ac:dyDescent="0.4">
      <c r="B697" s="19" t="s">
        <v>2</v>
      </c>
      <c r="C697" s="19">
        <v>681</v>
      </c>
      <c r="D697" s="19">
        <v>92</v>
      </c>
      <c r="E697" s="20">
        <v>27.1</v>
      </c>
      <c r="F697" s="67">
        <f t="shared" si="251"/>
        <v>7.5277777777777777</v>
      </c>
      <c r="G697" s="34">
        <f t="shared" si="252"/>
        <v>-1.25</v>
      </c>
      <c r="H697" s="21">
        <f t="shared" si="253"/>
        <v>-4.5</v>
      </c>
      <c r="I697" s="31"/>
      <c r="J697" s="22">
        <f t="shared" si="254"/>
        <v>-1852.5</v>
      </c>
      <c r="K697" s="39">
        <f t="shared" si="246"/>
        <v>24.367412313258679</v>
      </c>
      <c r="L697" s="22">
        <f t="shared" si="255"/>
        <v>218.00182949999999</v>
      </c>
      <c r="M697" s="61">
        <f t="shared" si="256"/>
        <v>-1610.1307581867413</v>
      </c>
      <c r="N697" s="22">
        <f t="shared" si="257"/>
        <v>-1.6101307581867412</v>
      </c>
      <c r="O697" s="22">
        <f t="shared" si="247"/>
        <v>-12120.706540794636</v>
      </c>
      <c r="P697" s="22">
        <f t="shared" si="258"/>
        <v>-12.120706540794636</v>
      </c>
      <c r="Q697" s="22">
        <f t="shared" si="263"/>
        <v>1859.2789690503084</v>
      </c>
      <c r="R697" s="61">
        <f t="shared" si="264"/>
        <v>0.51646642160906275</v>
      </c>
      <c r="S697" s="22">
        <f t="shared" si="265"/>
        <v>-772.55629322916297</v>
      </c>
      <c r="T697" s="22">
        <f t="shared" si="259"/>
        <v>772.55629322916297</v>
      </c>
      <c r="U697" s="61">
        <f t="shared" si="266"/>
        <v>0.21459898750935177</v>
      </c>
      <c r="V697" s="22">
        <f t="shared" si="267"/>
        <v>41990.571759259255</v>
      </c>
      <c r="W697" s="22">
        <f t="shared" si="269"/>
        <v>41.990571759259254</v>
      </c>
      <c r="X697" s="22">
        <f t="shared" si="268"/>
        <v>1202.257634259259</v>
      </c>
      <c r="Y697" s="22">
        <f t="shared" si="260"/>
        <v>333.96072112926845</v>
      </c>
      <c r="Z697" s="22">
        <f t="shared" si="261"/>
        <v>0.33396072112926845</v>
      </c>
      <c r="AA697" s="22">
        <f t="shared" si="262"/>
        <v>0.73106540911841456</v>
      </c>
      <c r="AB697" s="64"/>
      <c r="AC697" s="22">
        <f t="shared" si="248"/>
        <v>0</v>
      </c>
      <c r="AD697" s="22">
        <f t="shared" si="249"/>
        <v>27.1</v>
      </c>
      <c r="AE697" s="22">
        <f t="shared" si="250"/>
        <v>7.5277777777777777</v>
      </c>
      <c r="AF697" s="31"/>
      <c r="AG697" s="31"/>
      <c r="AH697" s="31"/>
      <c r="AI697" s="31"/>
      <c r="AJ697" s="31"/>
      <c r="AK697" s="31"/>
      <c r="AL697" s="7"/>
      <c r="AM697" s="7"/>
    </row>
    <row r="698" spans="2:39" x14ac:dyDescent="0.4">
      <c r="B698" s="19" t="s">
        <v>2</v>
      </c>
      <c r="C698" s="19">
        <v>682</v>
      </c>
      <c r="D698" s="19">
        <v>93</v>
      </c>
      <c r="E698" s="20">
        <v>22.8</v>
      </c>
      <c r="F698" s="67">
        <f t="shared" si="251"/>
        <v>6.333333333333333</v>
      </c>
      <c r="G698" s="34">
        <f t="shared" si="252"/>
        <v>-0.83333333333333326</v>
      </c>
      <c r="H698" s="21">
        <f t="shared" si="253"/>
        <v>-3</v>
      </c>
      <c r="I698" s="31"/>
      <c r="J698" s="22">
        <f t="shared" si="254"/>
        <v>-1235</v>
      </c>
      <c r="K698" s="39">
        <f t="shared" si="246"/>
        <v>17.248070719249995</v>
      </c>
      <c r="L698" s="22">
        <f t="shared" si="255"/>
        <v>218.00182949999999</v>
      </c>
      <c r="M698" s="61">
        <f t="shared" si="256"/>
        <v>-999.75009978075013</v>
      </c>
      <c r="N698" s="22">
        <f t="shared" si="257"/>
        <v>-0.99975009978075013</v>
      </c>
      <c r="O698" s="22">
        <f t="shared" si="247"/>
        <v>-6331.7506319447502</v>
      </c>
      <c r="P698" s="22">
        <f t="shared" si="258"/>
        <v>-6.3317506319447503</v>
      </c>
      <c r="Q698" s="22">
        <f t="shared" si="263"/>
        <v>1859.2789690503084</v>
      </c>
      <c r="R698" s="61">
        <f t="shared" si="264"/>
        <v>0.51646642160906275</v>
      </c>
      <c r="S698" s="22">
        <f t="shared" si="265"/>
        <v>-778.88804386110769</v>
      </c>
      <c r="T698" s="22">
        <f t="shared" si="259"/>
        <v>778.88804386110769</v>
      </c>
      <c r="U698" s="61">
        <f t="shared" si="266"/>
        <v>0.216357807270042</v>
      </c>
      <c r="V698" s="22">
        <f t="shared" si="267"/>
        <v>29722.333333333332</v>
      </c>
      <c r="W698" s="22">
        <f t="shared" si="269"/>
        <v>29.722333333333331</v>
      </c>
      <c r="X698" s="22">
        <f t="shared" si="268"/>
        <v>1214.525872685185</v>
      </c>
      <c r="Y698" s="22">
        <f t="shared" si="260"/>
        <v>337.36856786274535</v>
      </c>
      <c r="Z698" s="22">
        <f t="shared" si="261"/>
        <v>0.33736856786274533</v>
      </c>
      <c r="AA698" s="22">
        <f t="shared" si="262"/>
        <v>0.7328242288791047</v>
      </c>
      <c r="AB698" s="64"/>
      <c r="AC698" s="22">
        <f t="shared" si="248"/>
        <v>0</v>
      </c>
      <c r="AD698" s="22">
        <f t="shared" si="249"/>
        <v>22.8</v>
      </c>
      <c r="AE698" s="22">
        <f t="shared" si="250"/>
        <v>6.333333333333333</v>
      </c>
      <c r="AF698" s="31"/>
      <c r="AG698" s="31"/>
      <c r="AH698" s="31"/>
      <c r="AI698" s="31"/>
      <c r="AJ698" s="31"/>
      <c r="AK698" s="31"/>
      <c r="AL698" s="7"/>
      <c r="AM698" s="7"/>
    </row>
    <row r="699" spans="2:39" x14ac:dyDescent="0.4">
      <c r="B699" s="19" t="s">
        <v>2</v>
      </c>
      <c r="C699" s="19">
        <v>683</v>
      </c>
      <c r="D699" s="19">
        <v>94</v>
      </c>
      <c r="E699" s="20">
        <v>21.1</v>
      </c>
      <c r="F699" s="67">
        <f t="shared" si="251"/>
        <v>5.8611111111111116</v>
      </c>
      <c r="G699" s="34">
        <f t="shared" si="252"/>
        <v>-0.54166666666666696</v>
      </c>
      <c r="H699" s="21">
        <f t="shared" si="253"/>
        <v>-1.9500000000000011</v>
      </c>
      <c r="I699" s="31"/>
      <c r="J699" s="22">
        <f t="shared" si="254"/>
        <v>-802.75000000000045</v>
      </c>
      <c r="K699" s="39">
        <f t="shared" si="246"/>
        <v>14.771878972217015</v>
      </c>
      <c r="L699" s="22">
        <f t="shared" si="255"/>
        <v>218.00182949999999</v>
      </c>
      <c r="M699" s="61">
        <f t="shared" si="256"/>
        <v>-569.97629152778347</v>
      </c>
      <c r="N699" s="22">
        <f t="shared" si="257"/>
        <v>-0.56997629152778351</v>
      </c>
      <c r="O699" s="22">
        <f t="shared" si="247"/>
        <v>-3340.694375343398</v>
      </c>
      <c r="P699" s="22">
        <f t="shared" si="258"/>
        <v>-3.3406943753433977</v>
      </c>
      <c r="Q699" s="22">
        <f t="shared" si="263"/>
        <v>1859.2789690503084</v>
      </c>
      <c r="R699" s="61">
        <f t="shared" si="264"/>
        <v>0.51646642160906275</v>
      </c>
      <c r="S699" s="22">
        <f t="shared" si="265"/>
        <v>-782.22873823645114</v>
      </c>
      <c r="T699" s="22">
        <f t="shared" si="259"/>
        <v>782.22873823645114</v>
      </c>
      <c r="U699" s="61">
        <f t="shared" si="266"/>
        <v>0.21728577800409726</v>
      </c>
      <c r="V699" s="22">
        <f t="shared" si="267"/>
        <v>25455.293981481485</v>
      </c>
      <c r="W699" s="22">
        <f t="shared" si="269"/>
        <v>25.455293981481486</v>
      </c>
      <c r="X699" s="22">
        <f t="shared" si="268"/>
        <v>1218.7929120370368</v>
      </c>
      <c r="Y699" s="22">
        <f t="shared" si="260"/>
        <v>338.55385751982402</v>
      </c>
      <c r="Z699" s="22">
        <f t="shared" si="261"/>
        <v>0.33855385751982403</v>
      </c>
      <c r="AA699" s="22">
        <f t="shared" si="262"/>
        <v>0.73375219961315996</v>
      </c>
      <c r="AB699" s="64"/>
      <c r="AC699" s="22">
        <f t="shared" si="248"/>
        <v>0</v>
      </c>
      <c r="AD699" s="22">
        <f t="shared" si="249"/>
        <v>21.1</v>
      </c>
      <c r="AE699" s="22">
        <f t="shared" si="250"/>
        <v>5.8611111111111116</v>
      </c>
      <c r="AF699" s="31"/>
      <c r="AG699" s="31"/>
      <c r="AH699" s="31"/>
      <c r="AI699" s="31"/>
      <c r="AJ699" s="31"/>
      <c r="AK699" s="31"/>
      <c r="AL699" s="7"/>
      <c r="AM699" s="7"/>
    </row>
    <row r="700" spans="2:39" x14ac:dyDescent="0.4">
      <c r="B700" s="19" t="s">
        <v>2</v>
      </c>
      <c r="C700" s="19">
        <v>684</v>
      </c>
      <c r="D700" s="19">
        <v>95</v>
      </c>
      <c r="E700" s="20">
        <v>18.899999999999999</v>
      </c>
      <c r="F700" s="67">
        <f t="shared" si="251"/>
        <v>5.2499999999999991</v>
      </c>
      <c r="G700" s="34">
        <f t="shared" si="252"/>
        <v>-0.30555555555555597</v>
      </c>
      <c r="H700" s="21">
        <f t="shared" si="253"/>
        <v>-1.1000000000000014</v>
      </c>
      <c r="I700" s="31"/>
      <c r="J700" s="22">
        <f t="shared" si="254"/>
        <v>-452.83333333333394</v>
      </c>
      <c r="K700" s="39">
        <f t="shared" si="246"/>
        <v>11.85207629582812</v>
      </c>
      <c r="L700" s="22">
        <f t="shared" si="255"/>
        <v>218.00182949999999</v>
      </c>
      <c r="M700" s="61">
        <f t="shared" si="256"/>
        <v>-222.97942753750584</v>
      </c>
      <c r="N700" s="22">
        <f t="shared" si="257"/>
        <v>-0.22297942753750585</v>
      </c>
      <c r="O700" s="22">
        <f t="shared" si="247"/>
        <v>-1170.6419945719056</v>
      </c>
      <c r="P700" s="22">
        <f t="shared" si="258"/>
        <v>-1.1706419945719055</v>
      </c>
      <c r="Q700" s="22">
        <f t="shared" si="263"/>
        <v>1859.2789690503084</v>
      </c>
      <c r="R700" s="61">
        <f t="shared" si="264"/>
        <v>0.51646642160906275</v>
      </c>
      <c r="S700" s="22">
        <f t="shared" si="265"/>
        <v>-783.39938023102309</v>
      </c>
      <c r="T700" s="22">
        <f t="shared" si="259"/>
        <v>783.39938023102309</v>
      </c>
      <c r="U700" s="61">
        <f t="shared" si="266"/>
        <v>0.21761095636193709</v>
      </c>
      <c r="V700" s="22">
        <f t="shared" si="267"/>
        <v>20423.812499999993</v>
      </c>
      <c r="W700" s="22">
        <f t="shared" si="269"/>
        <v>20.423812499999993</v>
      </c>
      <c r="X700" s="22">
        <f t="shared" si="268"/>
        <v>1223.8243935185183</v>
      </c>
      <c r="Y700" s="22">
        <f t="shared" si="260"/>
        <v>339.95149238278697</v>
      </c>
      <c r="Z700" s="22">
        <f t="shared" si="261"/>
        <v>0.33995149238278699</v>
      </c>
      <c r="AA700" s="22">
        <f t="shared" si="262"/>
        <v>0.73407737797099981</v>
      </c>
      <c r="AB700" s="64"/>
      <c r="AC700" s="22">
        <f t="shared" si="248"/>
        <v>0</v>
      </c>
      <c r="AD700" s="22">
        <f t="shared" si="249"/>
        <v>18.899999999999999</v>
      </c>
      <c r="AE700" s="22">
        <f t="shared" si="250"/>
        <v>5.2499999999999991</v>
      </c>
      <c r="AF700" s="31"/>
      <c r="AG700" s="31"/>
      <c r="AH700" s="31"/>
      <c r="AI700" s="31"/>
      <c r="AJ700" s="31"/>
      <c r="AK700" s="31"/>
      <c r="AL700" s="7"/>
      <c r="AM700" s="7"/>
    </row>
    <row r="701" spans="2:39" x14ac:dyDescent="0.4">
      <c r="B701" s="19" t="s">
        <v>2</v>
      </c>
      <c r="C701" s="19">
        <v>685</v>
      </c>
      <c r="D701" s="19">
        <v>96</v>
      </c>
      <c r="E701" s="20">
        <v>18.899999999999999</v>
      </c>
      <c r="F701" s="67">
        <f t="shared" si="251"/>
        <v>5.2499999999999991</v>
      </c>
      <c r="G701" s="34">
        <f t="shared" si="252"/>
        <v>0.33333333333333365</v>
      </c>
      <c r="H701" s="21">
        <f t="shared" si="253"/>
        <v>1.2000000000000011</v>
      </c>
      <c r="I701" s="31"/>
      <c r="J701" s="22">
        <f t="shared" si="254"/>
        <v>494.00000000000045</v>
      </c>
      <c r="K701" s="39">
        <f t="shared" si="246"/>
        <v>11.85207629582812</v>
      </c>
      <c r="L701" s="22">
        <f t="shared" si="255"/>
        <v>218.00182949999999</v>
      </c>
      <c r="M701" s="61">
        <f t="shared" si="256"/>
        <v>723.8539057958285</v>
      </c>
      <c r="N701" s="22">
        <f t="shared" si="257"/>
        <v>0.72385390579582853</v>
      </c>
      <c r="O701" s="22">
        <f t="shared" si="247"/>
        <v>3800.2330054280987</v>
      </c>
      <c r="P701" s="22">
        <f t="shared" si="258"/>
        <v>3.8002330054280988</v>
      </c>
      <c r="Q701" s="22">
        <f t="shared" si="263"/>
        <v>1863.0792020557365</v>
      </c>
      <c r="R701" s="61">
        <f t="shared" si="264"/>
        <v>0.51752204197279794</v>
      </c>
      <c r="S701" s="22">
        <f t="shared" si="265"/>
        <v>-783.39938023102309</v>
      </c>
      <c r="T701" s="22">
        <f t="shared" si="259"/>
        <v>783.39938023102309</v>
      </c>
      <c r="U701" s="61">
        <f t="shared" si="266"/>
        <v>0.21761095636193709</v>
      </c>
      <c r="V701" s="22">
        <f t="shared" si="267"/>
        <v>20423.812499999993</v>
      </c>
      <c r="W701" s="22">
        <f t="shared" si="269"/>
        <v>20.423812499999993</v>
      </c>
      <c r="X701" s="22">
        <f t="shared" si="268"/>
        <v>1223.8243935185183</v>
      </c>
      <c r="Y701" s="22">
        <f t="shared" si="260"/>
        <v>339.95149238278697</v>
      </c>
      <c r="Z701" s="22">
        <f t="shared" si="261"/>
        <v>0.33995149238278699</v>
      </c>
      <c r="AA701" s="22">
        <f t="shared" si="262"/>
        <v>0.735132998334735</v>
      </c>
      <c r="AB701" s="64"/>
      <c r="AC701" s="22">
        <f t="shared" si="248"/>
        <v>0</v>
      </c>
      <c r="AD701" s="22">
        <f t="shared" si="249"/>
        <v>18.899999999999999</v>
      </c>
      <c r="AE701" s="22">
        <f t="shared" si="250"/>
        <v>5.2499999999999991</v>
      </c>
      <c r="AF701" s="31"/>
      <c r="AG701" s="31"/>
      <c r="AH701" s="31"/>
      <c r="AI701" s="31"/>
      <c r="AJ701" s="31"/>
      <c r="AK701" s="31"/>
      <c r="AL701" s="7"/>
      <c r="AM701" s="7"/>
    </row>
    <row r="702" spans="2:39" x14ac:dyDescent="0.4">
      <c r="B702" s="19" t="s">
        <v>2</v>
      </c>
      <c r="C702" s="19">
        <v>686</v>
      </c>
      <c r="D702" s="19">
        <v>97</v>
      </c>
      <c r="E702" s="20">
        <v>21.3</v>
      </c>
      <c r="F702" s="67">
        <f t="shared" si="251"/>
        <v>5.916666666666667</v>
      </c>
      <c r="G702" s="34">
        <f t="shared" si="252"/>
        <v>0.69444444444444442</v>
      </c>
      <c r="H702" s="21">
        <f t="shared" si="253"/>
        <v>2.5</v>
      </c>
      <c r="I702" s="31"/>
      <c r="J702" s="22">
        <f t="shared" si="254"/>
        <v>1029.1666666666667</v>
      </c>
      <c r="K702" s="39">
        <f t="shared" si="246"/>
        <v>15.053241775578126</v>
      </c>
      <c r="L702" s="22">
        <f t="shared" si="255"/>
        <v>218.00182949999999</v>
      </c>
      <c r="M702" s="61">
        <f t="shared" si="256"/>
        <v>1262.2217379422448</v>
      </c>
      <c r="N702" s="22">
        <f t="shared" si="257"/>
        <v>1.2622217379422447</v>
      </c>
      <c r="O702" s="22">
        <f t="shared" si="247"/>
        <v>7468.1452828249485</v>
      </c>
      <c r="P702" s="22">
        <f t="shared" si="258"/>
        <v>7.4681452828249482</v>
      </c>
      <c r="Q702" s="22">
        <f t="shared" si="263"/>
        <v>1870.5473473385614</v>
      </c>
      <c r="R702" s="61">
        <f t="shared" si="264"/>
        <v>0.51959652693954139</v>
      </c>
      <c r="S702" s="22">
        <f t="shared" si="265"/>
        <v>-783.39938023102309</v>
      </c>
      <c r="T702" s="22">
        <f t="shared" si="259"/>
        <v>783.39938023102309</v>
      </c>
      <c r="U702" s="61">
        <f t="shared" si="266"/>
        <v>0.21761095636193709</v>
      </c>
      <c r="V702" s="22">
        <f t="shared" si="267"/>
        <v>25940.145833333336</v>
      </c>
      <c r="W702" s="22">
        <f t="shared" si="269"/>
        <v>25.940145833333336</v>
      </c>
      <c r="X702" s="22">
        <f t="shared" si="268"/>
        <v>1223.8243935185183</v>
      </c>
      <c r="Y702" s="22">
        <f t="shared" si="260"/>
        <v>339.95149238278697</v>
      </c>
      <c r="Z702" s="22">
        <f t="shared" si="261"/>
        <v>0.33995149238278699</v>
      </c>
      <c r="AA702" s="22">
        <f t="shared" si="262"/>
        <v>0.73720748330147845</v>
      </c>
      <c r="AB702" s="64"/>
      <c r="AC702" s="22">
        <f t="shared" si="248"/>
        <v>0</v>
      </c>
      <c r="AD702" s="22">
        <f t="shared" si="249"/>
        <v>21.3</v>
      </c>
      <c r="AE702" s="22">
        <f t="shared" si="250"/>
        <v>5.916666666666667</v>
      </c>
      <c r="AF702" s="31"/>
      <c r="AG702" s="31"/>
      <c r="AH702" s="31"/>
      <c r="AI702" s="31"/>
      <c r="AJ702" s="31"/>
      <c r="AK702" s="31"/>
      <c r="AL702" s="7"/>
      <c r="AM702" s="7"/>
    </row>
    <row r="703" spans="2:39" x14ac:dyDescent="0.4">
      <c r="B703" s="19" t="s">
        <v>2</v>
      </c>
      <c r="C703" s="19">
        <v>687</v>
      </c>
      <c r="D703" s="19">
        <v>98</v>
      </c>
      <c r="E703" s="20">
        <v>23.9</v>
      </c>
      <c r="F703" s="67">
        <f t="shared" si="251"/>
        <v>6.6388888888888884</v>
      </c>
      <c r="G703" s="34">
        <f t="shared" si="252"/>
        <v>0.63888888888888862</v>
      </c>
      <c r="H703" s="21">
        <f t="shared" si="253"/>
        <v>2.2999999999999989</v>
      </c>
      <c r="I703" s="31"/>
      <c r="J703" s="22">
        <f t="shared" si="254"/>
        <v>946.83333333333292</v>
      </c>
      <c r="K703" s="39">
        <f t="shared" si="246"/>
        <v>18.95250553159201</v>
      </c>
      <c r="L703" s="22">
        <f t="shared" si="255"/>
        <v>218.00182949999999</v>
      </c>
      <c r="M703" s="61">
        <f t="shared" si="256"/>
        <v>1183.7876683649249</v>
      </c>
      <c r="N703" s="22">
        <f t="shared" si="257"/>
        <v>1.1837876683649249</v>
      </c>
      <c r="O703" s="22">
        <f t="shared" si="247"/>
        <v>7859.0347983115844</v>
      </c>
      <c r="P703" s="22">
        <f t="shared" si="258"/>
        <v>7.8590347983115842</v>
      </c>
      <c r="Q703" s="22">
        <f t="shared" si="263"/>
        <v>1878.4063821368729</v>
      </c>
      <c r="R703" s="61">
        <f t="shared" si="264"/>
        <v>0.52177959233593985</v>
      </c>
      <c r="S703" s="22">
        <f t="shared" si="265"/>
        <v>-783.39938023102309</v>
      </c>
      <c r="T703" s="22">
        <f t="shared" si="259"/>
        <v>783.39938023102309</v>
      </c>
      <c r="U703" s="61">
        <f t="shared" si="266"/>
        <v>0.21761095636193709</v>
      </c>
      <c r="V703" s="22">
        <f t="shared" si="267"/>
        <v>32659.460648148146</v>
      </c>
      <c r="W703" s="22">
        <f t="shared" si="269"/>
        <v>32.659460648148148</v>
      </c>
      <c r="X703" s="22">
        <f t="shared" si="268"/>
        <v>1223.8243935185183</v>
      </c>
      <c r="Y703" s="22">
        <f t="shared" si="260"/>
        <v>339.95149238278697</v>
      </c>
      <c r="Z703" s="22">
        <f t="shared" si="261"/>
        <v>0.33995149238278699</v>
      </c>
      <c r="AA703" s="22">
        <f t="shared" si="262"/>
        <v>0.7393905486978769</v>
      </c>
      <c r="AB703" s="64"/>
      <c r="AC703" s="22">
        <f t="shared" si="248"/>
        <v>0</v>
      </c>
      <c r="AD703" s="22">
        <f t="shared" si="249"/>
        <v>23.9</v>
      </c>
      <c r="AE703" s="22">
        <f t="shared" si="250"/>
        <v>6.6388888888888884</v>
      </c>
      <c r="AF703" s="31"/>
      <c r="AG703" s="31"/>
      <c r="AH703" s="31"/>
      <c r="AI703" s="31"/>
      <c r="AJ703" s="31"/>
      <c r="AK703" s="31"/>
      <c r="AL703" s="7"/>
      <c r="AM703" s="7"/>
    </row>
    <row r="704" spans="2:39" x14ac:dyDescent="0.4">
      <c r="B704" s="19" t="s">
        <v>2</v>
      </c>
      <c r="C704" s="19">
        <v>688</v>
      </c>
      <c r="D704" s="19">
        <v>99</v>
      </c>
      <c r="E704" s="20">
        <v>25.9</v>
      </c>
      <c r="F704" s="67">
        <f t="shared" si="251"/>
        <v>7.1944444444444438</v>
      </c>
      <c r="G704" s="34">
        <f t="shared" si="252"/>
        <v>0.625</v>
      </c>
      <c r="H704" s="21">
        <f t="shared" si="253"/>
        <v>2.25</v>
      </c>
      <c r="I704" s="31"/>
      <c r="J704" s="22">
        <f t="shared" si="254"/>
        <v>926.25</v>
      </c>
      <c r="K704" s="39">
        <f t="shared" si="246"/>
        <v>22.257191288050343</v>
      </c>
      <c r="L704" s="22">
        <f t="shared" si="255"/>
        <v>218.00182949999999</v>
      </c>
      <c r="M704" s="61">
        <f t="shared" si="256"/>
        <v>1166.5090207880503</v>
      </c>
      <c r="N704" s="22">
        <f t="shared" si="257"/>
        <v>1.1665090207880502</v>
      </c>
      <c r="O704" s="22">
        <f t="shared" si="247"/>
        <v>8392.3843440029159</v>
      </c>
      <c r="P704" s="22">
        <f t="shared" si="258"/>
        <v>8.3923843440029167</v>
      </c>
      <c r="Q704" s="22">
        <f t="shared" si="263"/>
        <v>1886.7987664808759</v>
      </c>
      <c r="R704" s="61">
        <f t="shared" si="264"/>
        <v>0.52411081039577145</v>
      </c>
      <c r="S704" s="22">
        <f t="shared" si="265"/>
        <v>-783.39938023102309</v>
      </c>
      <c r="T704" s="22">
        <f t="shared" si="259"/>
        <v>783.39938023102309</v>
      </c>
      <c r="U704" s="61">
        <f t="shared" si="266"/>
        <v>0.21761095636193709</v>
      </c>
      <c r="V704" s="22">
        <f t="shared" si="267"/>
        <v>38354.182870370358</v>
      </c>
      <c r="W704" s="22">
        <f t="shared" si="269"/>
        <v>38.354182870370359</v>
      </c>
      <c r="X704" s="22">
        <f t="shared" si="268"/>
        <v>1223.8243935185183</v>
      </c>
      <c r="Y704" s="22">
        <f t="shared" si="260"/>
        <v>339.95149238278697</v>
      </c>
      <c r="Z704" s="22">
        <f t="shared" si="261"/>
        <v>0.33995149238278699</v>
      </c>
      <c r="AA704" s="22">
        <f t="shared" si="262"/>
        <v>0.74172176675770851</v>
      </c>
      <c r="AB704" s="64"/>
      <c r="AC704" s="22">
        <f t="shared" si="248"/>
        <v>0</v>
      </c>
      <c r="AD704" s="22">
        <f t="shared" si="249"/>
        <v>25.9</v>
      </c>
      <c r="AE704" s="22">
        <f t="shared" si="250"/>
        <v>7.1944444444444438</v>
      </c>
      <c r="AF704" s="31"/>
      <c r="AG704" s="31"/>
      <c r="AH704" s="31"/>
      <c r="AI704" s="31"/>
      <c r="AJ704" s="31"/>
      <c r="AK704" s="31"/>
      <c r="AL704" s="7"/>
      <c r="AM704" s="7"/>
    </row>
    <row r="705" spans="2:39" x14ac:dyDescent="0.4">
      <c r="B705" s="19" t="s">
        <v>2</v>
      </c>
      <c r="C705" s="19">
        <v>689</v>
      </c>
      <c r="D705" s="19">
        <v>100</v>
      </c>
      <c r="E705" s="20">
        <v>28.4</v>
      </c>
      <c r="F705" s="67">
        <f t="shared" si="251"/>
        <v>7.8888888888888884</v>
      </c>
      <c r="G705" s="34">
        <f t="shared" si="252"/>
        <v>0.61111111111111138</v>
      </c>
      <c r="H705" s="21">
        <f t="shared" si="253"/>
        <v>2.2000000000000011</v>
      </c>
      <c r="I705" s="31"/>
      <c r="J705" s="22">
        <f t="shared" si="254"/>
        <v>905.66666666666708</v>
      </c>
      <c r="K705" s="39">
        <f t="shared" si="246"/>
        <v>26.761318712138888</v>
      </c>
      <c r="L705" s="22">
        <f t="shared" si="255"/>
        <v>218.00182949999999</v>
      </c>
      <c r="M705" s="61">
        <f t="shared" si="256"/>
        <v>1150.4298148788059</v>
      </c>
      <c r="N705" s="22">
        <f t="shared" si="257"/>
        <v>1.1504298148788059</v>
      </c>
      <c r="O705" s="22">
        <f t="shared" si="247"/>
        <v>9075.6129840439135</v>
      </c>
      <c r="P705" s="22">
        <f t="shared" si="258"/>
        <v>9.0756129840439126</v>
      </c>
      <c r="Q705" s="22">
        <f t="shared" si="263"/>
        <v>1895.8743794649197</v>
      </c>
      <c r="R705" s="61">
        <f t="shared" si="264"/>
        <v>0.52663181420413052</v>
      </c>
      <c r="S705" s="22">
        <f t="shared" si="265"/>
        <v>-783.39938023102309</v>
      </c>
      <c r="T705" s="22">
        <f t="shared" si="259"/>
        <v>783.39938023102309</v>
      </c>
      <c r="U705" s="61">
        <f t="shared" si="266"/>
        <v>0.21761095636193709</v>
      </c>
      <c r="V705" s="22">
        <f t="shared" si="267"/>
        <v>46115.81481481481</v>
      </c>
      <c r="W705" s="22">
        <f t="shared" si="269"/>
        <v>46.115814814814811</v>
      </c>
      <c r="X705" s="22">
        <f t="shared" si="268"/>
        <v>1223.8243935185183</v>
      </c>
      <c r="Y705" s="22">
        <f t="shared" si="260"/>
        <v>339.95149238278697</v>
      </c>
      <c r="Z705" s="22">
        <f t="shared" si="261"/>
        <v>0.33995149238278699</v>
      </c>
      <c r="AA705" s="22">
        <f t="shared" si="262"/>
        <v>0.74424277056606758</v>
      </c>
      <c r="AB705" s="64"/>
      <c r="AC705" s="22">
        <f t="shared" si="248"/>
        <v>0</v>
      </c>
      <c r="AD705" s="22">
        <f t="shared" si="249"/>
        <v>28.4</v>
      </c>
      <c r="AE705" s="22">
        <f t="shared" si="250"/>
        <v>7.8888888888888884</v>
      </c>
      <c r="AF705" s="31"/>
      <c r="AG705" s="31"/>
      <c r="AH705" s="31"/>
      <c r="AI705" s="31"/>
      <c r="AJ705" s="31"/>
      <c r="AK705" s="31"/>
      <c r="AL705" s="7"/>
      <c r="AM705" s="7"/>
    </row>
    <row r="706" spans="2:39" x14ac:dyDescent="0.4">
      <c r="B706" s="19" t="s">
        <v>2</v>
      </c>
      <c r="C706" s="19">
        <v>690</v>
      </c>
      <c r="D706" s="19">
        <v>101</v>
      </c>
      <c r="E706" s="20">
        <v>30.3</v>
      </c>
      <c r="F706" s="67">
        <f t="shared" si="251"/>
        <v>8.4166666666666661</v>
      </c>
      <c r="G706" s="34">
        <f t="shared" si="252"/>
        <v>0.34722222222222221</v>
      </c>
      <c r="H706" s="21">
        <f t="shared" si="253"/>
        <v>1.25</v>
      </c>
      <c r="I706" s="31"/>
      <c r="J706" s="22">
        <f t="shared" si="254"/>
        <v>514.58333333333337</v>
      </c>
      <c r="K706" s="39">
        <f t="shared" si="246"/>
        <v>30.461836808703122</v>
      </c>
      <c r="L706" s="22">
        <f t="shared" si="255"/>
        <v>218.00182949999999</v>
      </c>
      <c r="M706" s="61">
        <f t="shared" si="256"/>
        <v>763.04699964203644</v>
      </c>
      <c r="N706" s="22">
        <f t="shared" si="257"/>
        <v>0.76304699964203648</v>
      </c>
      <c r="O706" s="22">
        <f t="shared" si="247"/>
        <v>6422.3122469871396</v>
      </c>
      <c r="P706" s="22">
        <f t="shared" si="258"/>
        <v>6.4223122469871399</v>
      </c>
      <c r="Q706" s="22">
        <f t="shared" si="263"/>
        <v>1902.2966917119068</v>
      </c>
      <c r="R706" s="61">
        <f t="shared" si="264"/>
        <v>0.52841578997101168</v>
      </c>
      <c r="S706" s="22">
        <f t="shared" si="265"/>
        <v>-783.39938023102309</v>
      </c>
      <c r="T706" s="22">
        <f t="shared" si="259"/>
        <v>783.39938023102309</v>
      </c>
      <c r="U706" s="61">
        <f t="shared" si="266"/>
        <v>0.21761095636193709</v>
      </c>
      <c r="V706" s="22">
        <f t="shared" si="267"/>
        <v>52492.645833333328</v>
      </c>
      <c r="W706" s="22">
        <f t="shared" si="269"/>
        <v>52.492645833333327</v>
      </c>
      <c r="X706" s="22">
        <f t="shared" si="268"/>
        <v>1223.8243935185183</v>
      </c>
      <c r="Y706" s="22">
        <f t="shared" si="260"/>
        <v>339.95149238278697</v>
      </c>
      <c r="Z706" s="22">
        <f t="shared" si="261"/>
        <v>0.33995149238278699</v>
      </c>
      <c r="AA706" s="22">
        <f t="shared" si="262"/>
        <v>0.74602674633294874</v>
      </c>
      <c r="AB706" s="64"/>
      <c r="AC706" s="22">
        <f t="shared" si="248"/>
        <v>0</v>
      </c>
      <c r="AD706" s="22">
        <f t="shared" si="249"/>
        <v>30.3</v>
      </c>
      <c r="AE706" s="22">
        <f t="shared" si="250"/>
        <v>8.4166666666666661</v>
      </c>
      <c r="AF706" s="31"/>
      <c r="AG706" s="31"/>
      <c r="AH706" s="31"/>
      <c r="AI706" s="31"/>
      <c r="AJ706" s="31"/>
      <c r="AK706" s="31"/>
      <c r="AL706" s="7"/>
      <c r="AM706" s="7"/>
    </row>
    <row r="707" spans="2:39" x14ac:dyDescent="0.4">
      <c r="B707" s="19" t="s">
        <v>2</v>
      </c>
      <c r="C707" s="19">
        <v>691</v>
      </c>
      <c r="D707" s="19">
        <v>102</v>
      </c>
      <c r="E707" s="20">
        <v>30.9</v>
      </c>
      <c r="F707" s="67">
        <f t="shared" si="251"/>
        <v>8.5833333333333321</v>
      </c>
      <c r="G707" s="34">
        <f t="shared" si="252"/>
        <v>0.1111111111111112</v>
      </c>
      <c r="H707" s="21">
        <f t="shared" si="253"/>
        <v>0.40000000000000036</v>
      </c>
      <c r="I707" s="31"/>
      <c r="J707" s="22">
        <f t="shared" si="254"/>
        <v>164.6666666666668</v>
      </c>
      <c r="K707" s="39">
        <f t="shared" si="246"/>
        <v>31.680190834578109</v>
      </c>
      <c r="L707" s="22">
        <f t="shared" si="255"/>
        <v>218.00182949999999</v>
      </c>
      <c r="M707" s="61">
        <f t="shared" si="256"/>
        <v>414.34868700124491</v>
      </c>
      <c r="N707" s="22">
        <f t="shared" si="257"/>
        <v>0.41434868700124489</v>
      </c>
      <c r="O707" s="22">
        <f t="shared" si="247"/>
        <v>3556.4928967606852</v>
      </c>
      <c r="P707" s="22">
        <f t="shared" si="258"/>
        <v>3.5564928967606853</v>
      </c>
      <c r="Q707" s="22">
        <f t="shared" si="263"/>
        <v>1905.8531846086673</v>
      </c>
      <c r="R707" s="61">
        <f t="shared" si="264"/>
        <v>0.52940370474358944</v>
      </c>
      <c r="S707" s="22">
        <f t="shared" si="265"/>
        <v>-783.39938023102309</v>
      </c>
      <c r="T707" s="22">
        <f t="shared" si="259"/>
        <v>783.39938023102309</v>
      </c>
      <c r="U707" s="61">
        <f t="shared" si="266"/>
        <v>0.21761095636193709</v>
      </c>
      <c r="V707" s="22">
        <f t="shared" si="267"/>
        <v>54592.145833333314</v>
      </c>
      <c r="W707" s="22">
        <f t="shared" si="269"/>
        <v>54.592145833333312</v>
      </c>
      <c r="X707" s="22">
        <f t="shared" si="268"/>
        <v>1223.8243935185183</v>
      </c>
      <c r="Y707" s="22">
        <f t="shared" si="260"/>
        <v>339.95149238278697</v>
      </c>
      <c r="Z707" s="22">
        <f t="shared" si="261"/>
        <v>0.33995149238278699</v>
      </c>
      <c r="AA707" s="22">
        <f t="shared" si="262"/>
        <v>0.7470146611055265</v>
      </c>
      <c r="AB707" s="64"/>
      <c r="AC707" s="22">
        <f t="shared" si="248"/>
        <v>0</v>
      </c>
      <c r="AD707" s="22">
        <f t="shared" si="249"/>
        <v>30.9</v>
      </c>
      <c r="AE707" s="22">
        <f t="shared" si="250"/>
        <v>8.5833333333333321</v>
      </c>
      <c r="AF707" s="31"/>
      <c r="AG707" s="31"/>
      <c r="AH707" s="31"/>
      <c r="AI707" s="31"/>
      <c r="AJ707" s="31"/>
      <c r="AK707" s="31"/>
      <c r="AL707" s="7"/>
      <c r="AM707" s="7"/>
    </row>
    <row r="708" spans="2:39" x14ac:dyDescent="0.4">
      <c r="B708" s="19" t="s">
        <v>2</v>
      </c>
      <c r="C708" s="19">
        <v>692</v>
      </c>
      <c r="D708" s="19">
        <v>103</v>
      </c>
      <c r="E708" s="20">
        <v>31.1</v>
      </c>
      <c r="F708" s="67">
        <f t="shared" si="251"/>
        <v>8.6388888888888893</v>
      </c>
      <c r="G708" s="34">
        <f t="shared" si="252"/>
        <v>0.12500000000000031</v>
      </c>
      <c r="H708" s="21">
        <f t="shared" si="253"/>
        <v>0.45000000000000107</v>
      </c>
      <c r="I708" s="31"/>
      <c r="J708" s="22">
        <f t="shared" si="254"/>
        <v>185.25000000000045</v>
      </c>
      <c r="K708" s="39">
        <f t="shared" si="246"/>
        <v>32.091617575342013</v>
      </c>
      <c r="L708" s="22">
        <f t="shared" si="255"/>
        <v>218.00182949999999</v>
      </c>
      <c r="M708" s="61">
        <f t="shared" si="256"/>
        <v>435.34344707534245</v>
      </c>
      <c r="N708" s="22">
        <f t="shared" si="257"/>
        <v>0.43534344707534245</v>
      </c>
      <c r="O708" s="22">
        <f t="shared" si="247"/>
        <v>3760.8836677897643</v>
      </c>
      <c r="P708" s="22">
        <f t="shared" si="258"/>
        <v>3.7608836677897641</v>
      </c>
      <c r="Q708" s="22">
        <f t="shared" si="263"/>
        <v>1909.6140682764571</v>
      </c>
      <c r="R708" s="61">
        <f t="shared" si="264"/>
        <v>0.53044839473488403</v>
      </c>
      <c r="S708" s="22">
        <f t="shared" si="265"/>
        <v>-783.39938023102309</v>
      </c>
      <c r="T708" s="22">
        <f t="shared" si="259"/>
        <v>783.39938023102309</v>
      </c>
      <c r="U708" s="61">
        <f t="shared" si="266"/>
        <v>0.21761095636193709</v>
      </c>
      <c r="V708" s="22">
        <f t="shared" si="267"/>
        <v>55301.127314814825</v>
      </c>
      <c r="W708" s="22">
        <f t="shared" si="269"/>
        <v>55.301127314814828</v>
      </c>
      <c r="X708" s="22">
        <f t="shared" si="268"/>
        <v>1223.8243935185183</v>
      </c>
      <c r="Y708" s="22">
        <f t="shared" si="260"/>
        <v>339.95149238278697</v>
      </c>
      <c r="Z708" s="22">
        <f t="shared" si="261"/>
        <v>0.33995149238278699</v>
      </c>
      <c r="AA708" s="22">
        <f t="shared" si="262"/>
        <v>0.74805935109682109</v>
      </c>
      <c r="AB708" s="64"/>
      <c r="AC708" s="22">
        <f t="shared" si="248"/>
        <v>0</v>
      </c>
      <c r="AD708" s="22">
        <f t="shared" si="249"/>
        <v>31.1</v>
      </c>
      <c r="AE708" s="22">
        <f t="shared" si="250"/>
        <v>8.6388888888888893</v>
      </c>
      <c r="AF708" s="31"/>
      <c r="AG708" s="31"/>
      <c r="AH708" s="31"/>
      <c r="AI708" s="31"/>
      <c r="AJ708" s="31"/>
      <c r="AK708" s="31"/>
      <c r="AL708" s="7"/>
      <c r="AM708" s="7"/>
    </row>
    <row r="709" spans="2:39" x14ac:dyDescent="0.4">
      <c r="B709" s="19" t="s">
        <v>2</v>
      </c>
      <c r="C709" s="19">
        <v>693</v>
      </c>
      <c r="D709" s="19">
        <v>104</v>
      </c>
      <c r="E709" s="20">
        <v>31.8</v>
      </c>
      <c r="F709" s="67">
        <f t="shared" si="251"/>
        <v>8.8333333333333339</v>
      </c>
      <c r="G709" s="34">
        <f t="shared" si="252"/>
        <v>0.2222222222222224</v>
      </c>
      <c r="H709" s="21">
        <f t="shared" si="253"/>
        <v>0.80000000000000071</v>
      </c>
      <c r="I709" s="31"/>
      <c r="J709" s="22">
        <f t="shared" si="254"/>
        <v>329.3333333333336</v>
      </c>
      <c r="K709" s="39">
        <f t="shared" si="246"/>
        <v>33.552514300812504</v>
      </c>
      <c r="L709" s="22">
        <f t="shared" si="255"/>
        <v>218.00182949999999</v>
      </c>
      <c r="M709" s="61">
        <f t="shared" si="256"/>
        <v>580.88767713414609</v>
      </c>
      <c r="N709" s="22">
        <f t="shared" si="257"/>
        <v>0.58088767713414613</v>
      </c>
      <c r="O709" s="22">
        <f t="shared" si="247"/>
        <v>5131.1744813516243</v>
      </c>
      <c r="P709" s="22">
        <f t="shared" si="258"/>
        <v>5.131174481351624</v>
      </c>
      <c r="Q709" s="22">
        <f t="shared" si="263"/>
        <v>1914.7452427578087</v>
      </c>
      <c r="R709" s="61">
        <f t="shared" si="264"/>
        <v>0.53187372109372999</v>
      </c>
      <c r="S709" s="22">
        <f t="shared" si="265"/>
        <v>-783.39938023102309</v>
      </c>
      <c r="T709" s="22">
        <f t="shared" si="259"/>
        <v>783.39938023102309</v>
      </c>
      <c r="U709" s="61">
        <f t="shared" si="266"/>
        <v>0.21761095636193709</v>
      </c>
      <c r="V709" s="22">
        <f t="shared" si="267"/>
        <v>57818.583333333336</v>
      </c>
      <c r="W709" s="22">
        <f t="shared" si="269"/>
        <v>57.818583333333336</v>
      </c>
      <c r="X709" s="22">
        <f t="shared" si="268"/>
        <v>1223.8243935185183</v>
      </c>
      <c r="Y709" s="22">
        <f t="shared" si="260"/>
        <v>339.95149238278697</v>
      </c>
      <c r="Z709" s="22">
        <f t="shared" si="261"/>
        <v>0.33995149238278699</v>
      </c>
      <c r="AA709" s="22">
        <f t="shared" si="262"/>
        <v>0.74948467745566705</v>
      </c>
      <c r="AB709" s="64"/>
      <c r="AC709" s="22">
        <f t="shared" si="248"/>
        <v>0</v>
      </c>
      <c r="AD709" s="22">
        <f t="shared" si="249"/>
        <v>31.8</v>
      </c>
      <c r="AE709" s="22">
        <f t="shared" si="250"/>
        <v>8.8333333333333339</v>
      </c>
      <c r="AF709" s="31"/>
      <c r="AG709" s="31"/>
      <c r="AH709" s="31"/>
      <c r="AI709" s="31"/>
      <c r="AJ709" s="31"/>
      <c r="AK709" s="31"/>
      <c r="AL709" s="7"/>
      <c r="AM709" s="7"/>
    </row>
    <row r="710" spans="2:39" x14ac:dyDescent="0.4">
      <c r="B710" s="19" t="s">
        <v>2</v>
      </c>
      <c r="C710" s="19">
        <v>694</v>
      </c>
      <c r="D710" s="19">
        <v>105</v>
      </c>
      <c r="E710" s="20">
        <v>32.700000000000003</v>
      </c>
      <c r="F710" s="67">
        <f t="shared" si="251"/>
        <v>9.0833333333333339</v>
      </c>
      <c r="G710" s="34">
        <f t="shared" si="252"/>
        <v>0.19444444444444473</v>
      </c>
      <c r="H710" s="21">
        <f t="shared" si="253"/>
        <v>0.70000000000000107</v>
      </c>
      <c r="I710" s="31"/>
      <c r="J710" s="22">
        <f t="shared" si="254"/>
        <v>288.16666666666708</v>
      </c>
      <c r="K710" s="39">
        <f t="shared" si="246"/>
        <v>35.478588679953127</v>
      </c>
      <c r="L710" s="22">
        <f t="shared" si="255"/>
        <v>218.00182949999999</v>
      </c>
      <c r="M710" s="61">
        <f t="shared" si="256"/>
        <v>541.64708484662015</v>
      </c>
      <c r="N710" s="22">
        <f t="shared" si="257"/>
        <v>0.54164708484662016</v>
      </c>
      <c r="O710" s="22">
        <f t="shared" si="247"/>
        <v>4919.9610206901334</v>
      </c>
      <c r="P710" s="22">
        <f t="shared" si="258"/>
        <v>4.919961020690133</v>
      </c>
      <c r="Q710" s="22">
        <f t="shared" si="263"/>
        <v>1919.6652037784988</v>
      </c>
      <c r="R710" s="61">
        <f t="shared" si="264"/>
        <v>0.53324037704214311</v>
      </c>
      <c r="S710" s="22">
        <f t="shared" si="265"/>
        <v>-783.39938023102309</v>
      </c>
      <c r="T710" s="22">
        <f t="shared" si="259"/>
        <v>783.39938023102309</v>
      </c>
      <c r="U710" s="61">
        <f t="shared" si="266"/>
        <v>0.21761095636193709</v>
      </c>
      <c r="V710" s="22">
        <f t="shared" si="267"/>
        <v>61137.645833333343</v>
      </c>
      <c r="W710" s="22">
        <f t="shared" si="269"/>
        <v>61.137645833333345</v>
      </c>
      <c r="X710" s="22">
        <f t="shared" si="268"/>
        <v>1223.8243935185183</v>
      </c>
      <c r="Y710" s="22">
        <f t="shared" si="260"/>
        <v>339.95149238278697</v>
      </c>
      <c r="Z710" s="22">
        <f t="shared" si="261"/>
        <v>0.33995149238278699</v>
      </c>
      <c r="AA710" s="22">
        <f t="shared" si="262"/>
        <v>0.75085133340408017</v>
      </c>
      <c r="AB710" s="64"/>
      <c r="AC710" s="22">
        <f t="shared" si="248"/>
        <v>0</v>
      </c>
      <c r="AD710" s="22">
        <f t="shared" si="249"/>
        <v>32.700000000000003</v>
      </c>
      <c r="AE710" s="22">
        <f t="shared" si="250"/>
        <v>9.0833333333333339</v>
      </c>
      <c r="AF710" s="31"/>
      <c r="AG710" s="31"/>
      <c r="AH710" s="31"/>
      <c r="AI710" s="31"/>
      <c r="AJ710" s="31"/>
      <c r="AK710" s="31"/>
      <c r="AL710" s="7"/>
      <c r="AM710" s="7"/>
    </row>
    <row r="711" spans="2:39" x14ac:dyDescent="0.4">
      <c r="B711" s="19" t="s">
        <v>2</v>
      </c>
      <c r="C711" s="19">
        <v>695</v>
      </c>
      <c r="D711" s="19">
        <v>106</v>
      </c>
      <c r="E711" s="20">
        <v>33.200000000000003</v>
      </c>
      <c r="F711" s="67">
        <f t="shared" si="251"/>
        <v>9.2222222222222232</v>
      </c>
      <c r="G711" s="34">
        <f t="shared" si="252"/>
        <v>-4.1666666666667261E-2</v>
      </c>
      <c r="H711" s="21">
        <f t="shared" si="253"/>
        <v>-0.15000000000000213</v>
      </c>
      <c r="I711" s="31"/>
      <c r="J711" s="22">
        <f t="shared" si="254"/>
        <v>-61.750000000000881</v>
      </c>
      <c r="K711" s="39">
        <f t="shared" si="246"/>
        <v>36.571855704805564</v>
      </c>
      <c r="L711" s="22">
        <f t="shared" si="255"/>
        <v>218.00182949999999</v>
      </c>
      <c r="M711" s="61">
        <f t="shared" si="256"/>
        <v>192.82368520480466</v>
      </c>
      <c r="N711" s="22">
        <f t="shared" si="257"/>
        <v>0.19282368520480467</v>
      </c>
      <c r="O711" s="22">
        <f t="shared" si="247"/>
        <v>1778.2628746665321</v>
      </c>
      <c r="P711" s="22">
        <f t="shared" si="258"/>
        <v>1.7782628746665321</v>
      </c>
      <c r="Q711" s="22">
        <f t="shared" si="263"/>
        <v>1921.4434666531654</v>
      </c>
      <c r="R711" s="61">
        <f t="shared" si="264"/>
        <v>0.53373433899128964</v>
      </c>
      <c r="S711" s="22">
        <f t="shared" si="265"/>
        <v>-783.39938023102309</v>
      </c>
      <c r="T711" s="22">
        <f t="shared" si="259"/>
        <v>783.39938023102309</v>
      </c>
      <c r="U711" s="61">
        <f t="shared" si="266"/>
        <v>0.21761095636193709</v>
      </c>
      <c r="V711" s="22">
        <f t="shared" si="267"/>
        <v>63021.592592592613</v>
      </c>
      <c r="W711" s="22">
        <f t="shared" si="269"/>
        <v>63.021592592592611</v>
      </c>
      <c r="X711" s="22">
        <f t="shared" si="268"/>
        <v>1223.8243935185183</v>
      </c>
      <c r="Y711" s="22">
        <f t="shared" si="260"/>
        <v>339.95149238278697</v>
      </c>
      <c r="Z711" s="22">
        <f t="shared" si="261"/>
        <v>0.33995149238278699</v>
      </c>
      <c r="AA711" s="22">
        <f t="shared" si="262"/>
        <v>0.75134529535322669</v>
      </c>
      <c r="AB711" s="64"/>
      <c r="AC711" s="22">
        <f t="shared" si="248"/>
        <v>0</v>
      </c>
      <c r="AD711" s="22">
        <f t="shared" si="249"/>
        <v>33.200000000000003</v>
      </c>
      <c r="AE711" s="22">
        <f t="shared" si="250"/>
        <v>9.2222222222222232</v>
      </c>
      <c r="AF711" s="31"/>
      <c r="AG711" s="31"/>
      <c r="AH711" s="31"/>
      <c r="AI711" s="31"/>
      <c r="AJ711" s="31"/>
      <c r="AK711" s="31"/>
      <c r="AL711" s="7"/>
      <c r="AM711" s="7"/>
    </row>
    <row r="712" spans="2:39" x14ac:dyDescent="0.4">
      <c r="B712" s="19" t="s">
        <v>2</v>
      </c>
      <c r="C712" s="19">
        <v>696</v>
      </c>
      <c r="D712" s="19">
        <v>107</v>
      </c>
      <c r="E712" s="20">
        <v>32.4</v>
      </c>
      <c r="F712" s="67">
        <f t="shared" si="251"/>
        <v>9</v>
      </c>
      <c r="G712" s="34">
        <f t="shared" si="252"/>
        <v>-0.6805555555555558</v>
      </c>
      <c r="H712" s="21">
        <f t="shared" si="253"/>
        <v>-2.4500000000000011</v>
      </c>
      <c r="I712" s="31"/>
      <c r="J712" s="22">
        <f t="shared" si="254"/>
        <v>-1008.5833333333337</v>
      </c>
      <c r="K712" s="39">
        <f t="shared" si="246"/>
        <v>34.830591563249996</v>
      </c>
      <c r="L712" s="22">
        <f t="shared" si="255"/>
        <v>218.00182949999999</v>
      </c>
      <c r="M712" s="61">
        <f t="shared" si="256"/>
        <v>-755.75091227008375</v>
      </c>
      <c r="N712" s="22">
        <f t="shared" si="257"/>
        <v>-0.75575091227008373</v>
      </c>
      <c r="O712" s="22">
        <f t="shared" si="247"/>
        <v>-6801.7582104307539</v>
      </c>
      <c r="P712" s="22">
        <f t="shared" si="258"/>
        <v>-6.8017582104307541</v>
      </c>
      <c r="Q712" s="22">
        <f t="shared" si="263"/>
        <v>1921.4434666531654</v>
      </c>
      <c r="R712" s="61">
        <f t="shared" si="264"/>
        <v>0.53373433899128964</v>
      </c>
      <c r="S712" s="22">
        <f t="shared" si="265"/>
        <v>-790.20113844145385</v>
      </c>
      <c r="T712" s="22">
        <f t="shared" si="259"/>
        <v>790.20113844145385</v>
      </c>
      <c r="U712" s="61">
        <f t="shared" si="266"/>
        <v>0.21950033379376246</v>
      </c>
      <c r="V712" s="22">
        <f t="shared" si="267"/>
        <v>60021</v>
      </c>
      <c r="W712" s="22">
        <f t="shared" si="269"/>
        <v>60.021000000000001</v>
      </c>
      <c r="X712" s="22">
        <f t="shared" si="268"/>
        <v>1226.8249861111108</v>
      </c>
      <c r="Y712" s="22">
        <f t="shared" si="260"/>
        <v>340.78499099197211</v>
      </c>
      <c r="Z712" s="22">
        <f t="shared" si="261"/>
        <v>0.34078499099197213</v>
      </c>
      <c r="AA712" s="22">
        <f t="shared" si="262"/>
        <v>0.75323467278505207</v>
      </c>
      <c r="AB712" s="64"/>
      <c r="AC712" s="22">
        <f t="shared" si="248"/>
        <v>0</v>
      </c>
      <c r="AD712" s="22">
        <f t="shared" si="249"/>
        <v>32.4</v>
      </c>
      <c r="AE712" s="22">
        <f t="shared" si="250"/>
        <v>9</v>
      </c>
      <c r="AF712" s="31"/>
      <c r="AG712" s="31"/>
      <c r="AH712" s="31"/>
      <c r="AI712" s="31"/>
      <c r="AJ712" s="31"/>
      <c r="AK712" s="31"/>
      <c r="AL712" s="7"/>
      <c r="AM712" s="7"/>
    </row>
    <row r="713" spans="2:39" x14ac:dyDescent="0.4">
      <c r="B713" s="19" t="s">
        <v>2</v>
      </c>
      <c r="C713" s="19">
        <v>697</v>
      </c>
      <c r="D713" s="19">
        <v>108</v>
      </c>
      <c r="E713" s="20">
        <v>28.3</v>
      </c>
      <c r="F713" s="67">
        <f t="shared" si="251"/>
        <v>7.8611111111111107</v>
      </c>
      <c r="G713" s="34">
        <f t="shared" si="252"/>
        <v>-0.9166666666666663</v>
      </c>
      <c r="H713" s="21">
        <f t="shared" si="253"/>
        <v>-3.2999999999999989</v>
      </c>
      <c r="I713" s="31"/>
      <c r="J713" s="22">
        <f t="shared" si="254"/>
        <v>-1358.4999999999995</v>
      </c>
      <c r="K713" s="39">
        <f t="shared" si="246"/>
        <v>26.57319051696701</v>
      </c>
      <c r="L713" s="22">
        <f t="shared" si="255"/>
        <v>218.00182949999999</v>
      </c>
      <c r="M713" s="61">
        <f t="shared" si="256"/>
        <v>-1113.9249799830325</v>
      </c>
      <c r="N713" s="22">
        <f t="shared" si="257"/>
        <v>-1.1139249799830324</v>
      </c>
      <c r="O713" s="22">
        <f t="shared" si="247"/>
        <v>-8756.6880370888375</v>
      </c>
      <c r="P713" s="22">
        <f t="shared" si="258"/>
        <v>-8.7566880370888374</v>
      </c>
      <c r="Q713" s="22">
        <f t="shared" si="263"/>
        <v>1921.4434666531654</v>
      </c>
      <c r="R713" s="61">
        <f t="shared" si="264"/>
        <v>0.53373433899128964</v>
      </c>
      <c r="S713" s="22">
        <f t="shared" si="265"/>
        <v>-798.95782647854264</v>
      </c>
      <c r="T713" s="22">
        <f t="shared" si="259"/>
        <v>798.95782647854264</v>
      </c>
      <c r="U713" s="61">
        <f t="shared" si="266"/>
        <v>0.22193274733199131</v>
      </c>
      <c r="V713" s="22">
        <f t="shared" si="267"/>
        <v>45791.62731481481</v>
      </c>
      <c r="W713" s="22">
        <f t="shared" si="269"/>
        <v>45.791627314814811</v>
      </c>
      <c r="X713" s="22">
        <f t="shared" si="268"/>
        <v>1241.0543587962959</v>
      </c>
      <c r="Y713" s="22">
        <f t="shared" si="260"/>
        <v>344.73759767771747</v>
      </c>
      <c r="Z713" s="22">
        <f t="shared" si="261"/>
        <v>0.3447375976777175</v>
      </c>
      <c r="AA713" s="22">
        <f t="shared" si="262"/>
        <v>0.75566708632328095</v>
      </c>
      <c r="AB713" s="64"/>
      <c r="AC713" s="22">
        <f t="shared" si="248"/>
        <v>0</v>
      </c>
      <c r="AD713" s="22">
        <f t="shared" si="249"/>
        <v>28.3</v>
      </c>
      <c r="AE713" s="22">
        <f t="shared" si="250"/>
        <v>7.8611111111111107</v>
      </c>
      <c r="AF713" s="31"/>
      <c r="AG713" s="31"/>
      <c r="AH713" s="31"/>
      <c r="AI713" s="31"/>
      <c r="AJ713" s="31"/>
      <c r="AK713" s="31"/>
      <c r="AL713" s="7"/>
      <c r="AM713" s="7"/>
    </row>
    <row r="714" spans="2:39" x14ac:dyDescent="0.4">
      <c r="B714" s="19" t="s">
        <v>2</v>
      </c>
      <c r="C714" s="19">
        <v>698</v>
      </c>
      <c r="D714" s="19">
        <v>109</v>
      </c>
      <c r="E714" s="20">
        <v>25.8</v>
      </c>
      <c r="F714" s="67">
        <f t="shared" si="251"/>
        <v>7.166666666666667</v>
      </c>
      <c r="G714" s="34">
        <f t="shared" si="252"/>
        <v>-0.7222222222222221</v>
      </c>
      <c r="H714" s="21">
        <f t="shared" si="253"/>
        <v>-2.5999999999999996</v>
      </c>
      <c r="I714" s="31"/>
      <c r="J714" s="22">
        <f t="shared" si="254"/>
        <v>-1070.3333333333333</v>
      </c>
      <c r="K714" s="39">
        <f t="shared" si="246"/>
        <v>22.0856528808125</v>
      </c>
      <c r="L714" s="22">
        <f t="shared" si="255"/>
        <v>218.00182949999999</v>
      </c>
      <c r="M714" s="61">
        <f t="shared" si="256"/>
        <v>-830.24585095252087</v>
      </c>
      <c r="N714" s="22">
        <f t="shared" si="257"/>
        <v>-0.8302458509525209</v>
      </c>
      <c r="O714" s="22">
        <f t="shared" si="247"/>
        <v>-5950.0952651597336</v>
      </c>
      <c r="P714" s="22">
        <f t="shared" si="258"/>
        <v>-5.9500952651597334</v>
      </c>
      <c r="Q714" s="22">
        <f t="shared" si="263"/>
        <v>1921.4434666531654</v>
      </c>
      <c r="R714" s="61">
        <f t="shared" si="264"/>
        <v>0.53373433899128964</v>
      </c>
      <c r="S714" s="22">
        <f t="shared" si="265"/>
        <v>-804.90792174370233</v>
      </c>
      <c r="T714" s="22">
        <f t="shared" si="259"/>
        <v>804.90792174370233</v>
      </c>
      <c r="U714" s="61">
        <f t="shared" si="266"/>
        <v>0.22358555170453778</v>
      </c>
      <c r="V714" s="22">
        <f t="shared" si="267"/>
        <v>38058.583333333336</v>
      </c>
      <c r="W714" s="22">
        <f t="shared" si="269"/>
        <v>38.058583333333338</v>
      </c>
      <c r="X714" s="22">
        <f t="shared" si="268"/>
        <v>1248.7874027777773</v>
      </c>
      <c r="Y714" s="22">
        <f t="shared" si="260"/>
        <v>346.88566716880541</v>
      </c>
      <c r="Z714" s="22">
        <f t="shared" si="261"/>
        <v>0.34688566716880542</v>
      </c>
      <c r="AA714" s="22">
        <f t="shared" si="262"/>
        <v>0.75731989069582739</v>
      </c>
      <c r="AB714" s="64"/>
      <c r="AC714" s="22">
        <f t="shared" si="248"/>
        <v>0</v>
      </c>
      <c r="AD714" s="22">
        <f t="shared" si="249"/>
        <v>25.8</v>
      </c>
      <c r="AE714" s="22">
        <f t="shared" si="250"/>
        <v>7.166666666666667</v>
      </c>
      <c r="AF714" s="31"/>
      <c r="AG714" s="31"/>
      <c r="AH714" s="31"/>
      <c r="AI714" s="31"/>
      <c r="AJ714" s="31"/>
      <c r="AK714" s="31"/>
      <c r="AL714" s="7"/>
      <c r="AM714" s="7"/>
    </row>
    <row r="715" spans="2:39" x14ac:dyDescent="0.4">
      <c r="B715" s="19" t="s">
        <v>2</v>
      </c>
      <c r="C715" s="19">
        <v>699</v>
      </c>
      <c r="D715" s="19">
        <v>110</v>
      </c>
      <c r="E715" s="20">
        <v>23.1</v>
      </c>
      <c r="F715" s="67">
        <f t="shared" si="251"/>
        <v>6.416666666666667</v>
      </c>
      <c r="G715" s="34">
        <f t="shared" si="252"/>
        <v>-0.55555555555555558</v>
      </c>
      <c r="H715" s="21">
        <f t="shared" si="253"/>
        <v>-2</v>
      </c>
      <c r="I715" s="31"/>
      <c r="J715" s="22">
        <f t="shared" si="254"/>
        <v>-823.33333333333337</v>
      </c>
      <c r="K715" s="39">
        <f t="shared" si="246"/>
        <v>17.704953478953126</v>
      </c>
      <c r="L715" s="22">
        <f t="shared" si="255"/>
        <v>218.00182949999999</v>
      </c>
      <c r="M715" s="61">
        <f t="shared" si="256"/>
        <v>-587.62655035438024</v>
      </c>
      <c r="N715" s="22">
        <f t="shared" si="257"/>
        <v>-0.58762655035438027</v>
      </c>
      <c r="O715" s="22">
        <f t="shared" si="247"/>
        <v>-3770.6036981072734</v>
      </c>
      <c r="P715" s="22">
        <f t="shared" si="258"/>
        <v>-3.7706036981072732</v>
      </c>
      <c r="Q715" s="22">
        <f t="shared" si="263"/>
        <v>1921.4434666531654</v>
      </c>
      <c r="R715" s="61">
        <f t="shared" si="264"/>
        <v>0.53373433899128964</v>
      </c>
      <c r="S715" s="22">
        <f t="shared" si="265"/>
        <v>-808.6785254418096</v>
      </c>
      <c r="T715" s="22">
        <f t="shared" si="259"/>
        <v>808.6785254418096</v>
      </c>
      <c r="U715" s="61">
        <f t="shared" si="266"/>
        <v>0.2246329417044699</v>
      </c>
      <c r="V715" s="22">
        <f t="shared" si="267"/>
        <v>30509.645833333336</v>
      </c>
      <c r="W715" s="22">
        <f t="shared" si="269"/>
        <v>30.509645833333337</v>
      </c>
      <c r="X715" s="22">
        <f t="shared" si="268"/>
        <v>1256.3363402777773</v>
      </c>
      <c r="Y715" s="22">
        <f t="shared" si="260"/>
        <v>348.98259592968037</v>
      </c>
      <c r="Z715" s="22">
        <f t="shared" si="261"/>
        <v>0.34898259592968039</v>
      </c>
      <c r="AA715" s="22">
        <f t="shared" si="262"/>
        <v>0.75836728069575954</v>
      </c>
      <c r="AB715" s="64"/>
      <c r="AC715" s="22">
        <f t="shared" si="248"/>
        <v>0</v>
      </c>
      <c r="AD715" s="22">
        <f t="shared" si="249"/>
        <v>23.1</v>
      </c>
      <c r="AE715" s="22">
        <f t="shared" si="250"/>
        <v>6.416666666666667</v>
      </c>
      <c r="AF715" s="31"/>
      <c r="AG715" s="31"/>
      <c r="AH715" s="31"/>
      <c r="AI715" s="31"/>
      <c r="AJ715" s="31"/>
      <c r="AK715" s="31"/>
      <c r="AL715" s="7"/>
      <c r="AM715" s="7"/>
    </row>
    <row r="716" spans="2:39" x14ac:dyDescent="0.4">
      <c r="B716" s="19" t="s">
        <v>2</v>
      </c>
      <c r="C716" s="19">
        <v>700</v>
      </c>
      <c r="D716" s="19">
        <v>111</v>
      </c>
      <c r="E716" s="20">
        <v>21.8</v>
      </c>
      <c r="F716" s="67">
        <f t="shared" si="251"/>
        <v>6.0555555555555554</v>
      </c>
      <c r="G716" s="34">
        <f t="shared" si="252"/>
        <v>-0.26388888888888917</v>
      </c>
      <c r="H716" s="21">
        <f t="shared" si="253"/>
        <v>-0.95000000000000107</v>
      </c>
      <c r="I716" s="31"/>
      <c r="J716" s="22">
        <f t="shared" si="254"/>
        <v>-391.08333333333377</v>
      </c>
      <c r="K716" s="39">
        <f t="shared" si="246"/>
        <v>15.768261635534722</v>
      </c>
      <c r="L716" s="22">
        <f t="shared" si="255"/>
        <v>218.00182949999999</v>
      </c>
      <c r="M716" s="61">
        <f t="shared" si="256"/>
        <v>-157.31324219779907</v>
      </c>
      <c r="N716" s="22">
        <f t="shared" si="257"/>
        <v>-0.15731324219779907</v>
      </c>
      <c r="O716" s="22">
        <f t="shared" si="247"/>
        <v>-952.61907775333873</v>
      </c>
      <c r="P716" s="22">
        <f t="shared" si="258"/>
        <v>-0.95261907775333876</v>
      </c>
      <c r="Q716" s="22">
        <f t="shared" si="263"/>
        <v>1921.4434666531654</v>
      </c>
      <c r="R716" s="61">
        <f t="shared" si="264"/>
        <v>0.53373433899128964</v>
      </c>
      <c r="S716" s="22">
        <f t="shared" si="265"/>
        <v>-809.63114451956289</v>
      </c>
      <c r="T716" s="22">
        <f t="shared" si="259"/>
        <v>809.63114451956289</v>
      </c>
      <c r="U716" s="61">
        <f t="shared" si="266"/>
        <v>0.22489755813612625</v>
      </c>
      <c r="V716" s="22">
        <f t="shared" si="267"/>
        <v>27172.287037037036</v>
      </c>
      <c r="W716" s="22">
        <f t="shared" si="269"/>
        <v>27.172287037037037</v>
      </c>
      <c r="X716" s="22">
        <f t="shared" si="268"/>
        <v>1259.6736990740735</v>
      </c>
      <c r="Y716" s="22">
        <f t="shared" si="260"/>
        <v>349.90964078139802</v>
      </c>
      <c r="Z716" s="22">
        <f t="shared" si="261"/>
        <v>0.34990964078139802</v>
      </c>
      <c r="AA716" s="22">
        <f t="shared" si="262"/>
        <v>0.75863189712741586</v>
      </c>
      <c r="AB716" s="64"/>
      <c r="AC716" s="22">
        <f t="shared" si="248"/>
        <v>0</v>
      </c>
      <c r="AD716" s="22">
        <f t="shared" si="249"/>
        <v>21.8</v>
      </c>
      <c r="AE716" s="22">
        <f t="shared" si="250"/>
        <v>6.0555555555555554</v>
      </c>
      <c r="AF716" s="31"/>
      <c r="AG716" s="31"/>
      <c r="AH716" s="31"/>
      <c r="AI716" s="31"/>
      <c r="AJ716" s="31"/>
      <c r="AK716" s="31"/>
      <c r="AL716" s="7"/>
      <c r="AM716" s="7"/>
    </row>
    <row r="717" spans="2:39" x14ac:dyDescent="0.4">
      <c r="B717" s="19" t="s">
        <v>2</v>
      </c>
      <c r="C717" s="19">
        <v>701</v>
      </c>
      <c r="D717" s="19">
        <v>112</v>
      </c>
      <c r="E717" s="20">
        <v>21.2</v>
      </c>
      <c r="F717" s="67">
        <f t="shared" si="251"/>
        <v>5.8888888888888884</v>
      </c>
      <c r="G717" s="34">
        <f t="shared" si="252"/>
        <v>-0.1111111111111112</v>
      </c>
      <c r="H717" s="21">
        <f t="shared" si="253"/>
        <v>-0.40000000000000036</v>
      </c>
      <c r="I717" s="31"/>
      <c r="J717" s="22">
        <f t="shared" si="254"/>
        <v>-164.6666666666668</v>
      </c>
      <c r="K717" s="39">
        <f t="shared" si="246"/>
        <v>14.912228578138885</v>
      </c>
      <c r="L717" s="22">
        <f t="shared" si="255"/>
        <v>218.00182949999999</v>
      </c>
      <c r="M717" s="61">
        <f t="shared" si="256"/>
        <v>68.24739141147208</v>
      </c>
      <c r="N717" s="22">
        <f t="shared" si="257"/>
        <v>6.8247391411472083E-2</v>
      </c>
      <c r="O717" s="22">
        <f t="shared" si="247"/>
        <v>401.90130497866886</v>
      </c>
      <c r="P717" s="22">
        <f t="shared" si="258"/>
        <v>0.40190130497866888</v>
      </c>
      <c r="Q717" s="22">
        <f t="shared" si="263"/>
        <v>1921.8453679581442</v>
      </c>
      <c r="R717" s="61">
        <f t="shared" si="264"/>
        <v>0.53384597825160374</v>
      </c>
      <c r="S717" s="22">
        <f t="shared" si="265"/>
        <v>-809.63114451956289</v>
      </c>
      <c r="T717" s="22">
        <f t="shared" si="259"/>
        <v>809.63114451956289</v>
      </c>
      <c r="U717" s="61">
        <f t="shared" si="266"/>
        <v>0.22489755813612625</v>
      </c>
      <c r="V717" s="22">
        <f t="shared" si="267"/>
        <v>25697.148148148142</v>
      </c>
      <c r="W717" s="22">
        <f t="shared" si="269"/>
        <v>25.697148148148141</v>
      </c>
      <c r="X717" s="22">
        <f t="shared" si="268"/>
        <v>1261.1488379629625</v>
      </c>
      <c r="Y717" s="22">
        <f t="shared" si="260"/>
        <v>350.31940191167581</v>
      </c>
      <c r="Z717" s="22">
        <f t="shared" si="261"/>
        <v>0.35031940191167582</v>
      </c>
      <c r="AA717" s="22">
        <f t="shared" si="262"/>
        <v>0.75874353638772996</v>
      </c>
      <c r="AB717" s="64"/>
      <c r="AC717" s="22">
        <f t="shared" si="248"/>
        <v>0</v>
      </c>
      <c r="AD717" s="22">
        <f t="shared" si="249"/>
        <v>21.2</v>
      </c>
      <c r="AE717" s="22">
        <f t="shared" si="250"/>
        <v>5.8888888888888884</v>
      </c>
      <c r="AF717" s="31"/>
      <c r="AG717" s="31"/>
      <c r="AH717" s="31"/>
      <c r="AI717" s="31"/>
      <c r="AJ717" s="31"/>
      <c r="AK717" s="31"/>
      <c r="AL717" s="7"/>
      <c r="AM717" s="7"/>
    </row>
    <row r="718" spans="2:39" x14ac:dyDescent="0.4">
      <c r="B718" s="19" t="s">
        <v>2</v>
      </c>
      <c r="C718" s="19">
        <v>702</v>
      </c>
      <c r="D718" s="19">
        <v>113</v>
      </c>
      <c r="E718" s="20">
        <v>21</v>
      </c>
      <c r="F718" s="67">
        <f t="shared" si="251"/>
        <v>5.833333333333333</v>
      </c>
      <c r="G718" s="34">
        <f t="shared" si="252"/>
        <v>-2.7777777777777679E-2</v>
      </c>
      <c r="H718" s="21">
        <f t="shared" si="253"/>
        <v>-9.9999999999999645E-2</v>
      </c>
      <c r="I718" s="31"/>
      <c r="J718" s="22">
        <f t="shared" si="254"/>
        <v>-41.166666666666522</v>
      </c>
      <c r="K718" s="39">
        <f t="shared" si="246"/>
        <v>14.632192957812496</v>
      </c>
      <c r="L718" s="22">
        <f t="shared" si="255"/>
        <v>218.00182949999999</v>
      </c>
      <c r="M718" s="61">
        <f t="shared" si="256"/>
        <v>191.46735579114596</v>
      </c>
      <c r="N718" s="22">
        <f t="shared" si="257"/>
        <v>0.19146735579114596</v>
      </c>
      <c r="O718" s="22">
        <f t="shared" si="247"/>
        <v>1116.8929087816848</v>
      </c>
      <c r="P718" s="22">
        <f t="shared" si="258"/>
        <v>1.1168929087816848</v>
      </c>
      <c r="Q718" s="22">
        <f t="shared" si="263"/>
        <v>1922.9622608669258</v>
      </c>
      <c r="R718" s="61">
        <f t="shared" si="264"/>
        <v>0.53415622630664072</v>
      </c>
      <c r="S718" s="22">
        <f t="shared" si="265"/>
        <v>-809.63114451956289</v>
      </c>
      <c r="T718" s="22">
        <f t="shared" si="259"/>
        <v>809.63114451956289</v>
      </c>
      <c r="U718" s="61">
        <f t="shared" si="266"/>
        <v>0.22489755813612625</v>
      </c>
      <c r="V718" s="22">
        <f t="shared" si="267"/>
        <v>25214.583333333328</v>
      </c>
      <c r="W718" s="22">
        <f t="shared" si="269"/>
        <v>25.21458333333333</v>
      </c>
      <c r="X718" s="22">
        <f t="shared" si="268"/>
        <v>1261.6314027777773</v>
      </c>
      <c r="Y718" s="22">
        <f t="shared" si="260"/>
        <v>350.45344780080546</v>
      </c>
      <c r="Z718" s="22">
        <f t="shared" si="261"/>
        <v>0.35045344780080545</v>
      </c>
      <c r="AA718" s="22">
        <f t="shared" si="262"/>
        <v>0.75905378444276694</v>
      </c>
      <c r="AB718" s="64"/>
      <c r="AC718" s="22">
        <f t="shared" si="248"/>
        <v>0</v>
      </c>
      <c r="AD718" s="22">
        <f t="shared" si="249"/>
        <v>21</v>
      </c>
      <c r="AE718" s="22">
        <f t="shared" si="250"/>
        <v>5.833333333333333</v>
      </c>
      <c r="AF718" s="31"/>
      <c r="AG718" s="31"/>
      <c r="AH718" s="31"/>
      <c r="AI718" s="31"/>
      <c r="AJ718" s="31"/>
      <c r="AK718" s="31"/>
      <c r="AL718" s="7"/>
      <c r="AM718" s="7"/>
    </row>
    <row r="719" spans="2:39" x14ac:dyDescent="0.4">
      <c r="B719" s="19" t="s">
        <v>2</v>
      </c>
      <c r="C719" s="19">
        <v>703</v>
      </c>
      <c r="D719" s="19">
        <v>114</v>
      </c>
      <c r="E719" s="20">
        <v>21</v>
      </c>
      <c r="F719" s="67">
        <f t="shared" si="251"/>
        <v>5.833333333333333</v>
      </c>
      <c r="G719" s="34">
        <f t="shared" si="252"/>
        <v>-1.3888888888889086E-2</v>
      </c>
      <c r="H719" s="21">
        <f t="shared" si="253"/>
        <v>-5.0000000000000711E-2</v>
      </c>
      <c r="I719" s="31"/>
      <c r="J719" s="22">
        <f t="shared" si="254"/>
        <v>-20.583333333333627</v>
      </c>
      <c r="K719" s="39">
        <f t="shared" si="246"/>
        <v>14.632192957812496</v>
      </c>
      <c r="L719" s="22">
        <f t="shared" si="255"/>
        <v>218.00182949999999</v>
      </c>
      <c r="M719" s="61">
        <f t="shared" si="256"/>
        <v>212.05068912447885</v>
      </c>
      <c r="N719" s="22">
        <f t="shared" si="257"/>
        <v>0.21205068912447886</v>
      </c>
      <c r="O719" s="22">
        <f t="shared" si="247"/>
        <v>1236.9623532261267</v>
      </c>
      <c r="P719" s="22">
        <f t="shared" si="258"/>
        <v>1.2369623532261267</v>
      </c>
      <c r="Q719" s="22">
        <f t="shared" si="263"/>
        <v>1924.1992232201519</v>
      </c>
      <c r="R719" s="61">
        <f t="shared" si="264"/>
        <v>0.53449982698780274</v>
      </c>
      <c r="S719" s="22">
        <f t="shared" si="265"/>
        <v>-809.63114451956289</v>
      </c>
      <c r="T719" s="22">
        <f t="shared" si="259"/>
        <v>809.63114451956289</v>
      </c>
      <c r="U719" s="61">
        <f t="shared" si="266"/>
        <v>0.22489755813612625</v>
      </c>
      <c r="V719" s="22">
        <f t="shared" si="267"/>
        <v>25214.583333333328</v>
      </c>
      <c r="W719" s="22">
        <f t="shared" si="269"/>
        <v>25.21458333333333</v>
      </c>
      <c r="X719" s="22">
        <f t="shared" si="268"/>
        <v>1261.6314027777773</v>
      </c>
      <c r="Y719" s="22">
        <f t="shared" si="260"/>
        <v>350.45344780080546</v>
      </c>
      <c r="Z719" s="22">
        <f t="shared" si="261"/>
        <v>0.35045344780080545</v>
      </c>
      <c r="AA719" s="22">
        <f t="shared" si="262"/>
        <v>0.75939738512392896</v>
      </c>
      <c r="AB719" s="64"/>
      <c r="AC719" s="22">
        <f t="shared" si="248"/>
        <v>0</v>
      </c>
      <c r="AD719" s="22">
        <f t="shared" si="249"/>
        <v>21</v>
      </c>
      <c r="AE719" s="22">
        <f t="shared" si="250"/>
        <v>5.833333333333333</v>
      </c>
      <c r="AF719" s="31"/>
      <c r="AG719" s="31"/>
      <c r="AH719" s="31"/>
      <c r="AI719" s="31"/>
      <c r="AJ719" s="31"/>
      <c r="AK719" s="31"/>
      <c r="AL719" s="7"/>
      <c r="AM719" s="7"/>
    </row>
    <row r="720" spans="2:39" x14ac:dyDescent="0.4">
      <c r="B720" s="19" t="s">
        <v>2</v>
      </c>
      <c r="C720" s="19">
        <v>704</v>
      </c>
      <c r="D720" s="19">
        <v>115</v>
      </c>
      <c r="E720" s="20">
        <v>20.9</v>
      </c>
      <c r="F720" s="67">
        <f t="shared" si="251"/>
        <v>5.8055555555555554</v>
      </c>
      <c r="G720" s="34">
        <f t="shared" si="252"/>
        <v>-0.15277777777777798</v>
      </c>
      <c r="H720" s="21">
        <f t="shared" si="253"/>
        <v>-0.55000000000000071</v>
      </c>
      <c r="I720" s="31"/>
      <c r="J720" s="22">
        <f t="shared" si="254"/>
        <v>-226.41666666666697</v>
      </c>
      <c r="K720" s="39">
        <f t="shared" ref="K720:K783" si="270">$C$8*0.5*$C$9*(F720^2)*$C$5</f>
        <v>14.493170534925348</v>
      </c>
      <c r="L720" s="22">
        <f t="shared" si="255"/>
        <v>218.00182949999999</v>
      </c>
      <c r="M720" s="61">
        <f t="shared" si="256"/>
        <v>6.0783333682583702</v>
      </c>
      <c r="N720" s="22">
        <f t="shared" si="257"/>
        <v>6.07833336825837E-3</v>
      </c>
      <c r="O720" s="22">
        <f t="shared" ref="O720:O783" si="271">M720*F720</f>
        <v>35.288102054611095</v>
      </c>
      <c r="P720" s="22">
        <f t="shared" si="258"/>
        <v>3.5288102054611095E-2</v>
      </c>
      <c r="Q720" s="22">
        <f t="shared" si="263"/>
        <v>1924.2345113222066</v>
      </c>
      <c r="R720" s="61">
        <f t="shared" si="264"/>
        <v>0.53450962923915757</v>
      </c>
      <c r="S720" s="22">
        <f t="shared" si="265"/>
        <v>-809.63114451956289</v>
      </c>
      <c r="T720" s="22">
        <f t="shared" si="259"/>
        <v>809.63114451956289</v>
      </c>
      <c r="U720" s="61">
        <f t="shared" si="266"/>
        <v>0.22489755813612625</v>
      </c>
      <c r="V720" s="22">
        <f t="shared" si="267"/>
        <v>24975.016203703704</v>
      </c>
      <c r="W720" s="22">
        <f t="shared" si="269"/>
        <v>24.975016203703706</v>
      </c>
      <c r="X720" s="22">
        <f t="shared" si="268"/>
        <v>1261.870969907407</v>
      </c>
      <c r="Y720" s="22">
        <f t="shared" si="260"/>
        <v>350.51999427893969</v>
      </c>
      <c r="Z720" s="22">
        <f t="shared" si="261"/>
        <v>0.35051999427893971</v>
      </c>
      <c r="AA720" s="22">
        <f t="shared" si="262"/>
        <v>0.75940718737528379</v>
      </c>
      <c r="AB720" s="64"/>
      <c r="AC720" s="22">
        <f t="shared" ref="AC720:AC783" si="272">IF(E720&lt;1,1,0)</f>
        <v>0</v>
      </c>
      <c r="AD720" s="22">
        <f t="shared" ref="AD720:AD783" si="273">IF(AC720=1,"",E720)</f>
        <v>20.9</v>
      </c>
      <c r="AE720" s="22">
        <f t="shared" ref="AE720:AE783" si="274">E720/3.6</f>
        <v>5.8055555555555554</v>
      </c>
      <c r="AF720" s="31"/>
      <c r="AG720" s="31"/>
      <c r="AH720" s="31"/>
      <c r="AI720" s="31"/>
      <c r="AJ720" s="31"/>
      <c r="AK720" s="31"/>
      <c r="AL720" s="7"/>
      <c r="AM720" s="7"/>
    </row>
    <row r="721" spans="2:39" x14ac:dyDescent="0.4">
      <c r="B721" s="19" t="s">
        <v>2</v>
      </c>
      <c r="C721" s="19">
        <v>705</v>
      </c>
      <c r="D721" s="19">
        <v>116</v>
      </c>
      <c r="E721" s="20">
        <v>19.899999999999999</v>
      </c>
      <c r="F721" s="67">
        <f t="shared" ref="F721:F784" si="275">E721/3.6</f>
        <v>5.5277777777777777</v>
      </c>
      <c r="G721" s="34">
        <f t="shared" ref="G721:G784" si="276">($E722-$E720)/2/3.6</f>
        <v>-0.41666666666666663</v>
      </c>
      <c r="H721" s="21">
        <f t="shared" ref="H721:H784" si="277">($E722-$E720)/2</f>
        <v>-1.5</v>
      </c>
      <c r="I721" s="31"/>
      <c r="J721" s="22">
        <f t="shared" ref="J721:J784" si="278">$C$4*G721</f>
        <v>-617.5</v>
      </c>
      <c r="K721" s="39">
        <f t="shared" si="270"/>
        <v>13.139443839508679</v>
      </c>
      <c r="L721" s="22">
        <f t="shared" ref="L721:L784" si="279">IF(F721&gt;0,$C$6*$C$4*$C$10,0)</f>
        <v>218.00182949999999</v>
      </c>
      <c r="M721" s="61">
        <f t="shared" ref="M721:M784" si="280">J721+K721+L721</f>
        <v>-386.35872666049136</v>
      </c>
      <c r="N721" s="22">
        <f t="shared" ref="N721:N784" si="281">M721/1000</f>
        <v>-0.38635872666049137</v>
      </c>
      <c r="O721" s="22">
        <f t="shared" si="271"/>
        <v>-2135.7051834843828</v>
      </c>
      <c r="P721" s="22">
        <f t="shared" ref="P721:P784" si="282">O721/1000</f>
        <v>-2.135705183484383</v>
      </c>
      <c r="Q721" s="22">
        <f t="shared" si="263"/>
        <v>1924.2345113222066</v>
      </c>
      <c r="R721" s="61">
        <f t="shared" si="264"/>
        <v>0.53450962923915757</v>
      </c>
      <c r="S721" s="22">
        <f t="shared" si="265"/>
        <v>-811.76684970304723</v>
      </c>
      <c r="T721" s="22">
        <f t="shared" ref="T721:T784" si="283">S721*-1</f>
        <v>811.76684970304723</v>
      </c>
      <c r="U721" s="61">
        <f t="shared" si="266"/>
        <v>0.22549080962344312</v>
      </c>
      <c r="V721" s="22">
        <f t="shared" si="267"/>
        <v>22642.238425925923</v>
      </c>
      <c r="W721" s="22">
        <f t="shared" si="269"/>
        <v>22.642238425925925</v>
      </c>
      <c r="X721" s="22">
        <f t="shared" si="268"/>
        <v>1264.2037476851849</v>
      </c>
      <c r="Y721" s="22">
        <f t="shared" ref="Y721:Y784" si="284">Z721*1000</f>
        <v>351.16798862449531</v>
      </c>
      <c r="Z721" s="22">
        <f t="shared" ref="Z721:Z784" si="285">X721*0.000277778</f>
        <v>0.35116798862449533</v>
      </c>
      <c r="AA721" s="22">
        <f t="shared" ref="AA721:AA784" si="286">R721+U721</f>
        <v>0.76000043886260071</v>
      </c>
      <c r="AB721" s="64"/>
      <c r="AC721" s="22">
        <f t="shared" si="272"/>
        <v>0</v>
      </c>
      <c r="AD721" s="22">
        <f t="shared" si="273"/>
        <v>19.899999999999999</v>
      </c>
      <c r="AE721" s="22">
        <f t="shared" si="274"/>
        <v>5.5277777777777777</v>
      </c>
      <c r="AF721" s="31"/>
      <c r="AG721" s="31"/>
      <c r="AH721" s="31"/>
      <c r="AI721" s="31"/>
      <c r="AJ721" s="31"/>
      <c r="AK721" s="31"/>
      <c r="AL721" s="7"/>
      <c r="AM721" s="7"/>
    </row>
    <row r="722" spans="2:39" x14ac:dyDescent="0.4">
      <c r="B722" s="19" t="s">
        <v>2</v>
      </c>
      <c r="C722" s="19">
        <v>706</v>
      </c>
      <c r="D722" s="19">
        <v>117</v>
      </c>
      <c r="E722" s="20">
        <v>17.899999999999999</v>
      </c>
      <c r="F722" s="67">
        <f t="shared" si="275"/>
        <v>4.9722222222222214</v>
      </c>
      <c r="G722" s="34">
        <f t="shared" si="276"/>
        <v>-0.66666666666666652</v>
      </c>
      <c r="H722" s="21">
        <f t="shared" si="277"/>
        <v>-2.3999999999999995</v>
      </c>
      <c r="I722" s="31"/>
      <c r="J722" s="22">
        <f t="shared" si="278"/>
        <v>-987.99999999999977</v>
      </c>
      <c r="K722" s="39">
        <f t="shared" si="270"/>
        <v>10.631067903883677</v>
      </c>
      <c r="L722" s="22">
        <f t="shared" si="279"/>
        <v>218.00182949999999</v>
      </c>
      <c r="M722" s="61">
        <f t="shared" si="280"/>
        <v>-759.36710259611607</v>
      </c>
      <c r="N722" s="22">
        <f t="shared" si="281"/>
        <v>-0.75936710259611606</v>
      </c>
      <c r="O722" s="22">
        <f t="shared" si="271"/>
        <v>-3775.7419823529099</v>
      </c>
      <c r="P722" s="22">
        <f t="shared" si="282"/>
        <v>-3.7757419823529097</v>
      </c>
      <c r="Q722" s="22">
        <f t="shared" ref="Q722:Q785" si="287">IF(P722&gt;0,SUM(Q721,P722),Q721)</f>
        <v>1924.2345113222066</v>
      </c>
      <c r="R722" s="61">
        <f t="shared" ref="R722:R785" si="288">Q722*0.0002777778</f>
        <v>0.53450962923915757</v>
      </c>
      <c r="S722" s="22">
        <f t="shared" ref="S722:S785" si="289">IF(P722&lt;0,SUM(S721,P722),S721)</f>
        <v>-815.54259168540011</v>
      </c>
      <c r="T722" s="22">
        <f t="shared" si="283"/>
        <v>815.54259168540011</v>
      </c>
      <c r="U722" s="61">
        <f t="shared" ref="U722:U785" si="290">T722*0.0002777778</f>
        <v>0.22653962692466872</v>
      </c>
      <c r="V722" s="22">
        <f t="shared" ref="V722:V785" si="291">0.5*$C$4*(F722^2)</f>
        <v>18319.73842592592</v>
      </c>
      <c r="W722" s="22">
        <f t="shared" si="269"/>
        <v>18.31973842592592</v>
      </c>
      <c r="X722" s="22">
        <f t="shared" ref="X722:X785" si="292">IF(W722&lt;W721,X721+(W721-W722),X721)</f>
        <v>1268.5262476851849</v>
      </c>
      <c r="Y722" s="22">
        <f t="shared" si="284"/>
        <v>352.36868402949528</v>
      </c>
      <c r="Z722" s="22">
        <f t="shared" si="285"/>
        <v>0.35236868402949528</v>
      </c>
      <c r="AA722" s="22">
        <f t="shared" si="286"/>
        <v>0.76104925616382624</v>
      </c>
      <c r="AB722" s="64"/>
      <c r="AC722" s="22">
        <f t="shared" si="272"/>
        <v>0</v>
      </c>
      <c r="AD722" s="22">
        <f t="shared" si="273"/>
        <v>17.899999999999999</v>
      </c>
      <c r="AE722" s="22">
        <f t="shared" si="274"/>
        <v>4.9722222222222214</v>
      </c>
      <c r="AF722" s="31"/>
      <c r="AG722" s="31"/>
      <c r="AH722" s="31"/>
      <c r="AI722" s="31"/>
      <c r="AJ722" s="31"/>
      <c r="AK722" s="31"/>
      <c r="AL722" s="7"/>
      <c r="AM722" s="7"/>
    </row>
    <row r="723" spans="2:39" x14ac:dyDescent="0.4">
      <c r="B723" s="19" t="s">
        <v>2</v>
      </c>
      <c r="C723" s="19">
        <v>707</v>
      </c>
      <c r="D723" s="19">
        <v>118</v>
      </c>
      <c r="E723" s="20">
        <v>15.1</v>
      </c>
      <c r="F723" s="67">
        <f t="shared" si="275"/>
        <v>4.1944444444444446</v>
      </c>
      <c r="G723" s="34">
        <f t="shared" si="276"/>
        <v>-0.70833333333333304</v>
      </c>
      <c r="H723" s="21">
        <f t="shared" si="277"/>
        <v>-2.5499999999999989</v>
      </c>
      <c r="I723" s="31"/>
      <c r="J723" s="22">
        <f t="shared" si="278"/>
        <v>-1049.7499999999995</v>
      </c>
      <c r="K723" s="39">
        <f t="shared" si="270"/>
        <v>7.5652750936753481</v>
      </c>
      <c r="L723" s="22">
        <f t="shared" si="279"/>
        <v>218.00182949999999</v>
      </c>
      <c r="M723" s="61">
        <f t="shared" si="280"/>
        <v>-824.18289540632418</v>
      </c>
      <c r="N723" s="22">
        <f t="shared" si="281"/>
        <v>-0.82418289540632417</v>
      </c>
      <c r="O723" s="22">
        <f t="shared" si="271"/>
        <v>-3456.9893668431932</v>
      </c>
      <c r="P723" s="22">
        <f t="shared" si="282"/>
        <v>-3.4569893668431932</v>
      </c>
      <c r="Q723" s="22">
        <f t="shared" si="287"/>
        <v>1924.2345113222066</v>
      </c>
      <c r="R723" s="61">
        <f t="shared" si="288"/>
        <v>0.53450962923915757</v>
      </c>
      <c r="S723" s="22">
        <f t="shared" si="289"/>
        <v>-818.99958105224334</v>
      </c>
      <c r="T723" s="22">
        <f t="shared" si="283"/>
        <v>818.99958105224334</v>
      </c>
      <c r="U723" s="61">
        <f t="shared" si="290"/>
        <v>0.22749990182561383</v>
      </c>
      <c r="V723" s="22">
        <f t="shared" si="291"/>
        <v>13036.682870370372</v>
      </c>
      <c r="W723" s="22">
        <f t="shared" si="269"/>
        <v>13.036682870370372</v>
      </c>
      <c r="X723" s="22">
        <f t="shared" si="292"/>
        <v>1273.8093032407405</v>
      </c>
      <c r="Y723" s="22">
        <f t="shared" si="284"/>
        <v>353.83620063560647</v>
      </c>
      <c r="Z723" s="22">
        <f t="shared" si="285"/>
        <v>0.35383620063560645</v>
      </c>
      <c r="AA723" s="22">
        <f t="shared" si="286"/>
        <v>0.76200953106477143</v>
      </c>
      <c r="AB723" s="64"/>
      <c r="AC723" s="22">
        <f t="shared" si="272"/>
        <v>0</v>
      </c>
      <c r="AD723" s="22">
        <f t="shared" si="273"/>
        <v>15.1</v>
      </c>
      <c r="AE723" s="22">
        <f t="shared" si="274"/>
        <v>4.1944444444444446</v>
      </c>
      <c r="AF723" s="31"/>
      <c r="AG723" s="31"/>
      <c r="AH723" s="31"/>
      <c r="AI723" s="31"/>
      <c r="AJ723" s="31"/>
      <c r="AK723" s="31"/>
      <c r="AL723" s="7"/>
      <c r="AM723" s="7"/>
    </row>
    <row r="724" spans="2:39" x14ac:dyDescent="0.4">
      <c r="B724" s="19" t="s">
        <v>2</v>
      </c>
      <c r="C724" s="19">
        <v>708</v>
      </c>
      <c r="D724" s="19">
        <v>119</v>
      </c>
      <c r="E724" s="20">
        <v>12.8</v>
      </c>
      <c r="F724" s="67">
        <f t="shared" si="275"/>
        <v>3.5555555555555558</v>
      </c>
      <c r="G724" s="34">
        <f t="shared" si="276"/>
        <v>-0.43055555555555547</v>
      </c>
      <c r="H724" s="21">
        <f t="shared" si="277"/>
        <v>-1.5499999999999998</v>
      </c>
      <c r="I724" s="31"/>
      <c r="J724" s="22">
        <f t="shared" si="278"/>
        <v>-638.08333333333326</v>
      </c>
      <c r="K724" s="39">
        <f t="shared" si="270"/>
        <v>5.4361417102222225</v>
      </c>
      <c r="L724" s="22">
        <f t="shared" si="279"/>
        <v>218.00182949999999</v>
      </c>
      <c r="M724" s="61">
        <f t="shared" si="280"/>
        <v>-414.645362123111</v>
      </c>
      <c r="N724" s="22">
        <f t="shared" si="281"/>
        <v>-0.41464536212311098</v>
      </c>
      <c r="O724" s="22">
        <f t="shared" si="271"/>
        <v>-1474.2946208821725</v>
      </c>
      <c r="P724" s="22">
        <f t="shared" si="282"/>
        <v>-1.4742946208821726</v>
      </c>
      <c r="Q724" s="22">
        <f t="shared" si="287"/>
        <v>1924.2345113222066</v>
      </c>
      <c r="R724" s="61">
        <f t="shared" si="288"/>
        <v>0.53450962923915757</v>
      </c>
      <c r="S724" s="22">
        <f t="shared" si="289"/>
        <v>-820.47387567312546</v>
      </c>
      <c r="T724" s="22">
        <f t="shared" si="283"/>
        <v>820.47387567312546</v>
      </c>
      <c r="U724" s="61">
        <f t="shared" si="290"/>
        <v>0.22790942814195431</v>
      </c>
      <c r="V724" s="22">
        <f t="shared" si="291"/>
        <v>9367.7037037037044</v>
      </c>
      <c r="W724" s="22">
        <f t="shared" si="269"/>
        <v>9.3677037037037039</v>
      </c>
      <c r="X724" s="22">
        <f t="shared" si="292"/>
        <v>1277.4782824074073</v>
      </c>
      <c r="Y724" s="22">
        <f t="shared" si="284"/>
        <v>354.85536233056479</v>
      </c>
      <c r="Z724" s="22">
        <f t="shared" si="285"/>
        <v>0.35485536233056481</v>
      </c>
      <c r="AA724" s="22">
        <f t="shared" si="286"/>
        <v>0.76241905738111182</v>
      </c>
      <c r="AB724" s="64"/>
      <c r="AC724" s="22">
        <f t="shared" si="272"/>
        <v>0</v>
      </c>
      <c r="AD724" s="22">
        <f t="shared" si="273"/>
        <v>12.8</v>
      </c>
      <c r="AE724" s="22">
        <f t="shared" si="274"/>
        <v>3.5555555555555558</v>
      </c>
      <c r="AF724" s="31"/>
      <c r="AG724" s="31"/>
      <c r="AH724" s="31"/>
      <c r="AI724" s="31"/>
      <c r="AJ724" s="31"/>
      <c r="AK724" s="31"/>
      <c r="AL724" s="7"/>
      <c r="AM724" s="7"/>
    </row>
    <row r="725" spans="2:39" x14ac:dyDescent="0.4">
      <c r="B725" s="19" t="s">
        <v>2</v>
      </c>
      <c r="C725" s="19">
        <v>709</v>
      </c>
      <c r="D725" s="19">
        <v>120</v>
      </c>
      <c r="E725" s="20">
        <v>12</v>
      </c>
      <c r="F725" s="67">
        <f t="shared" si="275"/>
        <v>3.333333333333333</v>
      </c>
      <c r="G725" s="34">
        <f t="shared" si="276"/>
        <v>5.5555555555555358E-2</v>
      </c>
      <c r="H725" s="21">
        <f t="shared" si="277"/>
        <v>0.19999999999999929</v>
      </c>
      <c r="I725" s="31"/>
      <c r="J725" s="22">
        <f t="shared" si="278"/>
        <v>82.333333333333044</v>
      </c>
      <c r="K725" s="39">
        <f t="shared" si="270"/>
        <v>4.7778589249999985</v>
      </c>
      <c r="L725" s="22">
        <f t="shared" si="279"/>
        <v>218.00182949999999</v>
      </c>
      <c r="M725" s="61">
        <f t="shared" si="280"/>
        <v>305.11302175833305</v>
      </c>
      <c r="N725" s="22">
        <f t="shared" si="281"/>
        <v>0.30511302175833305</v>
      </c>
      <c r="O725" s="22">
        <f t="shared" si="271"/>
        <v>1017.04340586111</v>
      </c>
      <c r="P725" s="22">
        <f t="shared" si="282"/>
        <v>1.01704340586111</v>
      </c>
      <c r="Q725" s="22">
        <f t="shared" si="287"/>
        <v>1925.2515547280677</v>
      </c>
      <c r="R725" s="61">
        <f t="shared" si="288"/>
        <v>0.53479214131894226</v>
      </c>
      <c r="S725" s="22">
        <f t="shared" si="289"/>
        <v>-820.47387567312546</v>
      </c>
      <c r="T725" s="22">
        <f t="shared" si="283"/>
        <v>820.47387567312546</v>
      </c>
      <c r="U725" s="61">
        <f t="shared" si="290"/>
        <v>0.22790942814195431</v>
      </c>
      <c r="V725" s="22">
        <f t="shared" si="291"/>
        <v>8233.3333333333321</v>
      </c>
      <c r="W725" s="22">
        <f t="shared" si="269"/>
        <v>8.2333333333333325</v>
      </c>
      <c r="X725" s="22">
        <f t="shared" si="292"/>
        <v>1278.6126527777776</v>
      </c>
      <c r="Y725" s="22">
        <f t="shared" si="284"/>
        <v>355.1704654633055</v>
      </c>
      <c r="Z725" s="22">
        <f t="shared" si="285"/>
        <v>0.3551704654633055</v>
      </c>
      <c r="AA725" s="22">
        <f t="shared" si="286"/>
        <v>0.76270156946089651</v>
      </c>
      <c r="AB725" s="64"/>
      <c r="AC725" s="22">
        <f t="shared" si="272"/>
        <v>0</v>
      </c>
      <c r="AD725" s="22">
        <f t="shared" si="273"/>
        <v>12</v>
      </c>
      <c r="AE725" s="22">
        <f t="shared" si="274"/>
        <v>3.333333333333333</v>
      </c>
      <c r="AF725" s="31"/>
      <c r="AG725" s="31"/>
      <c r="AH725" s="31"/>
      <c r="AI725" s="31"/>
      <c r="AJ725" s="31"/>
      <c r="AK725" s="31"/>
      <c r="AL725" s="7"/>
      <c r="AM725" s="7"/>
    </row>
    <row r="726" spans="2:39" x14ac:dyDescent="0.4">
      <c r="B726" s="19" t="s">
        <v>2</v>
      </c>
      <c r="C726" s="19">
        <v>710</v>
      </c>
      <c r="D726" s="19">
        <v>121</v>
      </c>
      <c r="E726" s="20">
        <v>13.2</v>
      </c>
      <c r="F726" s="67">
        <f t="shared" si="275"/>
        <v>3.6666666666666665</v>
      </c>
      <c r="G726" s="34">
        <f t="shared" si="276"/>
        <v>0.70833333333333348</v>
      </c>
      <c r="H726" s="21">
        <f t="shared" si="277"/>
        <v>2.5500000000000007</v>
      </c>
      <c r="I726" s="31"/>
      <c r="J726" s="22">
        <f t="shared" si="278"/>
        <v>1049.7500000000002</v>
      </c>
      <c r="K726" s="39">
        <f t="shared" si="270"/>
        <v>5.7812092992499995</v>
      </c>
      <c r="L726" s="22">
        <f t="shared" si="279"/>
        <v>218.00182949999999</v>
      </c>
      <c r="M726" s="61">
        <f t="shared" si="280"/>
        <v>1273.5330387992501</v>
      </c>
      <c r="N726" s="22">
        <f t="shared" si="281"/>
        <v>1.2735330387992501</v>
      </c>
      <c r="O726" s="22">
        <f t="shared" si="271"/>
        <v>4669.6211422639171</v>
      </c>
      <c r="P726" s="22">
        <f t="shared" si="282"/>
        <v>4.6696211422639173</v>
      </c>
      <c r="Q726" s="22">
        <f t="shared" si="287"/>
        <v>1929.9211758703316</v>
      </c>
      <c r="R726" s="61">
        <f t="shared" si="288"/>
        <v>0.53608925840667376</v>
      </c>
      <c r="S726" s="22">
        <f t="shared" si="289"/>
        <v>-820.47387567312546</v>
      </c>
      <c r="T726" s="22">
        <f t="shared" si="283"/>
        <v>820.47387567312546</v>
      </c>
      <c r="U726" s="61">
        <f t="shared" si="290"/>
        <v>0.22790942814195431</v>
      </c>
      <c r="V726" s="22">
        <f t="shared" si="291"/>
        <v>9962.3333333333321</v>
      </c>
      <c r="W726" s="22">
        <f t="shared" si="269"/>
        <v>9.9623333333333317</v>
      </c>
      <c r="X726" s="22">
        <f t="shared" si="292"/>
        <v>1278.6126527777776</v>
      </c>
      <c r="Y726" s="22">
        <f t="shared" si="284"/>
        <v>355.1704654633055</v>
      </c>
      <c r="Z726" s="22">
        <f t="shared" si="285"/>
        <v>0.3551704654633055</v>
      </c>
      <c r="AA726" s="22">
        <f t="shared" si="286"/>
        <v>0.76399868654862813</v>
      </c>
      <c r="AB726" s="64"/>
      <c r="AC726" s="22">
        <f t="shared" si="272"/>
        <v>0</v>
      </c>
      <c r="AD726" s="22">
        <f t="shared" si="273"/>
        <v>13.2</v>
      </c>
      <c r="AE726" s="22">
        <f t="shared" si="274"/>
        <v>3.6666666666666665</v>
      </c>
      <c r="AF726" s="31"/>
      <c r="AG726" s="31"/>
      <c r="AH726" s="31"/>
      <c r="AI726" s="31"/>
      <c r="AJ726" s="31"/>
      <c r="AK726" s="31"/>
      <c r="AL726" s="7"/>
      <c r="AM726" s="7"/>
    </row>
    <row r="727" spans="2:39" x14ac:dyDescent="0.4">
      <c r="B727" s="19" t="s">
        <v>2</v>
      </c>
      <c r="C727" s="19">
        <v>711</v>
      </c>
      <c r="D727" s="19">
        <v>122</v>
      </c>
      <c r="E727" s="20">
        <v>17.100000000000001</v>
      </c>
      <c r="F727" s="67">
        <f t="shared" si="275"/>
        <v>4.75</v>
      </c>
      <c r="G727" s="34">
        <f t="shared" si="276"/>
        <v>1.0972222222222225</v>
      </c>
      <c r="H727" s="21">
        <f t="shared" si="277"/>
        <v>3.9500000000000011</v>
      </c>
      <c r="I727" s="31"/>
      <c r="J727" s="22">
        <f t="shared" si="278"/>
        <v>1626.0833333333337</v>
      </c>
      <c r="K727" s="39">
        <f t="shared" si="270"/>
        <v>9.7020397795781239</v>
      </c>
      <c r="L727" s="22">
        <f t="shared" si="279"/>
        <v>218.00182949999999</v>
      </c>
      <c r="M727" s="61">
        <f t="shared" si="280"/>
        <v>1853.7872026129119</v>
      </c>
      <c r="N727" s="22">
        <f t="shared" si="281"/>
        <v>1.8537872026129119</v>
      </c>
      <c r="O727" s="22">
        <f t="shared" si="271"/>
        <v>8805.4892124113321</v>
      </c>
      <c r="P727" s="22">
        <f t="shared" si="282"/>
        <v>8.8054892124113326</v>
      </c>
      <c r="Q727" s="22">
        <f t="shared" si="287"/>
        <v>1938.726665082743</v>
      </c>
      <c r="R727" s="61">
        <f t="shared" si="288"/>
        <v>0.53853522782802121</v>
      </c>
      <c r="S727" s="22">
        <f t="shared" si="289"/>
        <v>-820.47387567312546</v>
      </c>
      <c r="T727" s="22">
        <f t="shared" si="283"/>
        <v>820.47387567312546</v>
      </c>
      <c r="U727" s="61">
        <f t="shared" si="290"/>
        <v>0.22790942814195431</v>
      </c>
      <c r="V727" s="22">
        <f t="shared" si="291"/>
        <v>16718.8125</v>
      </c>
      <c r="W727" s="22">
        <f t="shared" si="269"/>
        <v>16.718812500000002</v>
      </c>
      <c r="X727" s="22">
        <f t="shared" si="292"/>
        <v>1278.6126527777776</v>
      </c>
      <c r="Y727" s="22">
        <f t="shared" si="284"/>
        <v>355.1704654633055</v>
      </c>
      <c r="Z727" s="22">
        <f t="shared" si="285"/>
        <v>0.3551704654633055</v>
      </c>
      <c r="AA727" s="22">
        <f t="shared" si="286"/>
        <v>0.76644465596997557</v>
      </c>
      <c r="AB727" s="64"/>
      <c r="AC727" s="22">
        <f t="shared" si="272"/>
        <v>0</v>
      </c>
      <c r="AD727" s="22">
        <f t="shared" si="273"/>
        <v>17.100000000000001</v>
      </c>
      <c r="AE727" s="22">
        <f t="shared" si="274"/>
        <v>4.75</v>
      </c>
      <c r="AF727" s="31"/>
      <c r="AG727" s="31"/>
      <c r="AH727" s="31"/>
      <c r="AI727" s="31"/>
      <c r="AJ727" s="31"/>
      <c r="AK727" s="31"/>
      <c r="AL727" s="7"/>
      <c r="AM727" s="7"/>
    </row>
    <row r="728" spans="2:39" x14ac:dyDescent="0.4">
      <c r="B728" s="19" t="s">
        <v>2</v>
      </c>
      <c r="C728" s="19">
        <v>712</v>
      </c>
      <c r="D728" s="19">
        <v>123</v>
      </c>
      <c r="E728" s="20">
        <v>21.1</v>
      </c>
      <c r="F728" s="67">
        <f t="shared" si="275"/>
        <v>5.8611111111111116</v>
      </c>
      <c r="G728" s="34">
        <f t="shared" si="276"/>
        <v>0.65277777777777768</v>
      </c>
      <c r="H728" s="21">
        <f t="shared" si="277"/>
        <v>2.3499999999999996</v>
      </c>
      <c r="I728" s="31"/>
      <c r="J728" s="22">
        <f t="shared" si="278"/>
        <v>967.41666666666652</v>
      </c>
      <c r="K728" s="39">
        <f t="shared" si="270"/>
        <v>14.771878972217015</v>
      </c>
      <c r="L728" s="22">
        <f t="shared" si="279"/>
        <v>218.00182949999999</v>
      </c>
      <c r="M728" s="61">
        <f t="shared" si="280"/>
        <v>1200.1903751388836</v>
      </c>
      <c r="N728" s="22">
        <f t="shared" si="281"/>
        <v>1.2001903751388836</v>
      </c>
      <c r="O728" s="22">
        <f t="shared" si="271"/>
        <v>7034.4491431751239</v>
      </c>
      <c r="P728" s="22">
        <f t="shared" si="282"/>
        <v>7.0344491431751237</v>
      </c>
      <c r="Q728" s="22">
        <f t="shared" si="287"/>
        <v>1945.7611142259182</v>
      </c>
      <c r="R728" s="61">
        <f t="shared" si="288"/>
        <v>0.54048924163522427</v>
      </c>
      <c r="S728" s="22">
        <f t="shared" si="289"/>
        <v>-820.47387567312546</v>
      </c>
      <c r="T728" s="22">
        <f t="shared" si="283"/>
        <v>820.47387567312546</v>
      </c>
      <c r="U728" s="61">
        <f t="shared" si="290"/>
        <v>0.22790942814195431</v>
      </c>
      <c r="V728" s="22">
        <f t="shared" si="291"/>
        <v>25455.293981481485</v>
      </c>
      <c r="W728" s="22">
        <f t="shared" si="269"/>
        <v>25.455293981481486</v>
      </c>
      <c r="X728" s="22">
        <f t="shared" si="292"/>
        <v>1278.6126527777776</v>
      </c>
      <c r="Y728" s="22">
        <f t="shared" si="284"/>
        <v>355.1704654633055</v>
      </c>
      <c r="Z728" s="22">
        <f t="shared" si="285"/>
        <v>0.3551704654633055</v>
      </c>
      <c r="AA728" s="22">
        <f t="shared" si="286"/>
        <v>0.76839866977717852</v>
      </c>
      <c r="AB728" s="64"/>
      <c r="AC728" s="22">
        <f t="shared" si="272"/>
        <v>0</v>
      </c>
      <c r="AD728" s="22">
        <f t="shared" si="273"/>
        <v>21.1</v>
      </c>
      <c r="AE728" s="22">
        <f t="shared" si="274"/>
        <v>5.8611111111111116</v>
      </c>
      <c r="AF728" s="31"/>
      <c r="AG728" s="31"/>
      <c r="AH728" s="31"/>
      <c r="AI728" s="31"/>
      <c r="AJ728" s="31"/>
      <c r="AK728" s="31"/>
      <c r="AL728" s="7"/>
      <c r="AM728" s="7"/>
    </row>
    <row r="729" spans="2:39" x14ac:dyDescent="0.4">
      <c r="B729" s="19" t="s">
        <v>2</v>
      </c>
      <c r="C729" s="19">
        <v>713</v>
      </c>
      <c r="D729" s="19">
        <v>124</v>
      </c>
      <c r="E729" s="20">
        <v>21.8</v>
      </c>
      <c r="F729" s="67">
        <f t="shared" si="275"/>
        <v>6.0555555555555554</v>
      </c>
      <c r="G729" s="34">
        <f t="shared" si="276"/>
        <v>1.3888888888888593E-2</v>
      </c>
      <c r="H729" s="21">
        <f t="shared" si="277"/>
        <v>4.9999999999998934E-2</v>
      </c>
      <c r="I729" s="31"/>
      <c r="J729" s="22">
        <f t="shared" si="278"/>
        <v>20.583333333332895</v>
      </c>
      <c r="K729" s="39">
        <f t="shared" si="270"/>
        <v>15.768261635534722</v>
      </c>
      <c r="L729" s="22">
        <f t="shared" si="279"/>
        <v>218.00182949999999</v>
      </c>
      <c r="M729" s="61">
        <f t="shared" si="280"/>
        <v>254.35342446886762</v>
      </c>
      <c r="N729" s="22">
        <f t="shared" si="281"/>
        <v>0.25435342446886761</v>
      </c>
      <c r="O729" s="22">
        <f t="shared" si="271"/>
        <v>1540.2512926170316</v>
      </c>
      <c r="P729" s="22">
        <f t="shared" si="282"/>
        <v>1.5402512926170315</v>
      </c>
      <c r="Q729" s="22">
        <f t="shared" si="287"/>
        <v>1947.3013655185352</v>
      </c>
      <c r="R729" s="61">
        <f t="shared" si="288"/>
        <v>0.54091708925073456</v>
      </c>
      <c r="S729" s="22">
        <f t="shared" si="289"/>
        <v>-820.47387567312546</v>
      </c>
      <c r="T729" s="22">
        <f t="shared" si="283"/>
        <v>820.47387567312546</v>
      </c>
      <c r="U729" s="61">
        <f t="shared" si="290"/>
        <v>0.22790942814195431</v>
      </c>
      <c r="V729" s="22">
        <f t="shared" si="291"/>
        <v>27172.287037037036</v>
      </c>
      <c r="W729" s="22">
        <f t="shared" si="269"/>
        <v>27.172287037037037</v>
      </c>
      <c r="X729" s="22">
        <f t="shared" si="292"/>
        <v>1278.6126527777776</v>
      </c>
      <c r="Y729" s="22">
        <f t="shared" si="284"/>
        <v>355.1704654633055</v>
      </c>
      <c r="Z729" s="22">
        <f t="shared" si="285"/>
        <v>0.3551704654633055</v>
      </c>
      <c r="AA729" s="22">
        <f t="shared" si="286"/>
        <v>0.76882651739268892</v>
      </c>
      <c r="AB729" s="64"/>
      <c r="AC729" s="22">
        <f t="shared" si="272"/>
        <v>0</v>
      </c>
      <c r="AD729" s="22">
        <f t="shared" si="273"/>
        <v>21.8</v>
      </c>
      <c r="AE729" s="22">
        <f t="shared" si="274"/>
        <v>6.0555555555555554</v>
      </c>
      <c r="AF729" s="31"/>
      <c r="AG729" s="31"/>
      <c r="AH729" s="31"/>
      <c r="AI729" s="31"/>
      <c r="AJ729" s="31"/>
      <c r="AK729" s="31"/>
      <c r="AL729" s="7"/>
      <c r="AM729" s="7"/>
    </row>
    <row r="730" spans="2:39" x14ac:dyDescent="0.4">
      <c r="B730" s="19" t="s">
        <v>2</v>
      </c>
      <c r="C730" s="19">
        <v>714</v>
      </c>
      <c r="D730" s="19">
        <v>125</v>
      </c>
      <c r="E730" s="20">
        <v>21.2</v>
      </c>
      <c r="F730" s="67">
        <f t="shared" si="275"/>
        <v>5.8888888888888884</v>
      </c>
      <c r="G730" s="34">
        <f t="shared" si="276"/>
        <v>-0.45833333333333343</v>
      </c>
      <c r="H730" s="21">
        <f t="shared" si="277"/>
        <v>-1.6500000000000004</v>
      </c>
      <c r="I730" s="31"/>
      <c r="J730" s="22">
        <f t="shared" si="278"/>
        <v>-679.25000000000011</v>
      </c>
      <c r="K730" s="39">
        <f t="shared" si="270"/>
        <v>14.912228578138885</v>
      </c>
      <c r="L730" s="22">
        <f t="shared" si="279"/>
        <v>218.00182949999999</v>
      </c>
      <c r="M730" s="61">
        <f t="shared" si="280"/>
        <v>-446.33594192186126</v>
      </c>
      <c r="N730" s="22">
        <f t="shared" si="281"/>
        <v>-0.44633594192186127</v>
      </c>
      <c r="O730" s="22">
        <f t="shared" si="271"/>
        <v>-2628.4227690954049</v>
      </c>
      <c r="P730" s="22">
        <f t="shared" si="282"/>
        <v>-2.6284227690954047</v>
      </c>
      <c r="Q730" s="22">
        <f t="shared" si="287"/>
        <v>1947.3013655185352</v>
      </c>
      <c r="R730" s="61">
        <f t="shared" si="288"/>
        <v>0.54091708925073456</v>
      </c>
      <c r="S730" s="22">
        <f t="shared" si="289"/>
        <v>-823.1022984422209</v>
      </c>
      <c r="T730" s="22">
        <f t="shared" si="283"/>
        <v>823.1022984422209</v>
      </c>
      <c r="U730" s="61">
        <f t="shared" si="290"/>
        <v>0.22863954563622355</v>
      </c>
      <c r="V730" s="22">
        <f t="shared" si="291"/>
        <v>25697.148148148142</v>
      </c>
      <c r="W730" s="22">
        <f t="shared" si="269"/>
        <v>25.697148148148141</v>
      </c>
      <c r="X730" s="22">
        <f t="shared" si="292"/>
        <v>1280.0877916666666</v>
      </c>
      <c r="Y730" s="22">
        <f t="shared" si="284"/>
        <v>355.58022659358335</v>
      </c>
      <c r="Z730" s="22">
        <f t="shared" si="285"/>
        <v>0.35558022659358335</v>
      </c>
      <c r="AA730" s="22">
        <f t="shared" si="286"/>
        <v>0.76955663488695814</v>
      </c>
      <c r="AB730" s="64"/>
      <c r="AC730" s="22">
        <f t="shared" si="272"/>
        <v>0</v>
      </c>
      <c r="AD730" s="22">
        <f t="shared" si="273"/>
        <v>21.2</v>
      </c>
      <c r="AE730" s="22">
        <f t="shared" si="274"/>
        <v>5.8888888888888884</v>
      </c>
      <c r="AF730" s="31"/>
      <c r="AG730" s="31"/>
      <c r="AH730" s="31"/>
      <c r="AI730" s="31"/>
      <c r="AJ730" s="31"/>
      <c r="AK730" s="31"/>
      <c r="AL730" s="7"/>
      <c r="AM730" s="7"/>
    </row>
    <row r="731" spans="2:39" x14ac:dyDescent="0.4">
      <c r="B731" s="19" t="s">
        <v>2</v>
      </c>
      <c r="C731" s="19">
        <v>715</v>
      </c>
      <c r="D731" s="19">
        <v>126</v>
      </c>
      <c r="E731" s="20">
        <v>18.5</v>
      </c>
      <c r="F731" s="67">
        <f t="shared" si="275"/>
        <v>5.1388888888888884</v>
      </c>
      <c r="G731" s="34">
        <f t="shared" si="276"/>
        <v>-1.0138888888888886</v>
      </c>
      <c r="H731" s="21">
        <f t="shared" si="277"/>
        <v>-3.6499999999999995</v>
      </c>
      <c r="I731" s="31"/>
      <c r="J731" s="22">
        <f t="shared" si="278"/>
        <v>-1502.583333333333</v>
      </c>
      <c r="K731" s="39">
        <f t="shared" si="270"/>
        <v>11.35570984084201</v>
      </c>
      <c r="L731" s="22">
        <f t="shared" si="279"/>
        <v>218.00182949999999</v>
      </c>
      <c r="M731" s="61">
        <f t="shared" si="280"/>
        <v>-1273.2257939924909</v>
      </c>
      <c r="N731" s="22">
        <f t="shared" si="281"/>
        <v>-1.2732257939924909</v>
      </c>
      <c r="O731" s="22">
        <f t="shared" si="271"/>
        <v>-6542.9658857947443</v>
      </c>
      <c r="P731" s="22">
        <f t="shared" si="282"/>
        <v>-6.5429658857947439</v>
      </c>
      <c r="Q731" s="22">
        <f t="shared" si="287"/>
        <v>1947.3013655185352</v>
      </c>
      <c r="R731" s="61">
        <f t="shared" si="288"/>
        <v>0.54091708925073456</v>
      </c>
      <c r="S731" s="22">
        <f t="shared" si="289"/>
        <v>-829.64526432801563</v>
      </c>
      <c r="T731" s="22">
        <f t="shared" si="283"/>
        <v>829.64526432801563</v>
      </c>
      <c r="U731" s="61">
        <f t="shared" si="290"/>
        <v>0.23045703630545467</v>
      </c>
      <c r="V731" s="22">
        <f t="shared" si="291"/>
        <v>19568.460648148142</v>
      </c>
      <c r="W731" s="22">
        <f t="shared" si="269"/>
        <v>19.568460648148143</v>
      </c>
      <c r="X731" s="22">
        <f t="shared" si="292"/>
        <v>1286.2164791666667</v>
      </c>
      <c r="Y731" s="22">
        <f t="shared" si="284"/>
        <v>357.28264114995835</v>
      </c>
      <c r="Z731" s="22">
        <f t="shared" si="285"/>
        <v>0.35728264114995834</v>
      </c>
      <c r="AA731" s="22">
        <f t="shared" si="286"/>
        <v>0.77137412555618923</v>
      </c>
      <c r="AB731" s="64"/>
      <c r="AC731" s="22">
        <f t="shared" si="272"/>
        <v>0</v>
      </c>
      <c r="AD731" s="22">
        <f t="shared" si="273"/>
        <v>18.5</v>
      </c>
      <c r="AE731" s="22">
        <f t="shared" si="274"/>
        <v>5.1388888888888884</v>
      </c>
      <c r="AF731" s="31"/>
      <c r="AG731" s="31"/>
      <c r="AH731" s="31"/>
      <c r="AI731" s="31"/>
      <c r="AJ731" s="31"/>
      <c r="AK731" s="31"/>
      <c r="AL731" s="7"/>
      <c r="AM731" s="7"/>
    </row>
    <row r="732" spans="2:39" x14ac:dyDescent="0.4">
      <c r="B732" s="19" t="s">
        <v>2</v>
      </c>
      <c r="C732" s="19">
        <v>716</v>
      </c>
      <c r="D732" s="19">
        <v>127</v>
      </c>
      <c r="E732" s="20">
        <v>13.9</v>
      </c>
      <c r="F732" s="67">
        <f t="shared" si="275"/>
        <v>3.8611111111111112</v>
      </c>
      <c r="G732" s="34">
        <f t="shared" si="276"/>
        <v>-0.90277777777777779</v>
      </c>
      <c r="H732" s="21">
        <f t="shared" si="277"/>
        <v>-3.25</v>
      </c>
      <c r="I732" s="31"/>
      <c r="J732" s="22">
        <f t="shared" si="278"/>
        <v>-1337.9166666666667</v>
      </c>
      <c r="K732" s="39">
        <f t="shared" si="270"/>
        <v>6.4106258534670131</v>
      </c>
      <c r="L732" s="22">
        <f t="shared" si="279"/>
        <v>218.00182949999999</v>
      </c>
      <c r="M732" s="61">
        <f t="shared" si="280"/>
        <v>-1113.5042113131997</v>
      </c>
      <c r="N732" s="22">
        <f t="shared" si="281"/>
        <v>-1.1135042113131997</v>
      </c>
      <c r="O732" s="22">
        <f t="shared" si="271"/>
        <v>-4299.3634825704103</v>
      </c>
      <c r="P732" s="22">
        <f t="shared" si="282"/>
        <v>-4.2993634825704099</v>
      </c>
      <c r="Q732" s="22">
        <f t="shared" si="287"/>
        <v>1947.3013655185352</v>
      </c>
      <c r="R732" s="61">
        <f t="shared" si="288"/>
        <v>0.54091708925073456</v>
      </c>
      <c r="S732" s="22">
        <f t="shared" si="289"/>
        <v>-833.94462781058598</v>
      </c>
      <c r="T732" s="22">
        <f t="shared" si="283"/>
        <v>833.94462781058598</v>
      </c>
      <c r="U732" s="61">
        <f t="shared" si="290"/>
        <v>0.23165130403504339</v>
      </c>
      <c r="V732" s="22">
        <f t="shared" si="291"/>
        <v>11046.960648148148</v>
      </c>
      <c r="W732" s="22">
        <f t="shared" si="269"/>
        <v>11.046960648148149</v>
      </c>
      <c r="X732" s="22">
        <f t="shared" si="292"/>
        <v>1294.7379791666667</v>
      </c>
      <c r="Y732" s="22">
        <f t="shared" si="284"/>
        <v>359.64972637695837</v>
      </c>
      <c r="Z732" s="22">
        <f t="shared" si="285"/>
        <v>0.35964972637695836</v>
      </c>
      <c r="AA732" s="22">
        <f t="shared" si="286"/>
        <v>0.77256839328577798</v>
      </c>
      <c r="AB732" s="64"/>
      <c r="AC732" s="22">
        <f t="shared" si="272"/>
        <v>0</v>
      </c>
      <c r="AD732" s="22">
        <f t="shared" si="273"/>
        <v>13.9</v>
      </c>
      <c r="AE732" s="22">
        <f t="shared" si="274"/>
        <v>3.8611111111111112</v>
      </c>
      <c r="AF732" s="31"/>
      <c r="AG732" s="31"/>
      <c r="AH732" s="31"/>
      <c r="AI732" s="31"/>
      <c r="AJ732" s="31"/>
      <c r="AK732" s="31"/>
      <c r="AL732" s="7"/>
      <c r="AM732" s="7"/>
    </row>
    <row r="733" spans="2:39" x14ac:dyDescent="0.4">
      <c r="B733" s="19" t="s">
        <v>2</v>
      </c>
      <c r="C733" s="19">
        <v>717</v>
      </c>
      <c r="D733" s="19">
        <v>128</v>
      </c>
      <c r="E733" s="20">
        <v>12</v>
      </c>
      <c r="F733" s="67">
        <f t="shared" si="275"/>
        <v>3.333333333333333</v>
      </c>
      <c r="G733" s="34">
        <f t="shared" si="276"/>
        <v>-0.26388888888888895</v>
      </c>
      <c r="H733" s="21">
        <f t="shared" si="277"/>
        <v>-0.95000000000000018</v>
      </c>
      <c r="I733" s="31"/>
      <c r="J733" s="22">
        <f t="shared" si="278"/>
        <v>-391.08333333333343</v>
      </c>
      <c r="K733" s="39">
        <f t="shared" si="270"/>
        <v>4.7778589249999985</v>
      </c>
      <c r="L733" s="22">
        <f t="shared" si="279"/>
        <v>218.00182949999999</v>
      </c>
      <c r="M733" s="61">
        <f t="shared" si="280"/>
        <v>-168.30364490833347</v>
      </c>
      <c r="N733" s="22">
        <f t="shared" si="281"/>
        <v>-0.16830364490833347</v>
      </c>
      <c r="O733" s="22">
        <f t="shared" si="271"/>
        <v>-561.01214969444482</v>
      </c>
      <c r="P733" s="22">
        <f t="shared" si="282"/>
        <v>-0.56101214969444479</v>
      </c>
      <c r="Q733" s="22">
        <f t="shared" si="287"/>
        <v>1947.3013655185352</v>
      </c>
      <c r="R733" s="61">
        <f t="shared" si="288"/>
        <v>0.54091708925073456</v>
      </c>
      <c r="S733" s="22">
        <f t="shared" si="289"/>
        <v>-834.5056399602804</v>
      </c>
      <c r="T733" s="22">
        <f t="shared" si="283"/>
        <v>834.5056399602804</v>
      </c>
      <c r="U733" s="61">
        <f t="shared" si="290"/>
        <v>0.23180714075575878</v>
      </c>
      <c r="V733" s="22">
        <f t="shared" si="291"/>
        <v>8233.3333333333321</v>
      </c>
      <c r="W733" s="22">
        <f t="shared" si="269"/>
        <v>8.2333333333333325</v>
      </c>
      <c r="X733" s="22">
        <f t="shared" si="292"/>
        <v>1297.5516064814815</v>
      </c>
      <c r="Y733" s="22">
        <f t="shared" si="284"/>
        <v>360.43129014521298</v>
      </c>
      <c r="Z733" s="22">
        <f t="shared" si="285"/>
        <v>0.36043129014521297</v>
      </c>
      <c r="AA733" s="22">
        <f t="shared" si="286"/>
        <v>0.77272423000649337</v>
      </c>
      <c r="AB733" s="64"/>
      <c r="AC733" s="22">
        <f t="shared" si="272"/>
        <v>0</v>
      </c>
      <c r="AD733" s="22">
        <f t="shared" si="273"/>
        <v>12</v>
      </c>
      <c r="AE733" s="22">
        <f t="shared" si="274"/>
        <v>3.333333333333333</v>
      </c>
      <c r="AF733" s="31"/>
      <c r="AG733" s="31"/>
      <c r="AH733" s="31"/>
      <c r="AI733" s="31"/>
      <c r="AJ733" s="31"/>
      <c r="AK733" s="31"/>
      <c r="AL733" s="7"/>
      <c r="AM733" s="7"/>
    </row>
    <row r="734" spans="2:39" x14ac:dyDescent="0.4">
      <c r="B734" s="19" t="s">
        <v>2</v>
      </c>
      <c r="C734" s="19">
        <v>718</v>
      </c>
      <c r="D734" s="19">
        <v>129</v>
      </c>
      <c r="E734" s="20">
        <v>12</v>
      </c>
      <c r="F734" s="67">
        <f t="shared" si="275"/>
        <v>3.333333333333333</v>
      </c>
      <c r="G734" s="34">
        <f t="shared" si="276"/>
        <v>0.1388888888888889</v>
      </c>
      <c r="H734" s="21">
        <f t="shared" si="277"/>
        <v>0.5</v>
      </c>
      <c r="I734" s="31"/>
      <c r="J734" s="22">
        <f t="shared" si="278"/>
        <v>205.83333333333334</v>
      </c>
      <c r="K734" s="39">
        <f t="shared" si="270"/>
        <v>4.7778589249999985</v>
      </c>
      <c r="L734" s="22">
        <f t="shared" si="279"/>
        <v>218.00182949999999</v>
      </c>
      <c r="M734" s="61">
        <f t="shared" si="280"/>
        <v>428.61302175833333</v>
      </c>
      <c r="N734" s="22">
        <f t="shared" si="281"/>
        <v>0.42861302175833332</v>
      </c>
      <c r="O734" s="22">
        <f t="shared" si="271"/>
        <v>1428.7100725277776</v>
      </c>
      <c r="P734" s="22">
        <f t="shared" si="282"/>
        <v>1.4287100725277775</v>
      </c>
      <c r="Q734" s="22">
        <f t="shared" si="287"/>
        <v>1948.730075591063</v>
      </c>
      <c r="R734" s="61">
        <f t="shared" si="288"/>
        <v>0.5413139531915192</v>
      </c>
      <c r="S734" s="22">
        <f t="shared" si="289"/>
        <v>-834.5056399602804</v>
      </c>
      <c r="T734" s="22">
        <f t="shared" si="283"/>
        <v>834.5056399602804</v>
      </c>
      <c r="U734" s="61">
        <f t="shared" si="290"/>
        <v>0.23180714075575878</v>
      </c>
      <c r="V734" s="22">
        <f t="shared" si="291"/>
        <v>8233.3333333333321</v>
      </c>
      <c r="W734" s="22">
        <f t="shared" ref="W734:W797" si="293">V734*0.001</f>
        <v>8.2333333333333325</v>
      </c>
      <c r="X734" s="22">
        <f t="shared" si="292"/>
        <v>1297.5516064814815</v>
      </c>
      <c r="Y734" s="22">
        <f t="shared" si="284"/>
        <v>360.43129014521298</v>
      </c>
      <c r="Z734" s="22">
        <f t="shared" si="285"/>
        <v>0.36043129014521297</v>
      </c>
      <c r="AA734" s="22">
        <f t="shared" si="286"/>
        <v>0.77312109394727802</v>
      </c>
      <c r="AB734" s="64"/>
      <c r="AC734" s="22">
        <f t="shared" si="272"/>
        <v>0</v>
      </c>
      <c r="AD734" s="22">
        <f t="shared" si="273"/>
        <v>12</v>
      </c>
      <c r="AE734" s="22">
        <f t="shared" si="274"/>
        <v>3.333333333333333</v>
      </c>
      <c r="AF734" s="31"/>
      <c r="AG734" s="31"/>
      <c r="AH734" s="31"/>
      <c r="AI734" s="31"/>
      <c r="AJ734" s="31"/>
      <c r="AK734" s="31"/>
      <c r="AL734" s="7"/>
      <c r="AM734" s="7"/>
    </row>
    <row r="735" spans="2:39" x14ac:dyDescent="0.4">
      <c r="B735" s="19" t="s">
        <v>2</v>
      </c>
      <c r="C735" s="19">
        <v>719</v>
      </c>
      <c r="D735" s="19">
        <v>130</v>
      </c>
      <c r="E735" s="20">
        <v>13</v>
      </c>
      <c r="F735" s="67">
        <f t="shared" si="275"/>
        <v>3.6111111111111112</v>
      </c>
      <c r="G735" s="34">
        <f t="shared" si="276"/>
        <v>0.55555555555555558</v>
      </c>
      <c r="H735" s="21">
        <f t="shared" si="277"/>
        <v>2</v>
      </c>
      <c r="I735" s="31"/>
      <c r="J735" s="22">
        <f t="shared" si="278"/>
        <v>823.33333333333337</v>
      </c>
      <c r="K735" s="39">
        <f t="shared" si="270"/>
        <v>5.6073483217013882</v>
      </c>
      <c r="L735" s="22">
        <f t="shared" si="279"/>
        <v>218.00182949999999</v>
      </c>
      <c r="M735" s="61">
        <f t="shared" si="280"/>
        <v>1046.9425111550347</v>
      </c>
      <c r="N735" s="22">
        <f t="shared" si="281"/>
        <v>1.0469425111550348</v>
      </c>
      <c r="O735" s="22">
        <f t="shared" si="271"/>
        <v>3780.6257347265141</v>
      </c>
      <c r="P735" s="22">
        <f t="shared" si="282"/>
        <v>3.780625734726514</v>
      </c>
      <c r="Q735" s="22">
        <f t="shared" si="287"/>
        <v>1952.5107013257896</v>
      </c>
      <c r="R735" s="61">
        <f t="shared" si="288"/>
        <v>0.54236412709073489</v>
      </c>
      <c r="S735" s="22">
        <f t="shared" si="289"/>
        <v>-834.5056399602804</v>
      </c>
      <c r="T735" s="22">
        <f t="shared" si="283"/>
        <v>834.5056399602804</v>
      </c>
      <c r="U735" s="61">
        <f t="shared" si="290"/>
        <v>0.23180714075575878</v>
      </c>
      <c r="V735" s="22">
        <f t="shared" si="291"/>
        <v>9662.7314814814818</v>
      </c>
      <c r="W735" s="22">
        <f t="shared" si="293"/>
        <v>9.6627314814814813</v>
      </c>
      <c r="X735" s="22">
        <f t="shared" si="292"/>
        <v>1297.5516064814815</v>
      </c>
      <c r="Y735" s="22">
        <f t="shared" si="284"/>
        <v>360.43129014521298</v>
      </c>
      <c r="Z735" s="22">
        <f t="shared" si="285"/>
        <v>0.36043129014521297</v>
      </c>
      <c r="AA735" s="22">
        <f t="shared" si="286"/>
        <v>0.7741712678464937</v>
      </c>
      <c r="AB735" s="64"/>
      <c r="AC735" s="22">
        <f t="shared" si="272"/>
        <v>0</v>
      </c>
      <c r="AD735" s="22">
        <f t="shared" si="273"/>
        <v>13</v>
      </c>
      <c r="AE735" s="22">
        <f t="shared" si="274"/>
        <v>3.6111111111111112</v>
      </c>
      <c r="AF735" s="31"/>
      <c r="AG735" s="31"/>
      <c r="AH735" s="31"/>
      <c r="AI735" s="31"/>
      <c r="AJ735" s="31"/>
      <c r="AK735" s="31"/>
      <c r="AL735" s="7"/>
      <c r="AM735" s="7"/>
    </row>
    <row r="736" spans="2:39" x14ac:dyDescent="0.4">
      <c r="B736" s="19" t="s">
        <v>2</v>
      </c>
      <c r="C736" s="19">
        <v>720</v>
      </c>
      <c r="D736" s="19">
        <v>131</v>
      </c>
      <c r="E736" s="20">
        <v>16</v>
      </c>
      <c r="F736" s="67">
        <f t="shared" si="275"/>
        <v>4.4444444444444446</v>
      </c>
      <c r="G736" s="34">
        <f t="shared" si="276"/>
        <v>0.76388888888888884</v>
      </c>
      <c r="H736" s="21">
        <f t="shared" si="277"/>
        <v>2.75</v>
      </c>
      <c r="I736" s="31"/>
      <c r="J736" s="22">
        <f t="shared" si="278"/>
        <v>1132.0833333333333</v>
      </c>
      <c r="K736" s="39">
        <f t="shared" si="270"/>
        <v>8.4939714222222236</v>
      </c>
      <c r="L736" s="22">
        <f t="shared" si="279"/>
        <v>218.00182949999999</v>
      </c>
      <c r="M736" s="61">
        <f t="shared" si="280"/>
        <v>1358.5791342555556</v>
      </c>
      <c r="N736" s="22">
        <f t="shared" si="281"/>
        <v>1.3585791342555555</v>
      </c>
      <c r="O736" s="22">
        <f t="shared" si="271"/>
        <v>6038.1294855802471</v>
      </c>
      <c r="P736" s="22">
        <f t="shared" si="282"/>
        <v>6.0381294855802468</v>
      </c>
      <c r="Q736" s="22">
        <f t="shared" si="287"/>
        <v>1958.5488308113697</v>
      </c>
      <c r="R736" s="61">
        <f t="shared" si="288"/>
        <v>0.54404138541535452</v>
      </c>
      <c r="S736" s="22">
        <f t="shared" si="289"/>
        <v>-834.5056399602804</v>
      </c>
      <c r="T736" s="22">
        <f t="shared" si="283"/>
        <v>834.5056399602804</v>
      </c>
      <c r="U736" s="61">
        <f t="shared" si="290"/>
        <v>0.23180714075575878</v>
      </c>
      <c r="V736" s="22">
        <f t="shared" si="291"/>
        <v>14637.037037037038</v>
      </c>
      <c r="W736" s="22">
        <f t="shared" si="293"/>
        <v>14.637037037037038</v>
      </c>
      <c r="X736" s="22">
        <f t="shared" si="292"/>
        <v>1297.5516064814815</v>
      </c>
      <c r="Y736" s="22">
        <f t="shared" si="284"/>
        <v>360.43129014521298</v>
      </c>
      <c r="Z736" s="22">
        <f t="shared" si="285"/>
        <v>0.36043129014521297</v>
      </c>
      <c r="AA736" s="22">
        <f t="shared" si="286"/>
        <v>0.77584852617111333</v>
      </c>
      <c r="AB736" s="64"/>
      <c r="AC736" s="22">
        <f t="shared" si="272"/>
        <v>0</v>
      </c>
      <c r="AD736" s="22">
        <f t="shared" si="273"/>
        <v>16</v>
      </c>
      <c r="AE736" s="22">
        <f t="shared" si="274"/>
        <v>4.4444444444444446</v>
      </c>
      <c r="AF736" s="31"/>
      <c r="AG736" s="31"/>
      <c r="AH736" s="31"/>
      <c r="AI736" s="31"/>
      <c r="AJ736" s="31"/>
      <c r="AK736" s="31"/>
      <c r="AL736" s="7"/>
      <c r="AM736" s="7"/>
    </row>
    <row r="737" spans="2:39" x14ac:dyDescent="0.4">
      <c r="B737" s="19" t="s">
        <v>2</v>
      </c>
      <c r="C737" s="19">
        <v>721</v>
      </c>
      <c r="D737" s="19">
        <v>132</v>
      </c>
      <c r="E737" s="20">
        <v>18.5</v>
      </c>
      <c r="F737" s="67">
        <f t="shared" si="275"/>
        <v>5.1388888888888884</v>
      </c>
      <c r="G737" s="34">
        <f t="shared" si="276"/>
        <v>0.63888888888888906</v>
      </c>
      <c r="H737" s="21">
        <f t="shared" si="277"/>
        <v>2.3000000000000007</v>
      </c>
      <c r="I737" s="31"/>
      <c r="J737" s="22">
        <f t="shared" si="278"/>
        <v>946.8333333333336</v>
      </c>
      <c r="K737" s="39">
        <f t="shared" si="270"/>
        <v>11.35570984084201</v>
      </c>
      <c r="L737" s="22">
        <f t="shared" si="279"/>
        <v>218.00182949999999</v>
      </c>
      <c r="M737" s="61">
        <f t="shared" si="280"/>
        <v>1176.1908726741756</v>
      </c>
      <c r="N737" s="22">
        <f t="shared" si="281"/>
        <v>1.1761908726741757</v>
      </c>
      <c r="O737" s="22">
        <f t="shared" si="271"/>
        <v>6044.3142067978461</v>
      </c>
      <c r="P737" s="22">
        <f t="shared" si="282"/>
        <v>6.0443142067978464</v>
      </c>
      <c r="Q737" s="22">
        <f t="shared" si="287"/>
        <v>1964.5931450181677</v>
      </c>
      <c r="R737" s="61">
        <f t="shared" si="288"/>
        <v>0.54572036171822758</v>
      </c>
      <c r="S737" s="22">
        <f t="shared" si="289"/>
        <v>-834.5056399602804</v>
      </c>
      <c r="T737" s="22">
        <f t="shared" si="283"/>
        <v>834.5056399602804</v>
      </c>
      <c r="U737" s="61">
        <f t="shared" si="290"/>
        <v>0.23180714075575878</v>
      </c>
      <c r="V737" s="22">
        <f t="shared" si="291"/>
        <v>19568.460648148142</v>
      </c>
      <c r="W737" s="22">
        <f t="shared" si="293"/>
        <v>19.568460648148143</v>
      </c>
      <c r="X737" s="22">
        <f t="shared" si="292"/>
        <v>1297.5516064814815</v>
      </c>
      <c r="Y737" s="22">
        <f t="shared" si="284"/>
        <v>360.43129014521298</v>
      </c>
      <c r="Z737" s="22">
        <f t="shared" si="285"/>
        <v>0.36043129014521297</v>
      </c>
      <c r="AA737" s="22">
        <f t="shared" si="286"/>
        <v>0.77752750247398639</v>
      </c>
      <c r="AB737" s="64"/>
      <c r="AC737" s="22">
        <f t="shared" si="272"/>
        <v>0</v>
      </c>
      <c r="AD737" s="22">
        <f t="shared" si="273"/>
        <v>18.5</v>
      </c>
      <c r="AE737" s="22">
        <f t="shared" si="274"/>
        <v>5.1388888888888884</v>
      </c>
      <c r="AF737" s="31"/>
      <c r="AG737" s="31"/>
      <c r="AH737" s="31"/>
      <c r="AI737" s="31"/>
      <c r="AJ737" s="31"/>
      <c r="AK737" s="31"/>
      <c r="AL737" s="7"/>
      <c r="AM737" s="7"/>
    </row>
    <row r="738" spans="2:39" x14ac:dyDescent="0.4">
      <c r="B738" s="19" t="s">
        <v>2</v>
      </c>
      <c r="C738" s="19">
        <v>722</v>
      </c>
      <c r="D738" s="19">
        <v>133</v>
      </c>
      <c r="E738" s="20">
        <v>20.6</v>
      </c>
      <c r="F738" s="67">
        <f t="shared" si="275"/>
        <v>5.7222222222222223</v>
      </c>
      <c r="G738" s="34">
        <f t="shared" si="276"/>
        <v>0.55555555555555558</v>
      </c>
      <c r="H738" s="21">
        <f t="shared" si="277"/>
        <v>2</v>
      </c>
      <c r="I738" s="31"/>
      <c r="J738" s="22">
        <f t="shared" si="278"/>
        <v>823.33333333333337</v>
      </c>
      <c r="K738" s="39">
        <f t="shared" si="270"/>
        <v>14.080084815368055</v>
      </c>
      <c r="L738" s="22">
        <f t="shared" si="279"/>
        <v>218.00182949999999</v>
      </c>
      <c r="M738" s="61">
        <f t="shared" si="280"/>
        <v>1055.4152476487016</v>
      </c>
      <c r="N738" s="22">
        <f t="shared" si="281"/>
        <v>1.0554152476487015</v>
      </c>
      <c r="O738" s="22">
        <f t="shared" si="271"/>
        <v>6039.3205837675705</v>
      </c>
      <c r="P738" s="22">
        <f t="shared" si="282"/>
        <v>6.0393205837675703</v>
      </c>
      <c r="Q738" s="22">
        <f t="shared" si="287"/>
        <v>1970.6324656019353</v>
      </c>
      <c r="R738" s="61">
        <f t="shared" si="288"/>
        <v>0.54739795090348131</v>
      </c>
      <c r="S738" s="22">
        <f t="shared" si="289"/>
        <v>-834.5056399602804</v>
      </c>
      <c r="T738" s="22">
        <f t="shared" si="283"/>
        <v>834.5056399602804</v>
      </c>
      <c r="U738" s="61">
        <f t="shared" si="290"/>
        <v>0.23180714075575878</v>
      </c>
      <c r="V738" s="22">
        <f t="shared" si="291"/>
        <v>24263.175925925927</v>
      </c>
      <c r="W738" s="22">
        <f t="shared" si="293"/>
        <v>24.263175925925928</v>
      </c>
      <c r="X738" s="22">
        <f t="shared" si="292"/>
        <v>1297.5516064814815</v>
      </c>
      <c r="Y738" s="22">
        <f t="shared" si="284"/>
        <v>360.43129014521298</v>
      </c>
      <c r="Z738" s="22">
        <f t="shared" si="285"/>
        <v>0.36043129014521297</v>
      </c>
      <c r="AA738" s="22">
        <f t="shared" si="286"/>
        <v>0.77920509165924012</v>
      </c>
      <c r="AB738" s="64"/>
      <c r="AC738" s="22">
        <f t="shared" si="272"/>
        <v>0</v>
      </c>
      <c r="AD738" s="22">
        <f t="shared" si="273"/>
        <v>20.6</v>
      </c>
      <c r="AE738" s="22">
        <f t="shared" si="274"/>
        <v>5.7222222222222223</v>
      </c>
      <c r="AF738" s="31"/>
      <c r="AG738" s="31"/>
      <c r="AH738" s="31"/>
      <c r="AI738" s="31"/>
      <c r="AJ738" s="31"/>
      <c r="AK738" s="31"/>
      <c r="AL738" s="7"/>
      <c r="AM738" s="7"/>
    </row>
    <row r="739" spans="2:39" x14ac:dyDescent="0.4">
      <c r="B739" s="19" t="s">
        <v>2</v>
      </c>
      <c r="C739" s="19">
        <v>723</v>
      </c>
      <c r="D739" s="19">
        <v>134</v>
      </c>
      <c r="E739" s="20">
        <v>22.5</v>
      </c>
      <c r="F739" s="67">
        <f t="shared" si="275"/>
        <v>6.25</v>
      </c>
      <c r="G739" s="34">
        <f t="shared" si="276"/>
        <v>0.47222222222222199</v>
      </c>
      <c r="H739" s="21">
        <f t="shared" si="277"/>
        <v>1.6999999999999993</v>
      </c>
      <c r="I739" s="31"/>
      <c r="J739" s="22">
        <f t="shared" si="278"/>
        <v>699.83333333333303</v>
      </c>
      <c r="K739" s="39">
        <f t="shared" si="270"/>
        <v>16.797160283203123</v>
      </c>
      <c r="L739" s="22">
        <f t="shared" si="279"/>
        <v>218.00182949999999</v>
      </c>
      <c r="M739" s="61">
        <f t="shared" si="280"/>
        <v>934.6323231165361</v>
      </c>
      <c r="N739" s="22">
        <f t="shared" si="281"/>
        <v>0.9346323231165361</v>
      </c>
      <c r="O739" s="22">
        <f t="shared" si="271"/>
        <v>5841.4520194783508</v>
      </c>
      <c r="P739" s="22">
        <f t="shared" si="282"/>
        <v>5.8414520194783508</v>
      </c>
      <c r="Q739" s="22">
        <f t="shared" si="287"/>
        <v>1976.4739176214136</v>
      </c>
      <c r="R739" s="61">
        <f t="shared" si="288"/>
        <v>0.54902057659425751</v>
      </c>
      <c r="S739" s="22">
        <f t="shared" si="289"/>
        <v>-834.5056399602804</v>
      </c>
      <c r="T739" s="22">
        <f t="shared" si="283"/>
        <v>834.5056399602804</v>
      </c>
      <c r="U739" s="61">
        <f t="shared" si="290"/>
        <v>0.23180714075575878</v>
      </c>
      <c r="V739" s="22">
        <f t="shared" si="291"/>
        <v>28945.3125</v>
      </c>
      <c r="W739" s="22">
        <f t="shared" si="293"/>
        <v>28.9453125</v>
      </c>
      <c r="X739" s="22">
        <f t="shared" si="292"/>
        <v>1297.5516064814815</v>
      </c>
      <c r="Y739" s="22">
        <f t="shared" si="284"/>
        <v>360.43129014521298</v>
      </c>
      <c r="Z739" s="22">
        <f t="shared" si="285"/>
        <v>0.36043129014521297</v>
      </c>
      <c r="AA739" s="22">
        <f t="shared" si="286"/>
        <v>0.78082771735001633</v>
      </c>
      <c r="AB739" s="64"/>
      <c r="AC739" s="22">
        <f t="shared" si="272"/>
        <v>0</v>
      </c>
      <c r="AD739" s="22">
        <f t="shared" si="273"/>
        <v>22.5</v>
      </c>
      <c r="AE739" s="22">
        <f t="shared" si="274"/>
        <v>6.25</v>
      </c>
      <c r="AF739" s="31"/>
      <c r="AG739" s="31"/>
      <c r="AH739" s="31"/>
      <c r="AI739" s="31"/>
      <c r="AJ739" s="31"/>
      <c r="AK739" s="31"/>
      <c r="AL739" s="7"/>
      <c r="AM739" s="7"/>
    </row>
    <row r="740" spans="2:39" x14ac:dyDescent="0.4">
      <c r="B740" s="19" t="s">
        <v>2</v>
      </c>
      <c r="C740" s="19">
        <v>724</v>
      </c>
      <c r="D740" s="19">
        <v>135</v>
      </c>
      <c r="E740" s="20">
        <v>24</v>
      </c>
      <c r="F740" s="67">
        <f t="shared" si="275"/>
        <v>6.6666666666666661</v>
      </c>
      <c r="G740" s="34">
        <f t="shared" si="276"/>
        <v>0.56944444444444464</v>
      </c>
      <c r="H740" s="21">
        <f t="shared" si="277"/>
        <v>2.0500000000000007</v>
      </c>
      <c r="I740" s="31"/>
      <c r="J740" s="22">
        <f t="shared" si="278"/>
        <v>843.91666666666697</v>
      </c>
      <c r="K740" s="39">
        <f t="shared" si="270"/>
        <v>19.111435699999994</v>
      </c>
      <c r="L740" s="22">
        <f t="shared" si="279"/>
        <v>218.00182949999999</v>
      </c>
      <c r="M740" s="61">
        <f t="shared" si="280"/>
        <v>1081.0299318666671</v>
      </c>
      <c r="N740" s="22">
        <f t="shared" si="281"/>
        <v>1.0810299318666672</v>
      </c>
      <c r="O740" s="22">
        <f t="shared" si="271"/>
        <v>7206.8662124444463</v>
      </c>
      <c r="P740" s="22">
        <f t="shared" si="282"/>
        <v>7.2068662124444467</v>
      </c>
      <c r="Q740" s="22">
        <f t="shared" si="287"/>
        <v>1983.6807838338582</v>
      </c>
      <c r="R740" s="61">
        <f t="shared" si="288"/>
        <v>0.55102248403564469</v>
      </c>
      <c r="S740" s="22">
        <f t="shared" si="289"/>
        <v>-834.5056399602804</v>
      </c>
      <c r="T740" s="22">
        <f t="shared" si="283"/>
        <v>834.5056399602804</v>
      </c>
      <c r="U740" s="61">
        <f t="shared" si="290"/>
        <v>0.23180714075575878</v>
      </c>
      <c r="V740" s="22">
        <f t="shared" si="291"/>
        <v>32933.333333333328</v>
      </c>
      <c r="W740" s="22">
        <f t="shared" si="293"/>
        <v>32.93333333333333</v>
      </c>
      <c r="X740" s="22">
        <f t="shared" si="292"/>
        <v>1297.5516064814815</v>
      </c>
      <c r="Y740" s="22">
        <f t="shared" si="284"/>
        <v>360.43129014521298</v>
      </c>
      <c r="Z740" s="22">
        <f t="shared" si="285"/>
        <v>0.36043129014521297</v>
      </c>
      <c r="AA740" s="22">
        <f t="shared" si="286"/>
        <v>0.7828296247914035</v>
      </c>
      <c r="AB740" s="64"/>
      <c r="AC740" s="22">
        <f t="shared" si="272"/>
        <v>0</v>
      </c>
      <c r="AD740" s="22">
        <f t="shared" si="273"/>
        <v>24</v>
      </c>
      <c r="AE740" s="22">
        <f t="shared" si="274"/>
        <v>6.6666666666666661</v>
      </c>
      <c r="AF740" s="31"/>
      <c r="AG740" s="31"/>
      <c r="AH740" s="31"/>
      <c r="AI740" s="31"/>
      <c r="AJ740" s="31"/>
      <c r="AK740" s="31"/>
      <c r="AL740" s="7"/>
      <c r="AM740" s="7"/>
    </row>
    <row r="741" spans="2:39" x14ac:dyDescent="0.4">
      <c r="B741" s="19" t="s">
        <v>2</v>
      </c>
      <c r="C741" s="19">
        <v>725</v>
      </c>
      <c r="D741" s="19">
        <v>136</v>
      </c>
      <c r="E741" s="20">
        <v>26.6</v>
      </c>
      <c r="F741" s="67">
        <f t="shared" si="275"/>
        <v>7.3888888888888893</v>
      </c>
      <c r="G741" s="34">
        <f t="shared" si="276"/>
        <v>0.8194444444444442</v>
      </c>
      <c r="H741" s="21">
        <f t="shared" si="277"/>
        <v>2.9499999999999993</v>
      </c>
      <c r="I741" s="31"/>
      <c r="J741" s="22">
        <f t="shared" si="278"/>
        <v>1214.4166666666663</v>
      </c>
      <c r="K741" s="39">
        <f t="shared" si="270"/>
        <v>23.47654070120139</v>
      </c>
      <c r="L741" s="22">
        <f t="shared" si="279"/>
        <v>218.00182949999999</v>
      </c>
      <c r="M741" s="61">
        <f t="shared" si="280"/>
        <v>1455.8950368678677</v>
      </c>
      <c r="N741" s="22">
        <f t="shared" si="281"/>
        <v>1.4558950368678678</v>
      </c>
      <c r="O741" s="22">
        <f t="shared" si="271"/>
        <v>10757.446661301468</v>
      </c>
      <c r="P741" s="22">
        <f t="shared" si="282"/>
        <v>10.757446661301469</v>
      </c>
      <c r="Q741" s="22">
        <f t="shared" si="287"/>
        <v>1994.4382304951596</v>
      </c>
      <c r="R741" s="61">
        <f t="shared" si="288"/>
        <v>0.55401066390283837</v>
      </c>
      <c r="S741" s="22">
        <f t="shared" si="289"/>
        <v>-834.5056399602804</v>
      </c>
      <c r="T741" s="22">
        <f t="shared" si="283"/>
        <v>834.5056399602804</v>
      </c>
      <c r="U741" s="61">
        <f t="shared" si="290"/>
        <v>0.23180714075575878</v>
      </c>
      <c r="V741" s="22">
        <f t="shared" si="291"/>
        <v>40455.398148148153</v>
      </c>
      <c r="W741" s="22">
        <f t="shared" si="293"/>
        <v>40.455398148148156</v>
      </c>
      <c r="X741" s="22">
        <f t="shared" si="292"/>
        <v>1297.5516064814815</v>
      </c>
      <c r="Y741" s="22">
        <f t="shared" si="284"/>
        <v>360.43129014521298</v>
      </c>
      <c r="Z741" s="22">
        <f t="shared" si="285"/>
        <v>0.36043129014521297</v>
      </c>
      <c r="AA741" s="22">
        <f t="shared" si="286"/>
        <v>0.78581780465859719</v>
      </c>
      <c r="AB741" s="64"/>
      <c r="AC741" s="22">
        <f t="shared" si="272"/>
        <v>0</v>
      </c>
      <c r="AD741" s="22">
        <f t="shared" si="273"/>
        <v>26.6</v>
      </c>
      <c r="AE741" s="22">
        <f t="shared" si="274"/>
        <v>7.3888888888888893</v>
      </c>
      <c r="AF741" s="31"/>
      <c r="AG741" s="31"/>
      <c r="AH741" s="31"/>
      <c r="AI741" s="31"/>
      <c r="AJ741" s="31"/>
      <c r="AK741" s="31"/>
      <c r="AL741" s="7"/>
      <c r="AM741" s="7"/>
    </row>
    <row r="742" spans="2:39" x14ac:dyDescent="0.4">
      <c r="B742" s="19" t="s">
        <v>2</v>
      </c>
      <c r="C742" s="19">
        <v>726</v>
      </c>
      <c r="D742" s="19">
        <v>137</v>
      </c>
      <c r="E742" s="20">
        <v>29.9</v>
      </c>
      <c r="F742" s="67">
        <f t="shared" si="275"/>
        <v>8.3055555555555554</v>
      </c>
      <c r="G742" s="34">
        <f t="shared" si="276"/>
        <v>1.1388888888888882</v>
      </c>
      <c r="H742" s="21">
        <f t="shared" si="277"/>
        <v>4.0999999999999979</v>
      </c>
      <c r="I742" s="31"/>
      <c r="J742" s="22">
        <f t="shared" si="278"/>
        <v>1687.8333333333323</v>
      </c>
      <c r="K742" s="39">
        <f t="shared" si="270"/>
        <v>29.662872621800343</v>
      </c>
      <c r="L742" s="22">
        <f t="shared" si="279"/>
        <v>218.00182949999999</v>
      </c>
      <c r="M742" s="61">
        <f t="shared" si="280"/>
        <v>1935.4980354551326</v>
      </c>
      <c r="N742" s="22">
        <f t="shared" si="281"/>
        <v>1.9354980354551325</v>
      </c>
      <c r="O742" s="22">
        <f t="shared" si="271"/>
        <v>16075.386461141239</v>
      </c>
      <c r="P742" s="22">
        <f t="shared" si="282"/>
        <v>16.075386461141239</v>
      </c>
      <c r="Q742" s="22">
        <f t="shared" si="287"/>
        <v>2010.5136169563009</v>
      </c>
      <c r="R742" s="61">
        <f t="shared" si="288"/>
        <v>0.55847604938816398</v>
      </c>
      <c r="S742" s="22">
        <f t="shared" si="289"/>
        <v>-834.5056399602804</v>
      </c>
      <c r="T742" s="22">
        <f t="shared" si="283"/>
        <v>834.5056399602804</v>
      </c>
      <c r="U742" s="61">
        <f t="shared" si="290"/>
        <v>0.23180714075575878</v>
      </c>
      <c r="V742" s="22">
        <f t="shared" si="291"/>
        <v>51115.849537037029</v>
      </c>
      <c r="W742" s="22">
        <f t="shared" si="293"/>
        <v>51.115849537037029</v>
      </c>
      <c r="X742" s="22">
        <f t="shared" si="292"/>
        <v>1297.5516064814815</v>
      </c>
      <c r="Y742" s="22">
        <f t="shared" si="284"/>
        <v>360.43129014521298</v>
      </c>
      <c r="Z742" s="22">
        <f t="shared" si="285"/>
        <v>0.36043129014521297</v>
      </c>
      <c r="AA742" s="22">
        <f t="shared" si="286"/>
        <v>0.79028319014392279</v>
      </c>
      <c r="AB742" s="64"/>
      <c r="AC742" s="22">
        <f t="shared" si="272"/>
        <v>0</v>
      </c>
      <c r="AD742" s="22">
        <f t="shared" si="273"/>
        <v>29.9</v>
      </c>
      <c r="AE742" s="22">
        <f t="shared" si="274"/>
        <v>8.3055555555555554</v>
      </c>
      <c r="AF742" s="31"/>
      <c r="AG742" s="31"/>
      <c r="AH742" s="31"/>
      <c r="AI742" s="31"/>
      <c r="AJ742" s="31"/>
      <c r="AK742" s="31"/>
      <c r="AL742" s="7"/>
      <c r="AM742" s="7"/>
    </row>
    <row r="743" spans="2:39" x14ac:dyDescent="0.4">
      <c r="B743" s="19" t="s">
        <v>2</v>
      </c>
      <c r="C743" s="19">
        <v>727</v>
      </c>
      <c r="D743" s="19">
        <v>138</v>
      </c>
      <c r="E743" s="20">
        <v>34.799999999999997</v>
      </c>
      <c r="F743" s="67">
        <f t="shared" si="275"/>
        <v>9.6666666666666661</v>
      </c>
      <c r="G743" s="34">
        <f t="shared" si="276"/>
        <v>1.0972222222222221</v>
      </c>
      <c r="H743" s="21">
        <f t="shared" si="277"/>
        <v>3.9499999999999993</v>
      </c>
      <c r="I743" s="31"/>
      <c r="J743" s="22">
        <f t="shared" si="278"/>
        <v>1626.0833333333333</v>
      </c>
      <c r="K743" s="39">
        <f t="shared" si="270"/>
        <v>40.181793559249996</v>
      </c>
      <c r="L743" s="22">
        <f t="shared" si="279"/>
        <v>218.00182949999999</v>
      </c>
      <c r="M743" s="61">
        <f t="shared" si="280"/>
        <v>1884.2669563925833</v>
      </c>
      <c r="N743" s="22">
        <f t="shared" si="281"/>
        <v>1.8842669563925833</v>
      </c>
      <c r="O743" s="22">
        <f t="shared" si="271"/>
        <v>18214.580578461639</v>
      </c>
      <c r="P743" s="22">
        <f t="shared" si="282"/>
        <v>18.214580578461639</v>
      </c>
      <c r="Q743" s="22">
        <f t="shared" si="287"/>
        <v>2028.7281975347626</v>
      </c>
      <c r="R743" s="61">
        <f t="shared" si="288"/>
        <v>0.56353565550917173</v>
      </c>
      <c r="S743" s="22">
        <f t="shared" si="289"/>
        <v>-834.5056399602804</v>
      </c>
      <c r="T743" s="22">
        <f t="shared" si="283"/>
        <v>834.5056399602804</v>
      </c>
      <c r="U743" s="61">
        <f t="shared" si="290"/>
        <v>0.23180714075575878</v>
      </c>
      <c r="V743" s="22">
        <f t="shared" si="291"/>
        <v>69242.333333333328</v>
      </c>
      <c r="W743" s="22">
        <f t="shared" si="293"/>
        <v>69.242333333333335</v>
      </c>
      <c r="X743" s="22">
        <f t="shared" si="292"/>
        <v>1297.5516064814815</v>
      </c>
      <c r="Y743" s="22">
        <f t="shared" si="284"/>
        <v>360.43129014521298</v>
      </c>
      <c r="Z743" s="22">
        <f t="shared" si="285"/>
        <v>0.36043129014521297</v>
      </c>
      <c r="AA743" s="22">
        <f t="shared" si="286"/>
        <v>0.79534279626493054</v>
      </c>
      <c r="AB743" s="64"/>
      <c r="AC743" s="22">
        <f t="shared" si="272"/>
        <v>0</v>
      </c>
      <c r="AD743" s="22">
        <f t="shared" si="273"/>
        <v>34.799999999999997</v>
      </c>
      <c r="AE743" s="22">
        <f t="shared" si="274"/>
        <v>9.6666666666666661</v>
      </c>
      <c r="AF743" s="31"/>
      <c r="AG743" s="31"/>
      <c r="AH743" s="31"/>
      <c r="AI743" s="31"/>
      <c r="AJ743" s="31"/>
      <c r="AK743" s="31"/>
      <c r="AL743" s="7"/>
      <c r="AM743" s="7"/>
    </row>
    <row r="744" spans="2:39" x14ac:dyDescent="0.4">
      <c r="B744" s="19" t="s">
        <v>2</v>
      </c>
      <c r="C744" s="19">
        <v>728</v>
      </c>
      <c r="D744" s="19">
        <v>139</v>
      </c>
      <c r="E744" s="20">
        <v>37.799999999999997</v>
      </c>
      <c r="F744" s="67">
        <f t="shared" si="275"/>
        <v>10.499999999999998</v>
      </c>
      <c r="G744" s="34">
        <f t="shared" si="276"/>
        <v>0.75000000000000078</v>
      </c>
      <c r="H744" s="21">
        <f t="shared" si="277"/>
        <v>2.7000000000000028</v>
      </c>
      <c r="I744" s="31"/>
      <c r="J744" s="22">
        <f t="shared" si="278"/>
        <v>1111.5000000000011</v>
      </c>
      <c r="K744" s="39">
        <f t="shared" si="270"/>
        <v>47.408305183312478</v>
      </c>
      <c r="L744" s="22">
        <f t="shared" si="279"/>
        <v>218.00182949999999</v>
      </c>
      <c r="M744" s="61">
        <f t="shared" si="280"/>
        <v>1376.9101346833136</v>
      </c>
      <c r="N744" s="22">
        <f t="shared" si="281"/>
        <v>1.3769101346833135</v>
      </c>
      <c r="O744" s="22">
        <f t="shared" si="271"/>
        <v>14457.556414174791</v>
      </c>
      <c r="P744" s="22">
        <f t="shared" si="282"/>
        <v>14.457556414174791</v>
      </c>
      <c r="Q744" s="22">
        <f t="shared" si="287"/>
        <v>2043.1857539489374</v>
      </c>
      <c r="R744" s="61">
        <f t="shared" si="288"/>
        <v>0.56755164372327715</v>
      </c>
      <c r="S744" s="22">
        <f t="shared" si="289"/>
        <v>-834.5056399602804</v>
      </c>
      <c r="T744" s="22">
        <f t="shared" si="283"/>
        <v>834.5056399602804</v>
      </c>
      <c r="U744" s="61">
        <f t="shared" si="290"/>
        <v>0.23180714075575878</v>
      </c>
      <c r="V744" s="22">
        <f t="shared" si="291"/>
        <v>81695.249999999971</v>
      </c>
      <c r="W744" s="22">
        <f t="shared" si="293"/>
        <v>81.695249999999973</v>
      </c>
      <c r="X744" s="22">
        <f t="shared" si="292"/>
        <v>1297.5516064814815</v>
      </c>
      <c r="Y744" s="22">
        <f t="shared" si="284"/>
        <v>360.43129014521298</v>
      </c>
      <c r="Z744" s="22">
        <f t="shared" si="285"/>
        <v>0.36043129014521297</v>
      </c>
      <c r="AA744" s="22">
        <f t="shared" si="286"/>
        <v>0.79935878447903597</v>
      </c>
      <c r="AB744" s="64"/>
      <c r="AC744" s="22">
        <f t="shared" si="272"/>
        <v>0</v>
      </c>
      <c r="AD744" s="22">
        <f t="shared" si="273"/>
        <v>37.799999999999997</v>
      </c>
      <c r="AE744" s="22">
        <f t="shared" si="274"/>
        <v>10.499999999999998</v>
      </c>
      <c r="AF744" s="31"/>
      <c r="AG744" s="31"/>
      <c r="AH744" s="31"/>
      <c r="AI744" s="31"/>
      <c r="AJ744" s="31"/>
      <c r="AK744" s="31"/>
      <c r="AL744" s="7"/>
      <c r="AM744" s="7"/>
    </row>
    <row r="745" spans="2:39" x14ac:dyDescent="0.4">
      <c r="B745" s="19" t="s">
        <v>2</v>
      </c>
      <c r="C745" s="19">
        <v>729</v>
      </c>
      <c r="D745" s="19">
        <v>140</v>
      </c>
      <c r="E745" s="20">
        <v>40.200000000000003</v>
      </c>
      <c r="F745" s="67">
        <f t="shared" si="275"/>
        <v>11.166666666666668</v>
      </c>
      <c r="G745" s="34">
        <f t="shared" si="276"/>
        <v>0.52777777777777835</v>
      </c>
      <c r="H745" s="21">
        <f t="shared" si="277"/>
        <v>1.9000000000000021</v>
      </c>
      <c r="I745" s="31"/>
      <c r="J745" s="22">
        <f t="shared" si="278"/>
        <v>782.16666666666754</v>
      </c>
      <c r="K745" s="39">
        <f t="shared" si="270"/>
        <v>53.619521785812509</v>
      </c>
      <c r="L745" s="22">
        <f t="shared" si="279"/>
        <v>218.00182949999999</v>
      </c>
      <c r="M745" s="61">
        <f t="shared" si="280"/>
        <v>1053.78801795248</v>
      </c>
      <c r="N745" s="22">
        <f t="shared" si="281"/>
        <v>1.0537880179524799</v>
      </c>
      <c r="O745" s="22">
        <f t="shared" si="271"/>
        <v>11767.299533802694</v>
      </c>
      <c r="P745" s="22">
        <f t="shared" si="282"/>
        <v>11.767299533802694</v>
      </c>
      <c r="Q745" s="22">
        <f t="shared" si="287"/>
        <v>2054.95305348274</v>
      </c>
      <c r="R745" s="61">
        <f t="shared" si="288"/>
        <v>0.57082033829971779</v>
      </c>
      <c r="S745" s="22">
        <f t="shared" si="289"/>
        <v>-834.5056399602804</v>
      </c>
      <c r="T745" s="22">
        <f t="shared" si="283"/>
        <v>834.5056399602804</v>
      </c>
      <c r="U745" s="61">
        <f t="shared" si="290"/>
        <v>0.23180714075575878</v>
      </c>
      <c r="V745" s="22">
        <f t="shared" si="291"/>
        <v>92398.583333333358</v>
      </c>
      <c r="W745" s="22">
        <f t="shared" si="293"/>
        <v>92.398583333333363</v>
      </c>
      <c r="X745" s="22">
        <f t="shared" si="292"/>
        <v>1297.5516064814815</v>
      </c>
      <c r="Y745" s="22">
        <f t="shared" si="284"/>
        <v>360.43129014521298</v>
      </c>
      <c r="Z745" s="22">
        <f t="shared" si="285"/>
        <v>0.36043129014521297</v>
      </c>
      <c r="AA745" s="22">
        <f t="shared" si="286"/>
        <v>0.8026274790554766</v>
      </c>
      <c r="AB745" s="64"/>
      <c r="AC745" s="22">
        <f t="shared" si="272"/>
        <v>0</v>
      </c>
      <c r="AD745" s="22">
        <f t="shared" si="273"/>
        <v>40.200000000000003</v>
      </c>
      <c r="AE745" s="22">
        <f t="shared" si="274"/>
        <v>11.166666666666668</v>
      </c>
      <c r="AF745" s="31"/>
      <c r="AG745" s="31"/>
      <c r="AH745" s="31"/>
      <c r="AI745" s="31"/>
      <c r="AJ745" s="31"/>
      <c r="AK745" s="31"/>
      <c r="AL745" s="7"/>
      <c r="AM745" s="7"/>
    </row>
    <row r="746" spans="2:39" x14ac:dyDescent="0.4">
      <c r="B746" s="19" t="s">
        <v>2</v>
      </c>
      <c r="C746" s="19">
        <v>730</v>
      </c>
      <c r="D746" s="19">
        <v>141</v>
      </c>
      <c r="E746" s="20">
        <v>41.6</v>
      </c>
      <c r="F746" s="67">
        <f t="shared" si="275"/>
        <v>11.555555555555555</v>
      </c>
      <c r="G746" s="34">
        <f t="shared" si="276"/>
        <v>0.23611111111111052</v>
      </c>
      <c r="H746" s="21">
        <f t="shared" si="277"/>
        <v>0.84999999999999787</v>
      </c>
      <c r="I746" s="31"/>
      <c r="J746" s="22">
        <f t="shared" si="278"/>
        <v>349.91666666666578</v>
      </c>
      <c r="K746" s="39">
        <f t="shared" si="270"/>
        <v>57.41924681422222</v>
      </c>
      <c r="L746" s="22">
        <f t="shared" si="279"/>
        <v>218.00182949999999</v>
      </c>
      <c r="M746" s="61">
        <f t="shared" si="280"/>
        <v>625.33774298088792</v>
      </c>
      <c r="N746" s="22">
        <f t="shared" si="281"/>
        <v>0.62533774298088796</v>
      </c>
      <c r="O746" s="22">
        <f t="shared" si="271"/>
        <v>7226.1250300013717</v>
      </c>
      <c r="P746" s="22">
        <f t="shared" si="282"/>
        <v>7.2261250300013717</v>
      </c>
      <c r="Q746" s="22">
        <f t="shared" si="287"/>
        <v>2062.1791785127411</v>
      </c>
      <c r="R746" s="61">
        <f t="shared" si="288"/>
        <v>0.57282759541307648</v>
      </c>
      <c r="S746" s="22">
        <f t="shared" si="289"/>
        <v>-834.5056399602804</v>
      </c>
      <c r="T746" s="22">
        <f t="shared" si="283"/>
        <v>834.5056399602804</v>
      </c>
      <c r="U746" s="61">
        <f t="shared" si="290"/>
        <v>0.23180714075575878</v>
      </c>
      <c r="V746" s="22">
        <f t="shared" si="291"/>
        <v>98946.370370370365</v>
      </c>
      <c r="W746" s="22">
        <f t="shared" si="293"/>
        <v>98.94637037037036</v>
      </c>
      <c r="X746" s="22">
        <f t="shared" si="292"/>
        <v>1297.5516064814815</v>
      </c>
      <c r="Y746" s="22">
        <f t="shared" si="284"/>
        <v>360.43129014521298</v>
      </c>
      <c r="Z746" s="22">
        <f t="shared" si="285"/>
        <v>0.36043129014521297</v>
      </c>
      <c r="AA746" s="22">
        <f t="shared" si="286"/>
        <v>0.8046347361688353</v>
      </c>
      <c r="AB746" s="64"/>
      <c r="AC746" s="22">
        <f t="shared" si="272"/>
        <v>0</v>
      </c>
      <c r="AD746" s="22">
        <f t="shared" si="273"/>
        <v>41.6</v>
      </c>
      <c r="AE746" s="22">
        <f t="shared" si="274"/>
        <v>11.555555555555555</v>
      </c>
      <c r="AF746" s="31"/>
      <c r="AG746" s="31"/>
      <c r="AH746" s="31"/>
      <c r="AI746" s="31"/>
      <c r="AJ746" s="31"/>
      <c r="AK746" s="31"/>
      <c r="AL746" s="7"/>
      <c r="AM746" s="7"/>
    </row>
    <row r="747" spans="2:39" x14ac:dyDescent="0.4">
      <c r="B747" s="19" t="s">
        <v>2</v>
      </c>
      <c r="C747" s="19">
        <v>731</v>
      </c>
      <c r="D747" s="19">
        <v>142</v>
      </c>
      <c r="E747" s="20">
        <v>41.9</v>
      </c>
      <c r="F747" s="67">
        <f t="shared" si="275"/>
        <v>11.638888888888888</v>
      </c>
      <c r="G747" s="34">
        <f t="shared" si="276"/>
        <v>5.5555555555555358E-2</v>
      </c>
      <c r="H747" s="21">
        <f t="shared" si="277"/>
        <v>0.19999999999999929</v>
      </c>
      <c r="I747" s="31"/>
      <c r="J747" s="22">
        <f t="shared" si="278"/>
        <v>82.333333333333044</v>
      </c>
      <c r="K747" s="39">
        <f t="shared" si="270"/>
        <v>58.250395189717004</v>
      </c>
      <c r="L747" s="22">
        <f t="shared" si="279"/>
        <v>218.00182949999999</v>
      </c>
      <c r="M747" s="61">
        <f t="shared" si="280"/>
        <v>358.58555802305</v>
      </c>
      <c r="N747" s="22">
        <f t="shared" si="281"/>
        <v>0.35858555802304998</v>
      </c>
      <c r="O747" s="22">
        <f t="shared" si="271"/>
        <v>4173.5374669904977</v>
      </c>
      <c r="P747" s="22">
        <f t="shared" si="282"/>
        <v>4.1735374669904974</v>
      </c>
      <c r="Q747" s="22">
        <f t="shared" si="287"/>
        <v>2066.3527159797318</v>
      </c>
      <c r="R747" s="61">
        <f t="shared" si="288"/>
        <v>0.57398691146887471</v>
      </c>
      <c r="S747" s="22">
        <f t="shared" si="289"/>
        <v>-834.5056399602804</v>
      </c>
      <c r="T747" s="22">
        <f t="shared" si="283"/>
        <v>834.5056399602804</v>
      </c>
      <c r="U747" s="61">
        <f t="shared" si="290"/>
        <v>0.23180714075575878</v>
      </c>
      <c r="V747" s="22">
        <f t="shared" si="291"/>
        <v>100378.6273148148</v>
      </c>
      <c r="W747" s="22">
        <f t="shared" si="293"/>
        <v>100.37862731481481</v>
      </c>
      <c r="X747" s="22">
        <f t="shared" si="292"/>
        <v>1297.5516064814815</v>
      </c>
      <c r="Y747" s="22">
        <f t="shared" si="284"/>
        <v>360.43129014521298</v>
      </c>
      <c r="Z747" s="22">
        <f t="shared" si="285"/>
        <v>0.36043129014521297</v>
      </c>
      <c r="AA747" s="22">
        <f t="shared" si="286"/>
        <v>0.80579405222463352</v>
      </c>
      <c r="AB747" s="64"/>
      <c r="AC747" s="22">
        <f t="shared" si="272"/>
        <v>0</v>
      </c>
      <c r="AD747" s="22">
        <f t="shared" si="273"/>
        <v>41.9</v>
      </c>
      <c r="AE747" s="22">
        <f t="shared" si="274"/>
        <v>11.638888888888888</v>
      </c>
      <c r="AF747" s="31"/>
      <c r="AG747" s="31"/>
      <c r="AH747" s="31"/>
      <c r="AI747" s="31"/>
      <c r="AJ747" s="31"/>
      <c r="AK747" s="31"/>
      <c r="AL747" s="7"/>
      <c r="AM747" s="7"/>
    </row>
    <row r="748" spans="2:39" x14ac:dyDescent="0.4">
      <c r="B748" s="19" t="s">
        <v>2</v>
      </c>
      <c r="C748" s="19">
        <v>732</v>
      </c>
      <c r="D748" s="19">
        <v>143</v>
      </c>
      <c r="E748" s="20">
        <v>42</v>
      </c>
      <c r="F748" s="67">
        <f t="shared" si="275"/>
        <v>11.666666666666666</v>
      </c>
      <c r="G748" s="34">
        <f t="shared" si="276"/>
        <v>4.1666666666667261E-2</v>
      </c>
      <c r="H748" s="21">
        <f t="shared" si="277"/>
        <v>0.15000000000000213</v>
      </c>
      <c r="I748" s="31"/>
      <c r="J748" s="22">
        <f t="shared" si="278"/>
        <v>61.750000000000881</v>
      </c>
      <c r="K748" s="39">
        <f t="shared" si="270"/>
        <v>58.528771831249983</v>
      </c>
      <c r="L748" s="22">
        <f t="shared" si="279"/>
        <v>218.00182949999999</v>
      </c>
      <c r="M748" s="61">
        <f t="shared" si="280"/>
        <v>338.28060133125086</v>
      </c>
      <c r="N748" s="22">
        <f t="shared" si="281"/>
        <v>0.33828060133125087</v>
      </c>
      <c r="O748" s="22">
        <f t="shared" si="271"/>
        <v>3946.60701553126</v>
      </c>
      <c r="P748" s="22">
        <f t="shared" si="282"/>
        <v>3.94660701553126</v>
      </c>
      <c r="Q748" s="22">
        <f t="shared" si="287"/>
        <v>2070.2993229952631</v>
      </c>
      <c r="R748" s="61">
        <f t="shared" si="288"/>
        <v>0.57508319128311358</v>
      </c>
      <c r="S748" s="22">
        <f t="shared" si="289"/>
        <v>-834.5056399602804</v>
      </c>
      <c r="T748" s="22">
        <f t="shared" si="283"/>
        <v>834.5056399602804</v>
      </c>
      <c r="U748" s="61">
        <f t="shared" si="290"/>
        <v>0.23180714075575878</v>
      </c>
      <c r="V748" s="22">
        <f t="shared" si="291"/>
        <v>100858.33333333331</v>
      </c>
      <c r="W748" s="22">
        <f t="shared" si="293"/>
        <v>100.85833333333332</v>
      </c>
      <c r="X748" s="22">
        <f t="shared" si="292"/>
        <v>1297.5516064814815</v>
      </c>
      <c r="Y748" s="22">
        <f t="shared" si="284"/>
        <v>360.43129014521298</v>
      </c>
      <c r="Z748" s="22">
        <f t="shared" si="285"/>
        <v>0.36043129014521297</v>
      </c>
      <c r="AA748" s="22">
        <f t="shared" si="286"/>
        <v>0.80689033203887239</v>
      </c>
      <c r="AB748" s="64"/>
      <c r="AC748" s="22">
        <f t="shared" si="272"/>
        <v>0</v>
      </c>
      <c r="AD748" s="22">
        <f t="shared" si="273"/>
        <v>42</v>
      </c>
      <c r="AE748" s="22">
        <f t="shared" si="274"/>
        <v>11.666666666666666</v>
      </c>
      <c r="AF748" s="31"/>
      <c r="AG748" s="31"/>
      <c r="AH748" s="31"/>
      <c r="AI748" s="31"/>
      <c r="AJ748" s="31"/>
      <c r="AK748" s="31"/>
      <c r="AL748" s="7"/>
      <c r="AM748" s="7"/>
    </row>
    <row r="749" spans="2:39" x14ac:dyDescent="0.4">
      <c r="B749" s="19" t="s">
        <v>2</v>
      </c>
      <c r="C749" s="19">
        <v>733</v>
      </c>
      <c r="D749" s="19">
        <v>144</v>
      </c>
      <c r="E749" s="20">
        <v>42.2</v>
      </c>
      <c r="F749" s="67">
        <f t="shared" si="275"/>
        <v>11.722222222222223</v>
      </c>
      <c r="G749" s="34">
        <f t="shared" si="276"/>
        <v>5.5555555555555358E-2</v>
      </c>
      <c r="H749" s="21">
        <f t="shared" si="277"/>
        <v>0.19999999999999929</v>
      </c>
      <c r="I749" s="31"/>
      <c r="J749" s="22">
        <f t="shared" si="278"/>
        <v>82.333333333333044</v>
      </c>
      <c r="K749" s="39">
        <f t="shared" si="270"/>
        <v>59.087515888868062</v>
      </c>
      <c r="L749" s="22">
        <f t="shared" si="279"/>
        <v>218.00182949999999</v>
      </c>
      <c r="M749" s="61">
        <f t="shared" si="280"/>
        <v>359.42267872220111</v>
      </c>
      <c r="N749" s="22">
        <f t="shared" si="281"/>
        <v>0.35942267872220113</v>
      </c>
      <c r="O749" s="22">
        <f t="shared" si="271"/>
        <v>4213.2325116880247</v>
      </c>
      <c r="P749" s="22">
        <f t="shared" si="282"/>
        <v>4.2132325116880249</v>
      </c>
      <c r="Q749" s="22">
        <f t="shared" si="287"/>
        <v>2074.5125555069512</v>
      </c>
      <c r="R749" s="61">
        <f t="shared" si="288"/>
        <v>0.57625353374109878</v>
      </c>
      <c r="S749" s="22">
        <f t="shared" si="289"/>
        <v>-834.5056399602804</v>
      </c>
      <c r="T749" s="22">
        <f t="shared" si="283"/>
        <v>834.5056399602804</v>
      </c>
      <c r="U749" s="61">
        <f t="shared" si="290"/>
        <v>0.23180714075575878</v>
      </c>
      <c r="V749" s="22">
        <f t="shared" si="291"/>
        <v>101821.17592592594</v>
      </c>
      <c r="W749" s="22">
        <f t="shared" si="293"/>
        <v>101.82117592592594</v>
      </c>
      <c r="X749" s="22">
        <f t="shared" si="292"/>
        <v>1297.5516064814815</v>
      </c>
      <c r="Y749" s="22">
        <f t="shared" si="284"/>
        <v>360.43129014521298</v>
      </c>
      <c r="Z749" s="22">
        <f t="shared" si="285"/>
        <v>0.36043129014521297</v>
      </c>
      <c r="AA749" s="22">
        <f t="shared" si="286"/>
        <v>0.80806067449685759</v>
      </c>
      <c r="AB749" s="64"/>
      <c r="AC749" s="22">
        <f t="shared" si="272"/>
        <v>0</v>
      </c>
      <c r="AD749" s="22">
        <f t="shared" si="273"/>
        <v>42.2</v>
      </c>
      <c r="AE749" s="22">
        <f t="shared" si="274"/>
        <v>11.722222222222223</v>
      </c>
      <c r="AF749" s="31"/>
      <c r="AG749" s="31"/>
      <c r="AH749" s="31"/>
      <c r="AI749" s="31"/>
      <c r="AJ749" s="31"/>
      <c r="AK749" s="31"/>
      <c r="AL749" s="7"/>
      <c r="AM749" s="7"/>
    </row>
    <row r="750" spans="2:39" x14ac:dyDescent="0.4">
      <c r="B750" s="19" t="s">
        <v>2</v>
      </c>
      <c r="C750" s="19">
        <v>734</v>
      </c>
      <c r="D750" s="19">
        <v>145</v>
      </c>
      <c r="E750" s="20">
        <v>42.4</v>
      </c>
      <c r="F750" s="67">
        <f t="shared" si="275"/>
        <v>11.777777777777777</v>
      </c>
      <c r="G750" s="34">
        <f t="shared" si="276"/>
        <v>6.9444444444444448E-2</v>
      </c>
      <c r="H750" s="21">
        <f t="shared" si="277"/>
        <v>0.25</v>
      </c>
      <c r="I750" s="31"/>
      <c r="J750" s="22">
        <f t="shared" si="278"/>
        <v>102.91666666666667</v>
      </c>
      <c r="K750" s="39">
        <f t="shared" si="270"/>
        <v>59.64891431255554</v>
      </c>
      <c r="L750" s="22">
        <f t="shared" si="279"/>
        <v>218.00182949999999</v>
      </c>
      <c r="M750" s="61">
        <f t="shared" si="280"/>
        <v>380.56741047922219</v>
      </c>
      <c r="N750" s="22">
        <f t="shared" si="281"/>
        <v>0.38056741047922221</v>
      </c>
      <c r="O750" s="22">
        <f t="shared" si="271"/>
        <v>4482.2383900886161</v>
      </c>
      <c r="P750" s="22">
        <f t="shared" si="282"/>
        <v>4.4822383900886162</v>
      </c>
      <c r="Q750" s="22">
        <f t="shared" si="287"/>
        <v>2078.9947938970399</v>
      </c>
      <c r="R750" s="61">
        <f t="shared" si="288"/>
        <v>0.57749860006017317</v>
      </c>
      <c r="S750" s="22">
        <f t="shared" si="289"/>
        <v>-834.5056399602804</v>
      </c>
      <c r="T750" s="22">
        <f t="shared" si="283"/>
        <v>834.5056399602804</v>
      </c>
      <c r="U750" s="61">
        <f t="shared" si="290"/>
        <v>0.23180714075575878</v>
      </c>
      <c r="V750" s="22">
        <f t="shared" si="291"/>
        <v>102788.59259259257</v>
      </c>
      <c r="W750" s="22">
        <f t="shared" si="293"/>
        <v>102.78859259259256</v>
      </c>
      <c r="X750" s="22">
        <f t="shared" si="292"/>
        <v>1297.5516064814815</v>
      </c>
      <c r="Y750" s="22">
        <f t="shared" si="284"/>
        <v>360.43129014521298</v>
      </c>
      <c r="Z750" s="22">
        <f t="shared" si="285"/>
        <v>0.36043129014521297</v>
      </c>
      <c r="AA750" s="22">
        <f t="shared" si="286"/>
        <v>0.80930574081593198</v>
      </c>
      <c r="AB750" s="64"/>
      <c r="AC750" s="22">
        <f t="shared" si="272"/>
        <v>0</v>
      </c>
      <c r="AD750" s="22">
        <f t="shared" si="273"/>
        <v>42.4</v>
      </c>
      <c r="AE750" s="22">
        <f t="shared" si="274"/>
        <v>11.777777777777777</v>
      </c>
      <c r="AF750" s="31"/>
      <c r="AG750" s="31"/>
      <c r="AH750" s="31"/>
      <c r="AI750" s="31"/>
      <c r="AJ750" s="31"/>
      <c r="AK750" s="31"/>
      <c r="AL750" s="7"/>
      <c r="AM750" s="7"/>
    </row>
    <row r="751" spans="2:39" x14ac:dyDescent="0.4">
      <c r="B751" s="19" t="s">
        <v>2</v>
      </c>
      <c r="C751" s="19">
        <v>735</v>
      </c>
      <c r="D751" s="19">
        <v>146</v>
      </c>
      <c r="E751" s="20">
        <v>42.7</v>
      </c>
      <c r="F751" s="67">
        <f t="shared" si="275"/>
        <v>11.861111111111112</v>
      </c>
      <c r="G751" s="34">
        <f t="shared" si="276"/>
        <v>9.7222222222222612E-2</v>
      </c>
      <c r="H751" s="21">
        <f t="shared" si="277"/>
        <v>0.35000000000000142</v>
      </c>
      <c r="I751" s="31"/>
      <c r="J751" s="22">
        <f t="shared" si="278"/>
        <v>144.08333333333391</v>
      </c>
      <c r="K751" s="39">
        <f t="shared" si="270"/>
        <v>60.495988884467025</v>
      </c>
      <c r="L751" s="22">
        <f t="shared" si="279"/>
        <v>218.00182949999999</v>
      </c>
      <c r="M751" s="61">
        <f t="shared" si="280"/>
        <v>422.58115171780094</v>
      </c>
      <c r="N751" s="22">
        <f t="shared" si="281"/>
        <v>0.42258115171780092</v>
      </c>
      <c r="O751" s="22">
        <f t="shared" si="271"/>
        <v>5012.2819939861392</v>
      </c>
      <c r="P751" s="22">
        <f t="shared" si="282"/>
        <v>5.0122819939861394</v>
      </c>
      <c r="Q751" s="22">
        <f t="shared" si="287"/>
        <v>2084.007075891026</v>
      </c>
      <c r="R751" s="61">
        <f t="shared" si="288"/>
        <v>0.57889090072544225</v>
      </c>
      <c r="S751" s="22">
        <f t="shared" si="289"/>
        <v>-834.5056399602804</v>
      </c>
      <c r="T751" s="22">
        <f t="shared" si="283"/>
        <v>834.5056399602804</v>
      </c>
      <c r="U751" s="61">
        <f t="shared" si="290"/>
        <v>0.23180714075575878</v>
      </c>
      <c r="V751" s="22">
        <f t="shared" si="291"/>
        <v>104248.29398148152</v>
      </c>
      <c r="W751" s="22">
        <f t="shared" si="293"/>
        <v>104.24829398148152</v>
      </c>
      <c r="X751" s="22">
        <f t="shared" si="292"/>
        <v>1297.5516064814815</v>
      </c>
      <c r="Y751" s="22">
        <f t="shared" si="284"/>
        <v>360.43129014521298</v>
      </c>
      <c r="Z751" s="22">
        <f t="shared" si="285"/>
        <v>0.36043129014521297</v>
      </c>
      <c r="AA751" s="22">
        <f t="shared" si="286"/>
        <v>0.81069804148120106</v>
      </c>
      <c r="AB751" s="64"/>
      <c r="AC751" s="22">
        <f t="shared" si="272"/>
        <v>0</v>
      </c>
      <c r="AD751" s="22">
        <f t="shared" si="273"/>
        <v>42.7</v>
      </c>
      <c r="AE751" s="22">
        <f t="shared" si="274"/>
        <v>11.861111111111112</v>
      </c>
      <c r="AF751" s="31"/>
      <c r="AG751" s="31"/>
      <c r="AH751" s="31"/>
      <c r="AI751" s="31"/>
      <c r="AJ751" s="31"/>
      <c r="AK751" s="31"/>
      <c r="AL751" s="7"/>
      <c r="AM751" s="7"/>
    </row>
    <row r="752" spans="2:39" x14ac:dyDescent="0.4">
      <c r="B752" s="19" t="s">
        <v>2</v>
      </c>
      <c r="C752" s="19">
        <v>736</v>
      </c>
      <c r="D752" s="19">
        <v>147</v>
      </c>
      <c r="E752" s="20">
        <v>43.1</v>
      </c>
      <c r="F752" s="67">
        <f t="shared" si="275"/>
        <v>11.972222222222223</v>
      </c>
      <c r="G752" s="34">
        <f t="shared" si="276"/>
        <v>0.1388888888888889</v>
      </c>
      <c r="H752" s="21">
        <f t="shared" si="277"/>
        <v>0.5</v>
      </c>
      <c r="I752" s="31"/>
      <c r="J752" s="22">
        <f t="shared" si="278"/>
        <v>205.83333333333334</v>
      </c>
      <c r="K752" s="39">
        <f t="shared" si="270"/>
        <v>61.634711928258682</v>
      </c>
      <c r="L752" s="22">
        <f t="shared" si="279"/>
        <v>218.00182949999999</v>
      </c>
      <c r="M752" s="61">
        <f t="shared" si="280"/>
        <v>485.469874761592</v>
      </c>
      <c r="N752" s="22">
        <f t="shared" si="281"/>
        <v>0.48546987476159198</v>
      </c>
      <c r="O752" s="22">
        <f t="shared" si="271"/>
        <v>5812.1532228401711</v>
      </c>
      <c r="P752" s="22">
        <f t="shared" si="282"/>
        <v>5.8121532228401716</v>
      </c>
      <c r="Q752" s="22">
        <f t="shared" si="287"/>
        <v>2089.8192291138662</v>
      </c>
      <c r="R752" s="61">
        <f t="shared" si="288"/>
        <v>0.58050538786094574</v>
      </c>
      <c r="S752" s="22">
        <f t="shared" si="289"/>
        <v>-834.5056399602804</v>
      </c>
      <c r="T752" s="22">
        <f t="shared" si="283"/>
        <v>834.5056399602804</v>
      </c>
      <c r="U752" s="61">
        <f t="shared" si="290"/>
        <v>0.23180714075575878</v>
      </c>
      <c r="V752" s="22">
        <f t="shared" si="291"/>
        <v>106210.57175925927</v>
      </c>
      <c r="W752" s="22">
        <f t="shared" si="293"/>
        <v>106.21057175925927</v>
      </c>
      <c r="X752" s="22">
        <f t="shared" si="292"/>
        <v>1297.5516064814815</v>
      </c>
      <c r="Y752" s="22">
        <f t="shared" si="284"/>
        <v>360.43129014521298</v>
      </c>
      <c r="Z752" s="22">
        <f t="shared" si="285"/>
        <v>0.36043129014521297</v>
      </c>
      <c r="AA752" s="22">
        <f t="shared" si="286"/>
        <v>0.81231252861670455</v>
      </c>
      <c r="AB752" s="64"/>
      <c r="AC752" s="22">
        <f t="shared" si="272"/>
        <v>0</v>
      </c>
      <c r="AD752" s="22">
        <f t="shared" si="273"/>
        <v>43.1</v>
      </c>
      <c r="AE752" s="22">
        <f t="shared" si="274"/>
        <v>11.972222222222223</v>
      </c>
      <c r="AF752" s="31"/>
      <c r="AG752" s="31"/>
      <c r="AH752" s="31"/>
      <c r="AI752" s="31"/>
      <c r="AJ752" s="31"/>
      <c r="AK752" s="31"/>
      <c r="AL752" s="7"/>
      <c r="AM752" s="7"/>
    </row>
    <row r="753" spans="2:39" x14ac:dyDescent="0.4">
      <c r="B753" s="19" t="s">
        <v>2</v>
      </c>
      <c r="C753" s="19">
        <v>737</v>
      </c>
      <c r="D753" s="19">
        <v>148</v>
      </c>
      <c r="E753" s="20">
        <v>43.7</v>
      </c>
      <c r="F753" s="67">
        <f t="shared" si="275"/>
        <v>12.138888888888889</v>
      </c>
      <c r="G753" s="34">
        <f t="shared" si="276"/>
        <v>0.12499999999999981</v>
      </c>
      <c r="H753" s="21">
        <f t="shared" si="277"/>
        <v>0.44999999999999929</v>
      </c>
      <c r="I753" s="31"/>
      <c r="J753" s="22">
        <f t="shared" si="278"/>
        <v>185.24999999999972</v>
      </c>
      <c r="K753" s="39">
        <f t="shared" si="270"/>
        <v>63.362704239467014</v>
      </c>
      <c r="L753" s="22">
        <f t="shared" si="279"/>
        <v>218.00182949999999</v>
      </c>
      <c r="M753" s="61">
        <f t="shared" si="280"/>
        <v>466.61453373946671</v>
      </c>
      <c r="N753" s="22">
        <f t="shared" si="281"/>
        <v>0.46661453373946671</v>
      </c>
      <c r="O753" s="22">
        <f t="shared" si="271"/>
        <v>5664.1819790040818</v>
      </c>
      <c r="P753" s="22">
        <f t="shared" si="282"/>
        <v>5.6641819790040815</v>
      </c>
      <c r="Q753" s="22">
        <f t="shared" si="287"/>
        <v>2095.4834110928705</v>
      </c>
      <c r="R753" s="61">
        <f t="shared" si="288"/>
        <v>0.58207877186987311</v>
      </c>
      <c r="S753" s="22">
        <f t="shared" si="289"/>
        <v>-834.5056399602804</v>
      </c>
      <c r="T753" s="22">
        <f t="shared" si="283"/>
        <v>834.5056399602804</v>
      </c>
      <c r="U753" s="61">
        <f t="shared" si="290"/>
        <v>0.23180714075575878</v>
      </c>
      <c r="V753" s="22">
        <f t="shared" si="291"/>
        <v>109188.29398148149</v>
      </c>
      <c r="W753" s="22">
        <f t="shared" si="293"/>
        <v>109.18829398148149</v>
      </c>
      <c r="X753" s="22">
        <f t="shared" si="292"/>
        <v>1297.5516064814815</v>
      </c>
      <c r="Y753" s="22">
        <f t="shared" si="284"/>
        <v>360.43129014521298</v>
      </c>
      <c r="Z753" s="22">
        <f t="shared" si="285"/>
        <v>0.36043129014521297</v>
      </c>
      <c r="AA753" s="22">
        <f t="shared" si="286"/>
        <v>0.81388591262563192</v>
      </c>
      <c r="AB753" s="64"/>
      <c r="AC753" s="22">
        <f t="shared" si="272"/>
        <v>0</v>
      </c>
      <c r="AD753" s="22">
        <f t="shared" si="273"/>
        <v>43.7</v>
      </c>
      <c r="AE753" s="22">
        <f t="shared" si="274"/>
        <v>12.138888888888889</v>
      </c>
      <c r="AF753" s="31"/>
      <c r="AG753" s="31"/>
      <c r="AH753" s="31"/>
      <c r="AI753" s="31"/>
      <c r="AJ753" s="31"/>
      <c r="AK753" s="31"/>
      <c r="AL753" s="7"/>
      <c r="AM753" s="7"/>
    </row>
    <row r="754" spans="2:39" x14ac:dyDescent="0.4">
      <c r="B754" s="19" t="s">
        <v>2</v>
      </c>
      <c r="C754" s="19">
        <v>738</v>
      </c>
      <c r="D754" s="19">
        <v>149</v>
      </c>
      <c r="E754" s="20">
        <v>44</v>
      </c>
      <c r="F754" s="67">
        <f t="shared" si="275"/>
        <v>12.222222222222221</v>
      </c>
      <c r="G754" s="34">
        <f t="shared" si="276"/>
        <v>5.5555555555555358E-2</v>
      </c>
      <c r="H754" s="21">
        <f t="shared" si="277"/>
        <v>0.19999999999999929</v>
      </c>
      <c r="I754" s="31"/>
      <c r="J754" s="22">
        <f t="shared" si="278"/>
        <v>82.333333333333044</v>
      </c>
      <c r="K754" s="39">
        <f t="shared" si="270"/>
        <v>64.235658880555548</v>
      </c>
      <c r="L754" s="22">
        <f t="shared" si="279"/>
        <v>218.00182949999999</v>
      </c>
      <c r="M754" s="61">
        <f t="shared" si="280"/>
        <v>364.57082171388856</v>
      </c>
      <c r="N754" s="22">
        <f t="shared" si="281"/>
        <v>0.36457082171388855</v>
      </c>
      <c r="O754" s="22">
        <f t="shared" si="271"/>
        <v>4455.8655987253042</v>
      </c>
      <c r="P754" s="22">
        <f t="shared" si="282"/>
        <v>4.4558655987253042</v>
      </c>
      <c r="Q754" s="22">
        <f t="shared" si="287"/>
        <v>2099.9392766915958</v>
      </c>
      <c r="R754" s="61">
        <f t="shared" si="288"/>
        <v>0.58331651241298277</v>
      </c>
      <c r="S754" s="22">
        <f t="shared" si="289"/>
        <v>-834.5056399602804</v>
      </c>
      <c r="T754" s="22">
        <f t="shared" si="283"/>
        <v>834.5056399602804</v>
      </c>
      <c r="U754" s="61">
        <f t="shared" si="290"/>
        <v>0.23180714075575878</v>
      </c>
      <c r="V754" s="22">
        <f t="shared" si="291"/>
        <v>110692.59259259258</v>
      </c>
      <c r="W754" s="22">
        <f t="shared" si="293"/>
        <v>110.69259259259259</v>
      </c>
      <c r="X754" s="22">
        <f t="shared" si="292"/>
        <v>1297.5516064814815</v>
      </c>
      <c r="Y754" s="22">
        <f t="shared" si="284"/>
        <v>360.43129014521298</v>
      </c>
      <c r="Z754" s="22">
        <f t="shared" si="285"/>
        <v>0.36043129014521297</v>
      </c>
      <c r="AA754" s="22">
        <f t="shared" si="286"/>
        <v>0.81512365316874158</v>
      </c>
      <c r="AB754" s="64"/>
      <c r="AC754" s="22">
        <f t="shared" si="272"/>
        <v>0</v>
      </c>
      <c r="AD754" s="22">
        <f t="shared" si="273"/>
        <v>44</v>
      </c>
      <c r="AE754" s="22">
        <f t="shared" si="274"/>
        <v>12.222222222222221</v>
      </c>
      <c r="AF754" s="31"/>
      <c r="AG754" s="31"/>
      <c r="AH754" s="31"/>
      <c r="AI754" s="31"/>
      <c r="AJ754" s="31"/>
      <c r="AK754" s="31"/>
      <c r="AL754" s="7"/>
      <c r="AM754" s="7"/>
    </row>
    <row r="755" spans="2:39" x14ac:dyDescent="0.4">
      <c r="B755" s="19" t="s">
        <v>2</v>
      </c>
      <c r="C755" s="19">
        <v>739</v>
      </c>
      <c r="D755" s="19">
        <v>150</v>
      </c>
      <c r="E755" s="20">
        <v>44.1</v>
      </c>
      <c r="F755" s="67">
        <f t="shared" si="275"/>
        <v>12.25</v>
      </c>
      <c r="G755" s="34">
        <f t="shared" si="276"/>
        <v>0.18055555555555516</v>
      </c>
      <c r="H755" s="21">
        <f t="shared" si="277"/>
        <v>0.64999999999999858</v>
      </c>
      <c r="I755" s="31"/>
      <c r="J755" s="22">
        <f t="shared" si="278"/>
        <v>267.58333333333275</v>
      </c>
      <c r="K755" s="39">
        <f t="shared" si="270"/>
        <v>64.527970943953122</v>
      </c>
      <c r="L755" s="22">
        <f t="shared" si="279"/>
        <v>218.00182949999999</v>
      </c>
      <c r="M755" s="61">
        <f t="shared" si="280"/>
        <v>550.11313377728584</v>
      </c>
      <c r="N755" s="22">
        <f t="shared" si="281"/>
        <v>0.55011313377728588</v>
      </c>
      <c r="O755" s="22">
        <f t="shared" si="271"/>
        <v>6738.8858887717515</v>
      </c>
      <c r="P755" s="22">
        <f t="shared" si="282"/>
        <v>6.7388858887717511</v>
      </c>
      <c r="Q755" s="22">
        <f t="shared" si="287"/>
        <v>2106.6781625803674</v>
      </c>
      <c r="R755" s="61">
        <f t="shared" si="288"/>
        <v>0.58518842530961679</v>
      </c>
      <c r="S755" s="22">
        <f t="shared" si="289"/>
        <v>-834.5056399602804</v>
      </c>
      <c r="T755" s="22">
        <f t="shared" si="283"/>
        <v>834.5056399602804</v>
      </c>
      <c r="U755" s="61">
        <f t="shared" si="290"/>
        <v>0.23180714075575878</v>
      </c>
      <c r="V755" s="22">
        <f t="shared" si="291"/>
        <v>111196.3125</v>
      </c>
      <c r="W755" s="22">
        <f t="shared" si="293"/>
        <v>111.1963125</v>
      </c>
      <c r="X755" s="22">
        <f t="shared" si="292"/>
        <v>1297.5516064814815</v>
      </c>
      <c r="Y755" s="22">
        <f t="shared" si="284"/>
        <v>360.43129014521298</v>
      </c>
      <c r="Z755" s="22">
        <f t="shared" si="285"/>
        <v>0.36043129014521297</v>
      </c>
      <c r="AA755" s="22">
        <f t="shared" si="286"/>
        <v>0.8169955660653756</v>
      </c>
      <c r="AB755" s="64"/>
      <c r="AC755" s="22">
        <f t="shared" si="272"/>
        <v>0</v>
      </c>
      <c r="AD755" s="22">
        <f t="shared" si="273"/>
        <v>44.1</v>
      </c>
      <c r="AE755" s="22">
        <f t="shared" si="274"/>
        <v>12.25</v>
      </c>
      <c r="AF755" s="31"/>
      <c r="AG755" s="31"/>
      <c r="AH755" s="31"/>
      <c r="AI755" s="31"/>
      <c r="AJ755" s="31"/>
      <c r="AK755" s="31"/>
      <c r="AL755" s="7"/>
      <c r="AM755" s="7"/>
    </row>
    <row r="756" spans="2:39" x14ac:dyDescent="0.4">
      <c r="B756" s="19" t="s">
        <v>2</v>
      </c>
      <c r="C756" s="19">
        <v>740</v>
      </c>
      <c r="D756" s="19">
        <v>151</v>
      </c>
      <c r="E756" s="20">
        <v>45.3</v>
      </c>
      <c r="F756" s="67">
        <f t="shared" si="275"/>
        <v>12.583333333333332</v>
      </c>
      <c r="G756" s="34">
        <f t="shared" si="276"/>
        <v>0.31944444444444403</v>
      </c>
      <c r="H756" s="21">
        <f t="shared" si="277"/>
        <v>1.1499999999999986</v>
      </c>
      <c r="I756" s="31"/>
      <c r="J756" s="22">
        <f t="shared" si="278"/>
        <v>473.41666666666606</v>
      </c>
      <c r="K756" s="39">
        <f t="shared" si="270"/>
        <v>68.08747584307811</v>
      </c>
      <c r="L756" s="22">
        <f t="shared" si="279"/>
        <v>218.00182949999999</v>
      </c>
      <c r="M756" s="61">
        <f t="shared" si="280"/>
        <v>759.50597200974414</v>
      </c>
      <c r="N756" s="22">
        <f t="shared" si="281"/>
        <v>0.75950597200974412</v>
      </c>
      <c r="O756" s="22">
        <f t="shared" si="271"/>
        <v>9557.116814455947</v>
      </c>
      <c r="P756" s="22">
        <f t="shared" si="282"/>
        <v>9.5571168144559469</v>
      </c>
      <c r="Q756" s="22">
        <f t="shared" si="287"/>
        <v>2116.2352793948235</v>
      </c>
      <c r="R756" s="61">
        <f t="shared" si="288"/>
        <v>0.58784318019267934</v>
      </c>
      <c r="S756" s="22">
        <f t="shared" si="289"/>
        <v>-834.5056399602804</v>
      </c>
      <c r="T756" s="22">
        <f t="shared" si="283"/>
        <v>834.5056399602804</v>
      </c>
      <c r="U756" s="61">
        <f t="shared" si="290"/>
        <v>0.23180714075575878</v>
      </c>
      <c r="V756" s="22">
        <f t="shared" si="291"/>
        <v>117330.14583333331</v>
      </c>
      <c r="W756" s="22">
        <f t="shared" si="293"/>
        <v>117.33014583333332</v>
      </c>
      <c r="X756" s="22">
        <f t="shared" si="292"/>
        <v>1297.5516064814815</v>
      </c>
      <c r="Y756" s="22">
        <f t="shared" si="284"/>
        <v>360.43129014521298</v>
      </c>
      <c r="Z756" s="22">
        <f t="shared" si="285"/>
        <v>0.36043129014521297</v>
      </c>
      <c r="AA756" s="22">
        <f t="shared" si="286"/>
        <v>0.81965032094843815</v>
      </c>
      <c r="AB756" s="64"/>
      <c r="AC756" s="22">
        <f t="shared" si="272"/>
        <v>0</v>
      </c>
      <c r="AD756" s="22">
        <f t="shared" si="273"/>
        <v>45.3</v>
      </c>
      <c r="AE756" s="22">
        <f t="shared" si="274"/>
        <v>12.583333333333332</v>
      </c>
      <c r="AF756" s="31"/>
      <c r="AG756" s="31"/>
      <c r="AH756" s="31"/>
      <c r="AI756" s="31"/>
      <c r="AJ756" s="31"/>
      <c r="AK756" s="31"/>
      <c r="AL756" s="7"/>
      <c r="AM756" s="7"/>
    </row>
    <row r="757" spans="2:39" x14ac:dyDescent="0.4">
      <c r="B757" s="19" t="s">
        <v>2</v>
      </c>
      <c r="C757" s="19">
        <v>741</v>
      </c>
      <c r="D757" s="19">
        <v>152</v>
      </c>
      <c r="E757" s="20">
        <v>46.4</v>
      </c>
      <c r="F757" s="67">
        <f t="shared" si="275"/>
        <v>12.888888888888888</v>
      </c>
      <c r="G757" s="34">
        <f t="shared" si="276"/>
        <v>0.26388888888888967</v>
      </c>
      <c r="H757" s="21">
        <f t="shared" si="277"/>
        <v>0.95000000000000284</v>
      </c>
      <c r="I757" s="31"/>
      <c r="J757" s="22">
        <f t="shared" si="278"/>
        <v>391.08333333333451</v>
      </c>
      <c r="K757" s="39">
        <f t="shared" si="270"/>
        <v>71.434299660888868</v>
      </c>
      <c r="L757" s="22">
        <f t="shared" si="279"/>
        <v>218.00182949999999</v>
      </c>
      <c r="M757" s="61">
        <f t="shared" si="280"/>
        <v>680.51946249422338</v>
      </c>
      <c r="N757" s="22">
        <f t="shared" si="281"/>
        <v>0.68051946249422335</v>
      </c>
      <c r="O757" s="22">
        <f t="shared" si="271"/>
        <v>8771.1397388144342</v>
      </c>
      <c r="P757" s="22">
        <f t="shared" si="282"/>
        <v>8.7711397388144334</v>
      </c>
      <c r="Q757" s="22">
        <f t="shared" si="287"/>
        <v>2125.0064191336378</v>
      </c>
      <c r="R757" s="61">
        <f t="shared" si="288"/>
        <v>0.59027960809281976</v>
      </c>
      <c r="S757" s="22">
        <f t="shared" si="289"/>
        <v>-834.5056399602804</v>
      </c>
      <c r="T757" s="22">
        <f t="shared" si="283"/>
        <v>834.5056399602804</v>
      </c>
      <c r="U757" s="61">
        <f t="shared" si="290"/>
        <v>0.23180714075575878</v>
      </c>
      <c r="V757" s="22">
        <f t="shared" si="291"/>
        <v>123097.48148148145</v>
      </c>
      <c r="W757" s="22">
        <f t="shared" si="293"/>
        <v>123.09748148148145</v>
      </c>
      <c r="X757" s="22">
        <f t="shared" si="292"/>
        <v>1297.5516064814815</v>
      </c>
      <c r="Y757" s="22">
        <f t="shared" si="284"/>
        <v>360.43129014521298</v>
      </c>
      <c r="Z757" s="22">
        <f t="shared" si="285"/>
        <v>0.36043129014521297</v>
      </c>
      <c r="AA757" s="22">
        <f t="shared" si="286"/>
        <v>0.82208674884857857</v>
      </c>
      <c r="AB757" s="64"/>
      <c r="AC757" s="22">
        <f t="shared" si="272"/>
        <v>0</v>
      </c>
      <c r="AD757" s="22">
        <f t="shared" si="273"/>
        <v>46.4</v>
      </c>
      <c r="AE757" s="22">
        <f t="shared" si="274"/>
        <v>12.888888888888888</v>
      </c>
      <c r="AF757" s="31"/>
      <c r="AG757" s="31"/>
      <c r="AH757" s="31"/>
      <c r="AI757" s="31"/>
      <c r="AJ757" s="31"/>
      <c r="AK757" s="31"/>
      <c r="AL757" s="7"/>
      <c r="AM757" s="7"/>
    </row>
    <row r="758" spans="2:39" x14ac:dyDescent="0.4">
      <c r="B758" s="19" t="s">
        <v>2</v>
      </c>
      <c r="C758" s="19">
        <v>742</v>
      </c>
      <c r="D758" s="19">
        <v>153</v>
      </c>
      <c r="E758" s="20">
        <v>47.2</v>
      </c>
      <c r="F758" s="67">
        <f t="shared" si="275"/>
        <v>13.111111111111111</v>
      </c>
      <c r="G758" s="34">
        <f t="shared" si="276"/>
        <v>0.12499999999999981</v>
      </c>
      <c r="H758" s="21">
        <f t="shared" si="277"/>
        <v>0.44999999999999929</v>
      </c>
      <c r="I758" s="31"/>
      <c r="J758" s="22">
        <f t="shared" si="278"/>
        <v>185.24999999999972</v>
      </c>
      <c r="K758" s="39">
        <f t="shared" si="270"/>
        <v>73.918786301888872</v>
      </c>
      <c r="L758" s="22">
        <f t="shared" si="279"/>
        <v>218.00182949999999</v>
      </c>
      <c r="M758" s="61">
        <f t="shared" si="280"/>
        <v>477.17061580188857</v>
      </c>
      <c r="N758" s="22">
        <f t="shared" si="281"/>
        <v>0.47717061580188858</v>
      </c>
      <c r="O758" s="22">
        <f t="shared" si="271"/>
        <v>6256.2369627358721</v>
      </c>
      <c r="P758" s="22">
        <f t="shared" si="282"/>
        <v>6.2562369627358718</v>
      </c>
      <c r="Q758" s="22">
        <f t="shared" si="287"/>
        <v>2131.2626560963736</v>
      </c>
      <c r="R758" s="61">
        <f t="shared" si="288"/>
        <v>0.59201745183260723</v>
      </c>
      <c r="S758" s="22">
        <f t="shared" si="289"/>
        <v>-834.5056399602804</v>
      </c>
      <c r="T758" s="22">
        <f t="shared" si="283"/>
        <v>834.5056399602804</v>
      </c>
      <c r="U758" s="61">
        <f t="shared" si="290"/>
        <v>0.23180714075575878</v>
      </c>
      <c r="V758" s="22">
        <f t="shared" si="291"/>
        <v>127378.8148148148</v>
      </c>
      <c r="W758" s="22">
        <f t="shared" si="293"/>
        <v>127.3788148148148</v>
      </c>
      <c r="X758" s="22">
        <f t="shared" si="292"/>
        <v>1297.5516064814815</v>
      </c>
      <c r="Y758" s="22">
        <f t="shared" si="284"/>
        <v>360.43129014521298</v>
      </c>
      <c r="Z758" s="22">
        <f t="shared" si="285"/>
        <v>0.36043129014521297</v>
      </c>
      <c r="AA758" s="22">
        <f t="shared" si="286"/>
        <v>0.82382459258836604</v>
      </c>
      <c r="AB758" s="64"/>
      <c r="AC758" s="22">
        <f t="shared" si="272"/>
        <v>0</v>
      </c>
      <c r="AD758" s="22">
        <f t="shared" si="273"/>
        <v>47.2</v>
      </c>
      <c r="AE758" s="22">
        <f t="shared" si="274"/>
        <v>13.111111111111111</v>
      </c>
      <c r="AF758" s="31"/>
      <c r="AG758" s="31"/>
      <c r="AH758" s="31"/>
      <c r="AI758" s="31"/>
      <c r="AJ758" s="31"/>
      <c r="AK758" s="31"/>
      <c r="AL758" s="7"/>
      <c r="AM758" s="7"/>
    </row>
    <row r="759" spans="2:39" x14ac:dyDescent="0.4">
      <c r="B759" s="19" t="s">
        <v>2</v>
      </c>
      <c r="C759" s="19">
        <v>743</v>
      </c>
      <c r="D759" s="19">
        <v>154</v>
      </c>
      <c r="E759" s="20">
        <v>47.3</v>
      </c>
      <c r="F759" s="67">
        <f t="shared" si="275"/>
        <v>13.138888888888888</v>
      </c>
      <c r="G759" s="34">
        <f t="shared" si="276"/>
        <v>2.7777777777777186E-2</v>
      </c>
      <c r="H759" s="21">
        <f t="shared" si="277"/>
        <v>9.9999999999997868E-2</v>
      </c>
      <c r="I759" s="31"/>
      <c r="J759" s="22">
        <f t="shared" si="278"/>
        <v>41.16666666666579</v>
      </c>
      <c r="K759" s="39">
        <f t="shared" si="270"/>
        <v>74.23233329384199</v>
      </c>
      <c r="L759" s="22">
        <f t="shared" si="279"/>
        <v>218.00182949999999</v>
      </c>
      <c r="M759" s="61">
        <f t="shared" si="280"/>
        <v>333.40082946050779</v>
      </c>
      <c r="N759" s="22">
        <f t="shared" si="281"/>
        <v>0.33340082946050781</v>
      </c>
      <c r="O759" s="22">
        <f t="shared" si="271"/>
        <v>4380.5164537450046</v>
      </c>
      <c r="P759" s="22">
        <f t="shared" si="282"/>
        <v>4.3805164537450043</v>
      </c>
      <c r="Q759" s="22">
        <f t="shared" si="287"/>
        <v>2135.6431725501184</v>
      </c>
      <c r="R759" s="61">
        <f t="shared" si="288"/>
        <v>0.59323426205599228</v>
      </c>
      <c r="S759" s="22">
        <f t="shared" si="289"/>
        <v>-834.5056399602804</v>
      </c>
      <c r="T759" s="22">
        <f t="shared" si="283"/>
        <v>834.5056399602804</v>
      </c>
      <c r="U759" s="61">
        <f t="shared" si="290"/>
        <v>0.23180714075575878</v>
      </c>
      <c r="V759" s="22">
        <f t="shared" si="291"/>
        <v>127919.12731481479</v>
      </c>
      <c r="W759" s="22">
        <f t="shared" si="293"/>
        <v>127.91912731481479</v>
      </c>
      <c r="X759" s="22">
        <f t="shared" si="292"/>
        <v>1297.5516064814815</v>
      </c>
      <c r="Y759" s="22">
        <f t="shared" si="284"/>
        <v>360.43129014521298</v>
      </c>
      <c r="Z759" s="22">
        <f t="shared" si="285"/>
        <v>0.36043129014521297</v>
      </c>
      <c r="AA759" s="22">
        <f t="shared" si="286"/>
        <v>0.82504140281175109</v>
      </c>
      <c r="AB759" s="64"/>
      <c r="AC759" s="22">
        <f t="shared" si="272"/>
        <v>0</v>
      </c>
      <c r="AD759" s="22">
        <f t="shared" si="273"/>
        <v>47.3</v>
      </c>
      <c r="AE759" s="22">
        <f t="shared" si="274"/>
        <v>13.138888888888888</v>
      </c>
      <c r="AF759" s="31"/>
      <c r="AG759" s="31"/>
      <c r="AH759" s="31"/>
      <c r="AI759" s="31"/>
      <c r="AJ759" s="31"/>
      <c r="AK759" s="31"/>
      <c r="AL759" s="7"/>
      <c r="AM759" s="7"/>
    </row>
    <row r="760" spans="2:39" x14ac:dyDescent="0.4">
      <c r="B760" s="19" t="s">
        <v>2</v>
      </c>
      <c r="C760" s="19">
        <v>744</v>
      </c>
      <c r="D760" s="19">
        <v>155</v>
      </c>
      <c r="E760" s="20">
        <v>47.4</v>
      </c>
      <c r="F760" s="67">
        <f t="shared" si="275"/>
        <v>13.166666666666666</v>
      </c>
      <c r="G760" s="34">
        <f t="shared" si="276"/>
        <v>1.3888888888889086E-2</v>
      </c>
      <c r="H760" s="21">
        <f t="shared" si="277"/>
        <v>5.0000000000000711E-2</v>
      </c>
      <c r="I760" s="31"/>
      <c r="J760" s="22">
        <f t="shared" si="278"/>
        <v>20.583333333333627</v>
      </c>
      <c r="K760" s="39">
        <f t="shared" si="270"/>
        <v>74.546543877312487</v>
      </c>
      <c r="L760" s="22">
        <f t="shared" si="279"/>
        <v>218.00182949999999</v>
      </c>
      <c r="M760" s="61">
        <f t="shared" si="280"/>
        <v>313.13170671064609</v>
      </c>
      <c r="N760" s="22">
        <f t="shared" si="281"/>
        <v>0.31313170671064611</v>
      </c>
      <c r="O760" s="22">
        <f t="shared" si="271"/>
        <v>4122.900805023507</v>
      </c>
      <c r="P760" s="22">
        <f t="shared" si="282"/>
        <v>4.122900805023507</v>
      </c>
      <c r="Q760" s="22">
        <f t="shared" si="287"/>
        <v>2139.766073355142</v>
      </c>
      <c r="R760" s="61">
        <f t="shared" si="288"/>
        <v>0.59437951237122999</v>
      </c>
      <c r="S760" s="22">
        <f t="shared" si="289"/>
        <v>-834.5056399602804</v>
      </c>
      <c r="T760" s="22">
        <f t="shared" si="283"/>
        <v>834.5056399602804</v>
      </c>
      <c r="U760" s="61">
        <f t="shared" si="290"/>
        <v>0.23180714075575878</v>
      </c>
      <c r="V760" s="22">
        <f t="shared" si="291"/>
        <v>128460.58333333331</v>
      </c>
      <c r="W760" s="22">
        <f t="shared" si="293"/>
        <v>128.46058333333332</v>
      </c>
      <c r="X760" s="22">
        <f t="shared" si="292"/>
        <v>1297.5516064814815</v>
      </c>
      <c r="Y760" s="22">
        <f t="shared" si="284"/>
        <v>360.43129014521298</v>
      </c>
      <c r="Z760" s="22">
        <f t="shared" si="285"/>
        <v>0.36043129014521297</v>
      </c>
      <c r="AA760" s="22">
        <f t="shared" si="286"/>
        <v>0.8261866531269888</v>
      </c>
      <c r="AB760" s="64"/>
      <c r="AC760" s="22">
        <f t="shared" si="272"/>
        <v>0</v>
      </c>
      <c r="AD760" s="22">
        <f t="shared" si="273"/>
        <v>47.4</v>
      </c>
      <c r="AE760" s="22">
        <f t="shared" si="274"/>
        <v>13.166666666666666</v>
      </c>
      <c r="AF760" s="31"/>
      <c r="AG760" s="31"/>
      <c r="AH760" s="31"/>
      <c r="AI760" s="31"/>
      <c r="AJ760" s="31"/>
      <c r="AK760" s="31"/>
      <c r="AL760" s="7"/>
      <c r="AM760" s="7"/>
    </row>
    <row r="761" spans="2:39" x14ac:dyDescent="0.4">
      <c r="B761" s="19" t="s">
        <v>2</v>
      </c>
      <c r="C761" s="19">
        <v>745</v>
      </c>
      <c r="D761" s="19">
        <v>156</v>
      </c>
      <c r="E761" s="20">
        <v>47.4</v>
      </c>
      <c r="F761" s="67">
        <f t="shared" si="275"/>
        <v>13.166666666666666</v>
      </c>
      <c r="G761" s="34">
        <f t="shared" si="276"/>
        <v>1.3888888888889086E-2</v>
      </c>
      <c r="H761" s="21">
        <f t="shared" si="277"/>
        <v>5.0000000000000711E-2</v>
      </c>
      <c r="I761" s="31"/>
      <c r="J761" s="22">
        <f t="shared" si="278"/>
        <v>20.583333333333627</v>
      </c>
      <c r="K761" s="39">
        <f t="shared" si="270"/>
        <v>74.546543877312487</v>
      </c>
      <c r="L761" s="22">
        <f t="shared" si="279"/>
        <v>218.00182949999999</v>
      </c>
      <c r="M761" s="61">
        <f t="shared" si="280"/>
        <v>313.13170671064609</v>
      </c>
      <c r="N761" s="22">
        <f t="shared" si="281"/>
        <v>0.31313170671064611</v>
      </c>
      <c r="O761" s="22">
        <f t="shared" si="271"/>
        <v>4122.900805023507</v>
      </c>
      <c r="P761" s="22">
        <f t="shared" si="282"/>
        <v>4.122900805023507</v>
      </c>
      <c r="Q761" s="22">
        <f t="shared" si="287"/>
        <v>2143.8889741601656</v>
      </c>
      <c r="R761" s="61">
        <f t="shared" si="288"/>
        <v>0.59552476268646759</v>
      </c>
      <c r="S761" s="22">
        <f t="shared" si="289"/>
        <v>-834.5056399602804</v>
      </c>
      <c r="T761" s="22">
        <f t="shared" si="283"/>
        <v>834.5056399602804</v>
      </c>
      <c r="U761" s="61">
        <f t="shared" si="290"/>
        <v>0.23180714075575878</v>
      </c>
      <c r="V761" s="22">
        <f t="shared" si="291"/>
        <v>128460.58333333331</v>
      </c>
      <c r="W761" s="22">
        <f t="shared" si="293"/>
        <v>128.46058333333332</v>
      </c>
      <c r="X761" s="22">
        <f t="shared" si="292"/>
        <v>1297.5516064814815</v>
      </c>
      <c r="Y761" s="22">
        <f t="shared" si="284"/>
        <v>360.43129014521298</v>
      </c>
      <c r="Z761" s="22">
        <f t="shared" si="285"/>
        <v>0.36043129014521297</v>
      </c>
      <c r="AA761" s="22">
        <f t="shared" si="286"/>
        <v>0.8273319034422264</v>
      </c>
      <c r="AB761" s="64"/>
      <c r="AC761" s="22">
        <f t="shared" si="272"/>
        <v>0</v>
      </c>
      <c r="AD761" s="22">
        <f t="shared" si="273"/>
        <v>47.4</v>
      </c>
      <c r="AE761" s="22">
        <f t="shared" si="274"/>
        <v>13.166666666666666</v>
      </c>
      <c r="AF761" s="31"/>
      <c r="AG761" s="31"/>
      <c r="AH761" s="31"/>
      <c r="AI761" s="31"/>
      <c r="AJ761" s="31"/>
      <c r="AK761" s="31"/>
      <c r="AL761" s="7"/>
      <c r="AM761" s="7"/>
    </row>
    <row r="762" spans="2:39" x14ac:dyDescent="0.4">
      <c r="B762" s="19" t="s">
        <v>2</v>
      </c>
      <c r="C762" s="19">
        <v>746</v>
      </c>
      <c r="D762" s="19">
        <v>157</v>
      </c>
      <c r="E762" s="20">
        <v>47.5</v>
      </c>
      <c r="F762" s="67">
        <f t="shared" si="275"/>
        <v>13.194444444444445</v>
      </c>
      <c r="G762" s="34">
        <f t="shared" si="276"/>
        <v>6.9444444444444448E-2</v>
      </c>
      <c r="H762" s="21">
        <f t="shared" si="277"/>
        <v>0.25</v>
      </c>
      <c r="I762" s="31"/>
      <c r="J762" s="22">
        <f t="shared" si="278"/>
        <v>102.91666666666667</v>
      </c>
      <c r="K762" s="39">
        <f t="shared" si="270"/>
        <v>74.861418052300337</v>
      </c>
      <c r="L762" s="22">
        <f t="shared" si="279"/>
        <v>218.00182949999999</v>
      </c>
      <c r="M762" s="61">
        <f t="shared" si="280"/>
        <v>395.77991421896701</v>
      </c>
      <c r="N762" s="22">
        <f t="shared" si="281"/>
        <v>0.39577991421896702</v>
      </c>
      <c r="O762" s="22">
        <f t="shared" si="271"/>
        <v>5222.0960903891482</v>
      </c>
      <c r="P762" s="22">
        <f t="shared" si="282"/>
        <v>5.2220960903891482</v>
      </c>
      <c r="Q762" s="22">
        <f t="shared" si="287"/>
        <v>2149.1110702505548</v>
      </c>
      <c r="R762" s="61">
        <f t="shared" si="288"/>
        <v>0.59697534504984451</v>
      </c>
      <c r="S762" s="22">
        <f t="shared" si="289"/>
        <v>-834.5056399602804</v>
      </c>
      <c r="T762" s="22">
        <f t="shared" si="283"/>
        <v>834.5056399602804</v>
      </c>
      <c r="U762" s="61">
        <f t="shared" si="290"/>
        <v>0.23180714075575878</v>
      </c>
      <c r="V762" s="22">
        <f t="shared" si="291"/>
        <v>129003.18287037036</v>
      </c>
      <c r="W762" s="22">
        <f t="shared" si="293"/>
        <v>129.00318287037038</v>
      </c>
      <c r="X762" s="22">
        <f t="shared" si="292"/>
        <v>1297.5516064814815</v>
      </c>
      <c r="Y762" s="22">
        <f t="shared" si="284"/>
        <v>360.43129014521298</v>
      </c>
      <c r="Z762" s="22">
        <f t="shared" si="285"/>
        <v>0.36043129014521297</v>
      </c>
      <c r="AA762" s="22">
        <f t="shared" si="286"/>
        <v>0.82878248580560332</v>
      </c>
      <c r="AB762" s="64"/>
      <c r="AC762" s="22">
        <f t="shared" si="272"/>
        <v>0</v>
      </c>
      <c r="AD762" s="22">
        <f t="shared" si="273"/>
        <v>47.5</v>
      </c>
      <c r="AE762" s="22">
        <f t="shared" si="274"/>
        <v>13.194444444444445</v>
      </c>
      <c r="AF762" s="31"/>
      <c r="AG762" s="31"/>
      <c r="AH762" s="31"/>
      <c r="AI762" s="31"/>
      <c r="AJ762" s="31"/>
      <c r="AK762" s="31"/>
      <c r="AL762" s="7"/>
      <c r="AM762" s="7"/>
    </row>
    <row r="763" spans="2:39" x14ac:dyDescent="0.4">
      <c r="B763" s="19" t="s">
        <v>2</v>
      </c>
      <c r="C763" s="19">
        <v>747</v>
      </c>
      <c r="D763" s="19">
        <v>158</v>
      </c>
      <c r="E763" s="20">
        <v>47.9</v>
      </c>
      <c r="F763" s="67">
        <f t="shared" si="275"/>
        <v>13.305555555555555</v>
      </c>
      <c r="G763" s="34">
        <f t="shared" si="276"/>
        <v>0.15277777777777798</v>
      </c>
      <c r="H763" s="21">
        <f t="shared" si="277"/>
        <v>0.55000000000000071</v>
      </c>
      <c r="I763" s="31"/>
      <c r="J763" s="22">
        <f t="shared" si="278"/>
        <v>226.41666666666697</v>
      </c>
      <c r="K763" s="39">
        <f t="shared" si="270"/>
        <v>76.127550667425339</v>
      </c>
      <c r="L763" s="22">
        <f t="shared" si="279"/>
        <v>218.00182949999999</v>
      </c>
      <c r="M763" s="61">
        <f t="shared" si="280"/>
        <v>520.54604683409229</v>
      </c>
      <c r="N763" s="22">
        <f t="shared" si="281"/>
        <v>0.52054604683409234</v>
      </c>
      <c r="O763" s="22">
        <f t="shared" si="271"/>
        <v>6926.1543453758386</v>
      </c>
      <c r="P763" s="22">
        <f t="shared" si="282"/>
        <v>6.9261543453758385</v>
      </c>
      <c r="Q763" s="22">
        <f t="shared" si="287"/>
        <v>2156.0372245959306</v>
      </c>
      <c r="R763" s="61">
        <f t="shared" si="288"/>
        <v>0.59889927696636347</v>
      </c>
      <c r="S763" s="22">
        <f t="shared" si="289"/>
        <v>-834.5056399602804</v>
      </c>
      <c r="T763" s="22">
        <f t="shared" si="283"/>
        <v>834.5056399602804</v>
      </c>
      <c r="U763" s="61">
        <f t="shared" si="290"/>
        <v>0.23180714075575878</v>
      </c>
      <c r="V763" s="22">
        <f t="shared" si="291"/>
        <v>131185.01620370371</v>
      </c>
      <c r="W763" s="22">
        <f t="shared" si="293"/>
        <v>131.1850162037037</v>
      </c>
      <c r="X763" s="22">
        <f t="shared" si="292"/>
        <v>1297.5516064814815</v>
      </c>
      <c r="Y763" s="22">
        <f t="shared" si="284"/>
        <v>360.43129014521298</v>
      </c>
      <c r="Z763" s="22">
        <f t="shared" si="285"/>
        <v>0.36043129014521297</v>
      </c>
      <c r="AA763" s="22">
        <f t="shared" si="286"/>
        <v>0.83070641772212228</v>
      </c>
      <c r="AB763" s="64"/>
      <c r="AC763" s="22">
        <f t="shared" si="272"/>
        <v>0</v>
      </c>
      <c r="AD763" s="22">
        <f t="shared" si="273"/>
        <v>47.9</v>
      </c>
      <c r="AE763" s="22">
        <f t="shared" si="274"/>
        <v>13.305555555555555</v>
      </c>
      <c r="AF763" s="31"/>
      <c r="AG763" s="31"/>
      <c r="AH763" s="31"/>
      <c r="AI763" s="31"/>
      <c r="AJ763" s="31"/>
      <c r="AK763" s="31"/>
      <c r="AL763" s="7"/>
      <c r="AM763" s="7"/>
    </row>
    <row r="764" spans="2:39" x14ac:dyDescent="0.4">
      <c r="B764" s="19" t="s">
        <v>2</v>
      </c>
      <c r="C764" s="19">
        <v>748</v>
      </c>
      <c r="D764" s="19">
        <v>159</v>
      </c>
      <c r="E764" s="20">
        <v>48.6</v>
      </c>
      <c r="F764" s="67">
        <f t="shared" si="275"/>
        <v>13.5</v>
      </c>
      <c r="G764" s="34">
        <f t="shared" si="276"/>
        <v>0.20833333333333331</v>
      </c>
      <c r="H764" s="21">
        <f t="shared" si="277"/>
        <v>0.75</v>
      </c>
      <c r="I764" s="31"/>
      <c r="J764" s="22">
        <f t="shared" si="278"/>
        <v>308.75</v>
      </c>
      <c r="K764" s="39">
        <f t="shared" si="270"/>
        <v>78.368831017312488</v>
      </c>
      <c r="L764" s="22">
        <f t="shared" si="279"/>
        <v>218.00182949999999</v>
      </c>
      <c r="M764" s="61">
        <f t="shared" si="280"/>
        <v>605.12066051731244</v>
      </c>
      <c r="N764" s="22">
        <f t="shared" si="281"/>
        <v>0.60512066051731239</v>
      </c>
      <c r="O764" s="22">
        <f t="shared" si="271"/>
        <v>8169.1289169837182</v>
      </c>
      <c r="P764" s="22">
        <f t="shared" si="282"/>
        <v>8.169128916983718</v>
      </c>
      <c r="Q764" s="22">
        <f t="shared" si="287"/>
        <v>2164.2063535129146</v>
      </c>
      <c r="R764" s="61">
        <f t="shared" si="288"/>
        <v>0.60116847962483966</v>
      </c>
      <c r="S764" s="22">
        <f t="shared" si="289"/>
        <v>-834.5056399602804</v>
      </c>
      <c r="T764" s="22">
        <f t="shared" si="283"/>
        <v>834.5056399602804</v>
      </c>
      <c r="U764" s="61">
        <f t="shared" si="290"/>
        <v>0.23180714075575878</v>
      </c>
      <c r="V764" s="22">
        <f t="shared" si="291"/>
        <v>135047.25</v>
      </c>
      <c r="W764" s="22">
        <f t="shared" si="293"/>
        <v>135.04724999999999</v>
      </c>
      <c r="X764" s="22">
        <f t="shared" si="292"/>
        <v>1297.5516064814815</v>
      </c>
      <c r="Y764" s="22">
        <f t="shared" si="284"/>
        <v>360.43129014521298</v>
      </c>
      <c r="Z764" s="22">
        <f t="shared" si="285"/>
        <v>0.36043129014521297</v>
      </c>
      <c r="AA764" s="22">
        <f t="shared" si="286"/>
        <v>0.83297562038059847</v>
      </c>
      <c r="AB764" s="64"/>
      <c r="AC764" s="22">
        <f t="shared" si="272"/>
        <v>0</v>
      </c>
      <c r="AD764" s="22">
        <f t="shared" si="273"/>
        <v>48.6</v>
      </c>
      <c r="AE764" s="22">
        <f t="shared" si="274"/>
        <v>13.5</v>
      </c>
      <c r="AF764" s="31"/>
      <c r="AG764" s="31"/>
      <c r="AH764" s="31"/>
      <c r="AI764" s="31"/>
      <c r="AJ764" s="31"/>
      <c r="AK764" s="31"/>
      <c r="AL764" s="7"/>
      <c r="AM764" s="7"/>
    </row>
    <row r="765" spans="2:39" x14ac:dyDescent="0.4">
      <c r="B765" s="19" t="s">
        <v>2</v>
      </c>
      <c r="C765" s="19">
        <v>749</v>
      </c>
      <c r="D765" s="19">
        <v>160</v>
      </c>
      <c r="E765" s="20">
        <v>49.4</v>
      </c>
      <c r="F765" s="67">
        <f t="shared" si="275"/>
        <v>13.722222222222221</v>
      </c>
      <c r="G765" s="34">
        <f t="shared" si="276"/>
        <v>0.16666666666666607</v>
      </c>
      <c r="H765" s="21">
        <f t="shared" si="277"/>
        <v>0.59999999999999787</v>
      </c>
      <c r="I765" s="31"/>
      <c r="J765" s="22">
        <f t="shared" si="278"/>
        <v>246.99999999999912</v>
      </c>
      <c r="K765" s="39">
        <f t="shared" si="270"/>
        <v>80.970109765368036</v>
      </c>
      <c r="L765" s="22">
        <f t="shared" si="279"/>
        <v>218.00182949999999</v>
      </c>
      <c r="M765" s="61">
        <f t="shared" si="280"/>
        <v>545.97193926536715</v>
      </c>
      <c r="N765" s="22">
        <f t="shared" si="281"/>
        <v>0.54597193926536713</v>
      </c>
      <c r="O765" s="22">
        <f t="shared" si="271"/>
        <v>7491.9482776969826</v>
      </c>
      <c r="P765" s="22">
        <f t="shared" si="282"/>
        <v>7.4919482776969826</v>
      </c>
      <c r="Q765" s="22">
        <f t="shared" si="287"/>
        <v>2171.6983017906114</v>
      </c>
      <c r="R765" s="61">
        <f t="shared" si="288"/>
        <v>0.60324957653513211</v>
      </c>
      <c r="S765" s="22">
        <f t="shared" si="289"/>
        <v>-834.5056399602804</v>
      </c>
      <c r="T765" s="22">
        <f t="shared" si="283"/>
        <v>834.5056399602804</v>
      </c>
      <c r="U765" s="61">
        <f t="shared" si="290"/>
        <v>0.23180714075575878</v>
      </c>
      <c r="V765" s="22">
        <f t="shared" si="291"/>
        <v>139529.84259259258</v>
      </c>
      <c r="W765" s="22">
        <f t="shared" si="293"/>
        <v>139.52984259259259</v>
      </c>
      <c r="X765" s="22">
        <f t="shared" si="292"/>
        <v>1297.5516064814815</v>
      </c>
      <c r="Y765" s="22">
        <f t="shared" si="284"/>
        <v>360.43129014521298</v>
      </c>
      <c r="Z765" s="22">
        <f t="shared" si="285"/>
        <v>0.36043129014521297</v>
      </c>
      <c r="AA765" s="22">
        <f t="shared" si="286"/>
        <v>0.83505671729089093</v>
      </c>
      <c r="AB765" s="64"/>
      <c r="AC765" s="22">
        <f t="shared" si="272"/>
        <v>0</v>
      </c>
      <c r="AD765" s="22">
        <f t="shared" si="273"/>
        <v>49.4</v>
      </c>
      <c r="AE765" s="22">
        <f t="shared" si="274"/>
        <v>13.722222222222221</v>
      </c>
      <c r="AF765" s="31"/>
      <c r="AG765" s="31"/>
      <c r="AH765" s="31"/>
      <c r="AI765" s="31"/>
      <c r="AJ765" s="31"/>
      <c r="AK765" s="31"/>
      <c r="AL765" s="7"/>
      <c r="AM765" s="7"/>
    </row>
    <row r="766" spans="2:39" x14ac:dyDescent="0.4">
      <c r="B766" s="19" t="s">
        <v>2</v>
      </c>
      <c r="C766" s="19">
        <v>750</v>
      </c>
      <c r="D766" s="19">
        <v>161</v>
      </c>
      <c r="E766" s="20">
        <v>49.8</v>
      </c>
      <c r="F766" s="67">
        <f t="shared" si="275"/>
        <v>13.833333333333332</v>
      </c>
      <c r="G766" s="34">
        <f t="shared" si="276"/>
        <v>5.5555555555555358E-2</v>
      </c>
      <c r="H766" s="21">
        <f t="shared" si="277"/>
        <v>0.19999999999999929</v>
      </c>
      <c r="I766" s="31"/>
      <c r="J766" s="22">
        <f t="shared" si="278"/>
        <v>82.333333333333044</v>
      </c>
      <c r="K766" s="39">
        <f t="shared" si="270"/>
        <v>82.28667533581249</v>
      </c>
      <c r="L766" s="22">
        <f t="shared" si="279"/>
        <v>218.00182949999999</v>
      </c>
      <c r="M766" s="61">
        <f t="shared" si="280"/>
        <v>382.62183816914552</v>
      </c>
      <c r="N766" s="22">
        <f t="shared" si="281"/>
        <v>0.38262183816914552</v>
      </c>
      <c r="O766" s="22">
        <f t="shared" si="271"/>
        <v>5292.9354280065127</v>
      </c>
      <c r="P766" s="22">
        <f t="shared" si="282"/>
        <v>5.2929354280065128</v>
      </c>
      <c r="Q766" s="22">
        <f t="shared" si="287"/>
        <v>2176.9912372186177</v>
      </c>
      <c r="R766" s="61">
        <f t="shared" si="288"/>
        <v>0.60471983649386574</v>
      </c>
      <c r="S766" s="22">
        <f t="shared" si="289"/>
        <v>-834.5056399602804</v>
      </c>
      <c r="T766" s="22">
        <f t="shared" si="283"/>
        <v>834.5056399602804</v>
      </c>
      <c r="U766" s="61">
        <f t="shared" si="290"/>
        <v>0.23180714075575878</v>
      </c>
      <c r="V766" s="22">
        <f t="shared" si="291"/>
        <v>141798.58333333331</v>
      </c>
      <c r="W766" s="22">
        <f t="shared" si="293"/>
        <v>141.79858333333331</v>
      </c>
      <c r="X766" s="22">
        <f t="shared" si="292"/>
        <v>1297.5516064814815</v>
      </c>
      <c r="Y766" s="22">
        <f t="shared" si="284"/>
        <v>360.43129014521298</v>
      </c>
      <c r="Z766" s="22">
        <f t="shared" si="285"/>
        <v>0.36043129014521297</v>
      </c>
      <c r="AA766" s="22">
        <f t="shared" si="286"/>
        <v>0.83652697724962455</v>
      </c>
      <c r="AB766" s="64"/>
      <c r="AC766" s="22">
        <f t="shared" si="272"/>
        <v>0</v>
      </c>
      <c r="AD766" s="22">
        <f t="shared" si="273"/>
        <v>49.8</v>
      </c>
      <c r="AE766" s="22">
        <f t="shared" si="274"/>
        <v>13.833333333333332</v>
      </c>
      <c r="AF766" s="31"/>
      <c r="AG766" s="31"/>
      <c r="AH766" s="31"/>
      <c r="AI766" s="31"/>
      <c r="AJ766" s="31"/>
      <c r="AK766" s="31"/>
      <c r="AL766" s="7"/>
      <c r="AM766" s="7"/>
    </row>
    <row r="767" spans="2:39" x14ac:dyDescent="0.4">
      <c r="B767" s="19" t="s">
        <v>2</v>
      </c>
      <c r="C767" s="19">
        <v>751</v>
      </c>
      <c r="D767" s="19">
        <v>162</v>
      </c>
      <c r="E767" s="20">
        <v>49.8</v>
      </c>
      <c r="F767" s="67">
        <f t="shared" si="275"/>
        <v>13.833333333333332</v>
      </c>
      <c r="G767" s="34">
        <f t="shared" si="276"/>
        <v>-1.3888888888888099E-2</v>
      </c>
      <c r="H767" s="21">
        <f t="shared" si="277"/>
        <v>-4.9999999999997158E-2</v>
      </c>
      <c r="I767" s="31"/>
      <c r="J767" s="22">
        <f t="shared" si="278"/>
        <v>-20.583333333332163</v>
      </c>
      <c r="K767" s="39">
        <f t="shared" si="270"/>
        <v>82.28667533581249</v>
      </c>
      <c r="L767" s="22">
        <f t="shared" si="279"/>
        <v>218.00182949999999</v>
      </c>
      <c r="M767" s="61">
        <f t="shared" si="280"/>
        <v>279.70517150248031</v>
      </c>
      <c r="N767" s="22">
        <f t="shared" si="281"/>
        <v>0.27970517150248031</v>
      </c>
      <c r="O767" s="22">
        <f t="shared" si="271"/>
        <v>3869.2548724509775</v>
      </c>
      <c r="P767" s="22">
        <f t="shared" si="282"/>
        <v>3.8692548724509774</v>
      </c>
      <c r="Q767" s="22">
        <f t="shared" si="287"/>
        <v>2180.8604920910689</v>
      </c>
      <c r="R767" s="61">
        <f t="shared" si="288"/>
        <v>0.60579462959997454</v>
      </c>
      <c r="S767" s="22">
        <f t="shared" si="289"/>
        <v>-834.5056399602804</v>
      </c>
      <c r="T767" s="22">
        <f t="shared" si="283"/>
        <v>834.5056399602804</v>
      </c>
      <c r="U767" s="61">
        <f t="shared" si="290"/>
        <v>0.23180714075575878</v>
      </c>
      <c r="V767" s="22">
        <f t="shared" si="291"/>
        <v>141798.58333333331</v>
      </c>
      <c r="W767" s="22">
        <f t="shared" si="293"/>
        <v>141.79858333333331</v>
      </c>
      <c r="X767" s="22">
        <f t="shared" si="292"/>
        <v>1297.5516064814815</v>
      </c>
      <c r="Y767" s="22">
        <f t="shared" si="284"/>
        <v>360.43129014521298</v>
      </c>
      <c r="Z767" s="22">
        <f t="shared" si="285"/>
        <v>0.36043129014521297</v>
      </c>
      <c r="AA767" s="22">
        <f t="shared" si="286"/>
        <v>0.83760177035573335</v>
      </c>
      <c r="AB767" s="64"/>
      <c r="AC767" s="22">
        <f t="shared" si="272"/>
        <v>0</v>
      </c>
      <c r="AD767" s="22">
        <f t="shared" si="273"/>
        <v>49.8</v>
      </c>
      <c r="AE767" s="22">
        <f t="shared" si="274"/>
        <v>13.833333333333332</v>
      </c>
      <c r="AF767" s="31"/>
      <c r="AG767" s="31"/>
      <c r="AH767" s="31"/>
      <c r="AI767" s="31"/>
      <c r="AJ767" s="31"/>
      <c r="AK767" s="31"/>
      <c r="AL767" s="7"/>
      <c r="AM767" s="7"/>
    </row>
    <row r="768" spans="2:39" x14ac:dyDescent="0.4">
      <c r="B768" s="19" t="s">
        <v>2</v>
      </c>
      <c r="C768" s="19">
        <v>752</v>
      </c>
      <c r="D768" s="19">
        <v>163</v>
      </c>
      <c r="E768" s="20">
        <v>49.7</v>
      </c>
      <c r="F768" s="67">
        <f t="shared" si="275"/>
        <v>13.805555555555555</v>
      </c>
      <c r="G768" s="34">
        <f t="shared" si="276"/>
        <v>-6.9444444444444448E-2</v>
      </c>
      <c r="H768" s="21">
        <f t="shared" si="277"/>
        <v>-0.25</v>
      </c>
      <c r="I768" s="31"/>
      <c r="J768" s="22">
        <f t="shared" si="278"/>
        <v>-102.91666666666667</v>
      </c>
      <c r="K768" s="39">
        <f t="shared" si="270"/>
        <v>81.956538555925349</v>
      </c>
      <c r="L768" s="22">
        <f t="shared" si="279"/>
        <v>218.00182949999999</v>
      </c>
      <c r="M768" s="61">
        <f t="shared" si="280"/>
        <v>197.04170138925866</v>
      </c>
      <c r="N768" s="22">
        <f t="shared" si="281"/>
        <v>0.19704170138925867</v>
      </c>
      <c r="O768" s="22">
        <f t="shared" si="271"/>
        <v>2720.2701552905987</v>
      </c>
      <c r="P768" s="22">
        <f t="shared" si="282"/>
        <v>2.7202701552905988</v>
      </c>
      <c r="Q768" s="22">
        <f t="shared" si="287"/>
        <v>2183.5807622463594</v>
      </c>
      <c r="R768" s="61">
        <f t="shared" si="288"/>
        <v>0.60655026025911674</v>
      </c>
      <c r="S768" s="22">
        <f t="shared" si="289"/>
        <v>-834.5056399602804</v>
      </c>
      <c r="T768" s="22">
        <f t="shared" si="283"/>
        <v>834.5056399602804</v>
      </c>
      <c r="U768" s="61">
        <f t="shared" si="290"/>
        <v>0.23180714075575878</v>
      </c>
      <c r="V768" s="22">
        <f t="shared" si="291"/>
        <v>141229.68287037036</v>
      </c>
      <c r="W768" s="22">
        <f t="shared" si="293"/>
        <v>141.22968287037037</v>
      </c>
      <c r="X768" s="22">
        <f t="shared" si="292"/>
        <v>1298.1205069444445</v>
      </c>
      <c r="Y768" s="22">
        <f t="shared" si="284"/>
        <v>360.58931817801391</v>
      </c>
      <c r="Z768" s="22">
        <f t="shared" si="285"/>
        <v>0.36058931817801393</v>
      </c>
      <c r="AA768" s="22">
        <f t="shared" si="286"/>
        <v>0.83835740101487555</v>
      </c>
      <c r="AB768" s="64"/>
      <c r="AC768" s="22">
        <f t="shared" si="272"/>
        <v>0</v>
      </c>
      <c r="AD768" s="22">
        <f t="shared" si="273"/>
        <v>49.7</v>
      </c>
      <c r="AE768" s="22">
        <f t="shared" si="274"/>
        <v>13.805555555555555</v>
      </c>
      <c r="AF768" s="31"/>
      <c r="AG768" s="31"/>
      <c r="AH768" s="31"/>
      <c r="AI768" s="31"/>
      <c r="AJ768" s="31"/>
      <c r="AK768" s="31"/>
      <c r="AL768" s="7"/>
      <c r="AM768" s="7"/>
    </row>
    <row r="769" spans="2:39" x14ac:dyDescent="0.4">
      <c r="B769" s="19" t="s">
        <v>2</v>
      </c>
      <c r="C769" s="19">
        <v>753</v>
      </c>
      <c r="D769" s="19">
        <v>164</v>
      </c>
      <c r="E769" s="20">
        <v>49.3</v>
      </c>
      <c r="F769" s="67">
        <f t="shared" si="275"/>
        <v>13.694444444444443</v>
      </c>
      <c r="G769" s="34">
        <f t="shared" si="276"/>
        <v>-0.16666666666666705</v>
      </c>
      <c r="H769" s="21">
        <f t="shared" si="277"/>
        <v>-0.60000000000000142</v>
      </c>
      <c r="I769" s="31"/>
      <c r="J769" s="22">
        <f t="shared" si="278"/>
        <v>-247.00000000000057</v>
      </c>
      <c r="K769" s="39">
        <f t="shared" si="270"/>
        <v>80.642627351550331</v>
      </c>
      <c r="L769" s="22">
        <f t="shared" si="279"/>
        <v>218.00182949999999</v>
      </c>
      <c r="M769" s="61">
        <f t="shared" si="280"/>
        <v>51.644456851549762</v>
      </c>
      <c r="N769" s="22">
        <f t="shared" si="281"/>
        <v>5.164445685154976E-2</v>
      </c>
      <c r="O769" s="22">
        <f t="shared" si="271"/>
        <v>707.24214521705642</v>
      </c>
      <c r="P769" s="22">
        <f t="shared" si="282"/>
        <v>0.70724214521705642</v>
      </c>
      <c r="Q769" s="22">
        <f t="shared" si="287"/>
        <v>2184.2880043915766</v>
      </c>
      <c r="R769" s="61">
        <f t="shared" si="288"/>
        <v>0.60674671642628242</v>
      </c>
      <c r="S769" s="22">
        <f t="shared" si="289"/>
        <v>-834.5056399602804</v>
      </c>
      <c r="T769" s="22">
        <f t="shared" si="283"/>
        <v>834.5056399602804</v>
      </c>
      <c r="U769" s="61">
        <f t="shared" si="290"/>
        <v>0.23180714075575878</v>
      </c>
      <c r="V769" s="22">
        <f t="shared" si="291"/>
        <v>138965.51620370368</v>
      </c>
      <c r="W769" s="22">
        <f t="shared" si="293"/>
        <v>138.96551620370369</v>
      </c>
      <c r="X769" s="22">
        <f t="shared" si="292"/>
        <v>1300.3846736111111</v>
      </c>
      <c r="Y769" s="22">
        <f t="shared" si="284"/>
        <v>361.21825386634725</v>
      </c>
      <c r="Z769" s="22">
        <f t="shared" si="285"/>
        <v>0.36121825386634726</v>
      </c>
      <c r="AA769" s="22">
        <f t="shared" si="286"/>
        <v>0.83855385718204123</v>
      </c>
      <c r="AB769" s="64"/>
      <c r="AC769" s="22">
        <f t="shared" si="272"/>
        <v>0</v>
      </c>
      <c r="AD769" s="22">
        <f t="shared" si="273"/>
        <v>49.3</v>
      </c>
      <c r="AE769" s="22">
        <f t="shared" si="274"/>
        <v>13.694444444444443</v>
      </c>
      <c r="AF769" s="31"/>
      <c r="AG769" s="31"/>
      <c r="AH769" s="31"/>
      <c r="AI769" s="31"/>
      <c r="AJ769" s="31"/>
      <c r="AK769" s="31"/>
      <c r="AL769" s="7"/>
      <c r="AM769" s="7"/>
    </row>
    <row r="770" spans="2:39" x14ac:dyDescent="0.4">
      <c r="B770" s="19" t="s">
        <v>2</v>
      </c>
      <c r="C770" s="19">
        <v>754</v>
      </c>
      <c r="D770" s="19">
        <v>165</v>
      </c>
      <c r="E770" s="20">
        <v>48.5</v>
      </c>
      <c r="F770" s="67">
        <f t="shared" si="275"/>
        <v>13.472222222222221</v>
      </c>
      <c r="G770" s="34">
        <f t="shared" si="276"/>
        <v>-0.23611111111111052</v>
      </c>
      <c r="H770" s="21">
        <f t="shared" si="277"/>
        <v>-0.84999999999999787</v>
      </c>
      <c r="I770" s="31"/>
      <c r="J770" s="22">
        <f t="shared" si="278"/>
        <v>-349.91666666666578</v>
      </c>
      <c r="K770" s="39">
        <f t="shared" si="270"/>
        <v>78.046657335633668</v>
      </c>
      <c r="L770" s="22">
        <f t="shared" si="279"/>
        <v>218.00182949999999</v>
      </c>
      <c r="M770" s="61">
        <f t="shared" si="280"/>
        <v>-53.868179831032137</v>
      </c>
      <c r="N770" s="22">
        <f t="shared" si="281"/>
        <v>-5.3868179831032134E-2</v>
      </c>
      <c r="O770" s="22">
        <f t="shared" si="271"/>
        <v>-725.72408939029401</v>
      </c>
      <c r="P770" s="22">
        <f t="shared" si="282"/>
        <v>-0.72572408939029398</v>
      </c>
      <c r="Q770" s="22">
        <f t="shared" si="287"/>
        <v>2184.2880043915766</v>
      </c>
      <c r="R770" s="61">
        <f t="shared" si="288"/>
        <v>0.60674671642628242</v>
      </c>
      <c r="S770" s="22">
        <f t="shared" si="289"/>
        <v>-835.23136404967067</v>
      </c>
      <c r="T770" s="22">
        <f t="shared" si="283"/>
        <v>835.23136404967067</v>
      </c>
      <c r="U770" s="61">
        <f t="shared" si="290"/>
        <v>0.23200873079671661</v>
      </c>
      <c r="V770" s="22">
        <f t="shared" si="291"/>
        <v>134492.07175925924</v>
      </c>
      <c r="W770" s="22">
        <f t="shared" si="293"/>
        <v>134.49207175925923</v>
      </c>
      <c r="X770" s="22">
        <f t="shared" si="292"/>
        <v>1304.8581180555557</v>
      </c>
      <c r="Y770" s="22">
        <f t="shared" si="284"/>
        <v>362.46087831723617</v>
      </c>
      <c r="Z770" s="22">
        <f t="shared" si="285"/>
        <v>0.36246087831723617</v>
      </c>
      <c r="AA770" s="22">
        <f t="shared" si="286"/>
        <v>0.838755447222999</v>
      </c>
      <c r="AB770" s="64"/>
      <c r="AC770" s="22">
        <f t="shared" si="272"/>
        <v>0</v>
      </c>
      <c r="AD770" s="22">
        <f t="shared" si="273"/>
        <v>48.5</v>
      </c>
      <c r="AE770" s="22">
        <f t="shared" si="274"/>
        <v>13.472222222222221</v>
      </c>
      <c r="AF770" s="31"/>
      <c r="AG770" s="31"/>
      <c r="AH770" s="31"/>
      <c r="AI770" s="31"/>
      <c r="AJ770" s="31"/>
      <c r="AK770" s="31"/>
      <c r="AL770" s="7"/>
      <c r="AM770" s="7"/>
    </row>
    <row r="771" spans="2:39" x14ac:dyDescent="0.4">
      <c r="B771" s="19" t="s">
        <v>2</v>
      </c>
      <c r="C771" s="19">
        <v>755</v>
      </c>
      <c r="D771" s="19">
        <v>166</v>
      </c>
      <c r="E771" s="20">
        <v>47.6</v>
      </c>
      <c r="F771" s="67">
        <f t="shared" si="275"/>
        <v>13.222222222222221</v>
      </c>
      <c r="G771" s="34">
        <f t="shared" si="276"/>
        <v>-0.30555555555555597</v>
      </c>
      <c r="H771" s="21">
        <f t="shared" si="277"/>
        <v>-1.1000000000000014</v>
      </c>
      <c r="I771" s="31"/>
      <c r="J771" s="22">
        <f t="shared" si="278"/>
        <v>-452.83333333333394</v>
      </c>
      <c r="K771" s="39">
        <f t="shared" si="270"/>
        <v>75.176955818805538</v>
      </c>
      <c r="L771" s="22">
        <f t="shared" si="279"/>
        <v>218.00182949999999</v>
      </c>
      <c r="M771" s="61">
        <f t="shared" si="280"/>
        <v>-159.65454801452842</v>
      </c>
      <c r="N771" s="22">
        <f t="shared" si="281"/>
        <v>-0.15965454801452841</v>
      </c>
      <c r="O771" s="22">
        <f t="shared" si="271"/>
        <v>-2110.9879126365422</v>
      </c>
      <c r="P771" s="22">
        <f t="shared" si="282"/>
        <v>-2.1109879126365421</v>
      </c>
      <c r="Q771" s="22">
        <f t="shared" si="287"/>
        <v>2184.2880043915766</v>
      </c>
      <c r="R771" s="61">
        <f t="shared" si="288"/>
        <v>0.60674671642628242</v>
      </c>
      <c r="S771" s="22">
        <f t="shared" si="289"/>
        <v>-837.34235196230725</v>
      </c>
      <c r="T771" s="22">
        <f t="shared" si="283"/>
        <v>837.34235196230725</v>
      </c>
      <c r="U771" s="61">
        <f t="shared" si="290"/>
        <v>0.23259511637491539</v>
      </c>
      <c r="V771" s="22">
        <f t="shared" si="291"/>
        <v>129546.92592592591</v>
      </c>
      <c r="W771" s="22">
        <f t="shared" si="293"/>
        <v>129.5469259259259</v>
      </c>
      <c r="X771" s="22">
        <f t="shared" si="292"/>
        <v>1309.803263888889</v>
      </c>
      <c r="Y771" s="22">
        <f t="shared" si="284"/>
        <v>363.83453103652778</v>
      </c>
      <c r="Z771" s="22">
        <f t="shared" si="285"/>
        <v>0.3638345310365278</v>
      </c>
      <c r="AA771" s="22">
        <f t="shared" si="286"/>
        <v>0.83934183280119778</v>
      </c>
      <c r="AB771" s="64"/>
      <c r="AC771" s="22">
        <f t="shared" si="272"/>
        <v>0</v>
      </c>
      <c r="AD771" s="22">
        <f t="shared" si="273"/>
        <v>47.6</v>
      </c>
      <c r="AE771" s="22">
        <f t="shared" si="274"/>
        <v>13.222222222222221</v>
      </c>
      <c r="AF771" s="31"/>
      <c r="AG771" s="31"/>
      <c r="AH771" s="31"/>
      <c r="AI771" s="31"/>
      <c r="AJ771" s="31"/>
      <c r="AK771" s="31"/>
      <c r="AL771" s="7"/>
      <c r="AM771" s="7"/>
    </row>
    <row r="772" spans="2:39" x14ac:dyDescent="0.4">
      <c r="B772" s="19" t="s">
        <v>2</v>
      </c>
      <c r="C772" s="19">
        <v>756</v>
      </c>
      <c r="D772" s="19">
        <v>167</v>
      </c>
      <c r="E772" s="20">
        <v>46.3</v>
      </c>
      <c r="F772" s="67">
        <f t="shared" si="275"/>
        <v>12.861111111111111</v>
      </c>
      <c r="G772" s="34">
        <f t="shared" si="276"/>
        <v>-0.54166666666666641</v>
      </c>
      <c r="H772" s="21">
        <f t="shared" si="277"/>
        <v>-1.9499999999999993</v>
      </c>
      <c r="I772" s="31"/>
      <c r="J772" s="22">
        <f t="shared" si="278"/>
        <v>-802.74999999999966</v>
      </c>
      <c r="K772" s="39">
        <f t="shared" si="270"/>
        <v>71.126724992592003</v>
      </c>
      <c r="L772" s="22">
        <f t="shared" si="279"/>
        <v>218.00182949999999</v>
      </c>
      <c r="M772" s="61">
        <f t="shared" si="280"/>
        <v>-513.62144550740766</v>
      </c>
      <c r="N772" s="22">
        <f t="shared" si="281"/>
        <v>-0.51362144550740763</v>
      </c>
      <c r="O772" s="22">
        <f t="shared" si="271"/>
        <v>-6605.7424797202702</v>
      </c>
      <c r="P772" s="22">
        <f t="shared" si="282"/>
        <v>-6.60574247972027</v>
      </c>
      <c r="Q772" s="22">
        <f t="shared" si="287"/>
        <v>2184.2880043915766</v>
      </c>
      <c r="R772" s="61">
        <f t="shared" si="288"/>
        <v>0.60674671642628242</v>
      </c>
      <c r="S772" s="22">
        <f t="shared" si="289"/>
        <v>-843.94809444202747</v>
      </c>
      <c r="T772" s="22">
        <f t="shared" si="283"/>
        <v>843.94809444202747</v>
      </c>
      <c r="U772" s="61">
        <f t="shared" si="290"/>
        <v>0.23443004498829861</v>
      </c>
      <c r="V772" s="22">
        <f t="shared" si="291"/>
        <v>122567.46064814815</v>
      </c>
      <c r="W772" s="22">
        <f t="shared" si="293"/>
        <v>122.56746064814814</v>
      </c>
      <c r="X772" s="22">
        <f t="shared" si="292"/>
        <v>1316.7827291666667</v>
      </c>
      <c r="Y772" s="22">
        <f t="shared" si="284"/>
        <v>365.77327294245839</v>
      </c>
      <c r="Z772" s="22">
        <f t="shared" si="285"/>
        <v>0.36577327294245837</v>
      </c>
      <c r="AA772" s="22">
        <f t="shared" si="286"/>
        <v>0.84117676141458109</v>
      </c>
      <c r="AB772" s="64"/>
      <c r="AC772" s="22">
        <f t="shared" si="272"/>
        <v>0</v>
      </c>
      <c r="AD772" s="22">
        <f t="shared" si="273"/>
        <v>46.3</v>
      </c>
      <c r="AE772" s="22">
        <f t="shared" si="274"/>
        <v>12.861111111111111</v>
      </c>
      <c r="AF772" s="31"/>
      <c r="AG772" s="31"/>
      <c r="AH772" s="31"/>
      <c r="AI772" s="31"/>
      <c r="AJ772" s="31"/>
      <c r="AK772" s="31"/>
      <c r="AL772" s="7"/>
      <c r="AM772" s="7"/>
    </row>
    <row r="773" spans="2:39" x14ac:dyDescent="0.4">
      <c r="B773" s="19" t="s">
        <v>2</v>
      </c>
      <c r="C773" s="19">
        <v>757</v>
      </c>
      <c r="D773" s="19">
        <v>168</v>
      </c>
      <c r="E773" s="20">
        <v>43.7</v>
      </c>
      <c r="F773" s="67">
        <f t="shared" si="275"/>
        <v>12.138888888888889</v>
      </c>
      <c r="G773" s="34">
        <f t="shared" si="276"/>
        <v>-0.97222222222222221</v>
      </c>
      <c r="H773" s="21">
        <f t="shared" si="277"/>
        <v>-3.5</v>
      </c>
      <c r="I773" s="31"/>
      <c r="J773" s="22">
        <f t="shared" si="278"/>
        <v>-1440.8333333333333</v>
      </c>
      <c r="K773" s="39">
        <f t="shared" si="270"/>
        <v>63.362704239467014</v>
      </c>
      <c r="L773" s="22">
        <f t="shared" si="279"/>
        <v>218.00182949999999</v>
      </c>
      <c r="M773" s="61">
        <f t="shared" si="280"/>
        <v>-1159.4687995938662</v>
      </c>
      <c r="N773" s="22">
        <f t="shared" si="281"/>
        <v>-1.1594687995938662</v>
      </c>
      <c r="O773" s="22">
        <f t="shared" si="271"/>
        <v>-14074.662928403321</v>
      </c>
      <c r="P773" s="22">
        <f t="shared" si="282"/>
        <v>-14.07466292840332</v>
      </c>
      <c r="Q773" s="22">
        <f t="shared" si="287"/>
        <v>2184.2880043915766</v>
      </c>
      <c r="R773" s="61">
        <f t="shared" si="288"/>
        <v>0.60674671642628242</v>
      </c>
      <c r="S773" s="22">
        <f t="shared" si="289"/>
        <v>-858.02275737043078</v>
      </c>
      <c r="T773" s="22">
        <f t="shared" si="283"/>
        <v>858.02275737043078</v>
      </c>
      <c r="U773" s="61">
        <f t="shared" si="290"/>
        <v>0.23833967389229205</v>
      </c>
      <c r="V773" s="22">
        <f t="shared" si="291"/>
        <v>109188.29398148149</v>
      </c>
      <c r="W773" s="22">
        <f t="shared" si="293"/>
        <v>109.18829398148149</v>
      </c>
      <c r="X773" s="22">
        <f t="shared" si="292"/>
        <v>1330.1618958333333</v>
      </c>
      <c r="Y773" s="22">
        <f t="shared" si="284"/>
        <v>369.48971110079168</v>
      </c>
      <c r="Z773" s="22">
        <f t="shared" si="285"/>
        <v>0.36948971110079171</v>
      </c>
      <c r="AA773" s="22">
        <f t="shared" si="286"/>
        <v>0.84508639031857447</v>
      </c>
      <c r="AB773" s="64"/>
      <c r="AC773" s="22">
        <f t="shared" si="272"/>
        <v>0</v>
      </c>
      <c r="AD773" s="22">
        <f t="shared" si="273"/>
        <v>43.7</v>
      </c>
      <c r="AE773" s="22">
        <f t="shared" si="274"/>
        <v>12.138888888888889</v>
      </c>
      <c r="AF773" s="31"/>
      <c r="AG773" s="31"/>
      <c r="AH773" s="31"/>
      <c r="AI773" s="31"/>
      <c r="AJ773" s="31"/>
      <c r="AK773" s="31"/>
      <c r="AL773" s="7"/>
      <c r="AM773" s="7"/>
    </row>
    <row r="774" spans="2:39" x14ac:dyDescent="0.4">
      <c r="B774" s="19" t="s">
        <v>2</v>
      </c>
      <c r="C774" s="19">
        <v>758</v>
      </c>
      <c r="D774" s="19">
        <v>169</v>
      </c>
      <c r="E774" s="20">
        <v>39.299999999999997</v>
      </c>
      <c r="F774" s="67">
        <f t="shared" si="275"/>
        <v>10.916666666666666</v>
      </c>
      <c r="G774" s="34">
        <f t="shared" si="276"/>
        <v>-1.3333333333333335</v>
      </c>
      <c r="H774" s="21">
        <f t="shared" si="277"/>
        <v>-4.8000000000000007</v>
      </c>
      <c r="I774" s="31"/>
      <c r="J774" s="22">
        <f t="shared" si="278"/>
        <v>-1976.0000000000002</v>
      </c>
      <c r="K774" s="39">
        <f t="shared" si="270"/>
        <v>51.245523132453123</v>
      </c>
      <c r="L774" s="22">
        <f t="shared" si="279"/>
        <v>218.00182949999999</v>
      </c>
      <c r="M774" s="61">
        <f t="shared" si="280"/>
        <v>-1706.7526473675471</v>
      </c>
      <c r="N774" s="22">
        <f t="shared" si="281"/>
        <v>-1.7067526473675472</v>
      </c>
      <c r="O774" s="22">
        <f t="shared" si="271"/>
        <v>-18632.049733762389</v>
      </c>
      <c r="P774" s="22">
        <f t="shared" si="282"/>
        <v>-18.63204973376239</v>
      </c>
      <c r="Q774" s="22">
        <f t="shared" si="287"/>
        <v>2184.2880043915766</v>
      </c>
      <c r="R774" s="61">
        <f t="shared" si="288"/>
        <v>0.60674671642628242</v>
      </c>
      <c r="S774" s="22">
        <f t="shared" si="289"/>
        <v>-876.6548071041932</v>
      </c>
      <c r="T774" s="22">
        <f t="shared" si="283"/>
        <v>876.6548071041932</v>
      </c>
      <c r="U774" s="61">
        <f t="shared" si="290"/>
        <v>0.24351524367682714</v>
      </c>
      <c r="V774" s="22">
        <f t="shared" si="291"/>
        <v>88307.645833333328</v>
      </c>
      <c r="W774" s="22">
        <f t="shared" si="293"/>
        <v>88.307645833333325</v>
      </c>
      <c r="X774" s="22">
        <f t="shared" si="292"/>
        <v>1351.0425439814815</v>
      </c>
      <c r="Y774" s="22">
        <f t="shared" si="284"/>
        <v>375.28989578208797</v>
      </c>
      <c r="Z774" s="22">
        <f t="shared" si="285"/>
        <v>0.37528989578208799</v>
      </c>
      <c r="AA774" s="22">
        <f t="shared" si="286"/>
        <v>0.85026196010310962</v>
      </c>
      <c r="AB774" s="64"/>
      <c r="AC774" s="22">
        <f t="shared" si="272"/>
        <v>0</v>
      </c>
      <c r="AD774" s="22">
        <f t="shared" si="273"/>
        <v>39.299999999999997</v>
      </c>
      <c r="AE774" s="22">
        <f t="shared" si="274"/>
        <v>10.916666666666666</v>
      </c>
      <c r="AF774" s="31"/>
      <c r="AG774" s="31"/>
      <c r="AH774" s="31"/>
      <c r="AI774" s="31"/>
      <c r="AJ774" s="31"/>
      <c r="AK774" s="31"/>
      <c r="AL774" s="7"/>
      <c r="AM774" s="7"/>
    </row>
    <row r="775" spans="2:39" x14ac:dyDescent="0.4">
      <c r="B775" s="19" t="s">
        <v>2</v>
      </c>
      <c r="C775" s="19">
        <v>759</v>
      </c>
      <c r="D775" s="19">
        <v>170</v>
      </c>
      <c r="E775" s="20">
        <v>34.1</v>
      </c>
      <c r="F775" s="67">
        <f t="shared" si="275"/>
        <v>9.4722222222222232</v>
      </c>
      <c r="G775" s="34">
        <f t="shared" si="276"/>
        <v>-1.4305555555555551</v>
      </c>
      <c r="H775" s="21">
        <f t="shared" si="277"/>
        <v>-5.1499999999999986</v>
      </c>
      <c r="I775" s="31"/>
      <c r="J775" s="22">
        <f t="shared" si="278"/>
        <v>-2120.0833333333326</v>
      </c>
      <c r="K775" s="39">
        <f t="shared" si="270"/>
        <v>38.581542615133685</v>
      </c>
      <c r="L775" s="22">
        <f t="shared" si="279"/>
        <v>218.00182949999999</v>
      </c>
      <c r="M775" s="61">
        <f t="shared" si="280"/>
        <v>-1863.4999612181991</v>
      </c>
      <c r="N775" s="22">
        <f t="shared" si="281"/>
        <v>-1.8634999612181991</v>
      </c>
      <c r="O775" s="22">
        <f t="shared" si="271"/>
        <v>-17651.485743761277</v>
      </c>
      <c r="P775" s="22">
        <f t="shared" si="282"/>
        <v>-17.651485743761278</v>
      </c>
      <c r="Q775" s="22">
        <f t="shared" si="287"/>
        <v>2184.2880043915766</v>
      </c>
      <c r="R775" s="61">
        <f t="shared" si="288"/>
        <v>0.60674671642628242</v>
      </c>
      <c r="S775" s="22">
        <f t="shared" si="289"/>
        <v>-894.30629284795452</v>
      </c>
      <c r="T775" s="22">
        <f t="shared" si="283"/>
        <v>894.30629284795452</v>
      </c>
      <c r="U775" s="61">
        <f t="shared" si="290"/>
        <v>0.24841843455346055</v>
      </c>
      <c r="V775" s="22">
        <f t="shared" si="291"/>
        <v>66484.738425925942</v>
      </c>
      <c r="W775" s="22">
        <f t="shared" si="293"/>
        <v>66.48473842592594</v>
      </c>
      <c r="X775" s="22">
        <f t="shared" si="292"/>
        <v>1372.8654513888889</v>
      </c>
      <c r="Y775" s="22">
        <f t="shared" si="284"/>
        <v>381.35181935590276</v>
      </c>
      <c r="Z775" s="22">
        <f t="shared" si="285"/>
        <v>0.38135181935590279</v>
      </c>
      <c r="AA775" s="22">
        <f t="shared" si="286"/>
        <v>0.85516515097974299</v>
      </c>
      <c r="AB775" s="64"/>
      <c r="AC775" s="22">
        <f t="shared" si="272"/>
        <v>0</v>
      </c>
      <c r="AD775" s="22">
        <f t="shared" si="273"/>
        <v>34.1</v>
      </c>
      <c r="AE775" s="22">
        <f t="shared" si="274"/>
        <v>9.4722222222222232</v>
      </c>
      <c r="AF775" s="31"/>
      <c r="AG775" s="31"/>
      <c r="AH775" s="31"/>
      <c r="AI775" s="31"/>
      <c r="AJ775" s="31"/>
      <c r="AK775" s="31"/>
      <c r="AL775" s="7"/>
      <c r="AM775" s="7"/>
    </row>
    <row r="776" spans="2:39" x14ac:dyDescent="0.4">
      <c r="B776" s="19" t="s">
        <v>2</v>
      </c>
      <c r="C776" s="19">
        <v>760</v>
      </c>
      <c r="D776" s="19">
        <v>171</v>
      </c>
      <c r="E776" s="20">
        <v>29</v>
      </c>
      <c r="F776" s="67">
        <f t="shared" si="275"/>
        <v>8.0555555555555554</v>
      </c>
      <c r="G776" s="34">
        <f t="shared" si="276"/>
        <v>-1.4444444444444446</v>
      </c>
      <c r="H776" s="21">
        <f t="shared" si="277"/>
        <v>-5.2000000000000011</v>
      </c>
      <c r="I776" s="31"/>
      <c r="J776" s="22">
        <f t="shared" si="278"/>
        <v>-2140.666666666667</v>
      </c>
      <c r="K776" s="39">
        <f t="shared" si="270"/>
        <v>27.90402330503472</v>
      </c>
      <c r="L776" s="22">
        <f t="shared" si="279"/>
        <v>218.00182949999999</v>
      </c>
      <c r="M776" s="61">
        <f t="shared" si="280"/>
        <v>-1894.7608138616324</v>
      </c>
      <c r="N776" s="22">
        <f t="shared" si="281"/>
        <v>-1.8947608138616323</v>
      </c>
      <c r="O776" s="22">
        <f t="shared" si="271"/>
        <v>-15263.351000552038</v>
      </c>
      <c r="P776" s="22">
        <f t="shared" si="282"/>
        <v>-15.263351000552039</v>
      </c>
      <c r="Q776" s="22">
        <f t="shared" si="287"/>
        <v>2184.2880043915766</v>
      </c>
      <c r="R776" s="61">
        <f t="shared" si="288"/>
        <v>0.60674671642628242</v>
      </c>
      <c r="S776" s="22">
        <f t="shared" si="289"/>
        <v>-909.56964384850653</v>
      </c>
      <c r="T776" s="22">
        <f t="shared" si="283"/>
        <v>909.56964384850653</v>
      </c>
      <c r="U776" s="61">
        <f t="shared" si="290"/>
        <v>0.25265825461502167</v>
      </c>
      <c r="V776" s="22">
        <f t="shared" si="291"/>
        <v>48084.953703703701</v>
      </c>
      <c r="W776" s="22">
        <f t="shared" si="293"/>
        <v>48.084953703703704</v>
      </c>
      <c r="X776" s="22">
        <f t="shared" si="292"/>
        <v>1391.2652361111111</v>
      </c>
      <c r="Y776" s="22">
        <f t="shared" si="284"/>
        <v>386.46287475647222</v>
      </c>
      <c r="Z776" s="22">
        <f t="shared" si="285"/>
        <v>0.38646287475647223</v>
      </c>
      <c r="AA776" s="22">
        <f t="shared" si="286"/>
        <v>0.85940497104130409</v>
      </c>
      <c r="AB776" s="64"/>
      <c r="AC776" s="22">
        <f t="shared" si="272"/>
        <v>0</v>
      </c>
      <c r="AD776" s="22">
        <f t="shared" si="273"/>
        <v>29</v>
      </c>
      <c r="AE776" s="22">
        <f t="shared" si="274"/>
        <v>8.0555555555555554</v>
      </c>
      <c r="AF776" s="31"/>
      <c r="AG776" s="31"/>
      <c r="AH776" s="31"/>
      <c r="AI776" s="31"/>
      <c r="AJ776" s="31"/>
      <c r="AK776" s="31"/>
      <c r="AL776" s="7"/>
      <c r="AM776" s="7"/>
    </row>
    <row r="777" spans="2:39" x14ac:dyDescent="0.4">
      <c r="B777" s="19" t="s">
        <v>2</v>
      </c>
      <c r="C777" s="19">
        <v>761</v>
      </c>
      <c r="D777" s="19">
        <v>172</v>
      </c>
      <c r="E777" s="20">
        <v>23.7</v>
      </c>
      <c r="F777" s="67">
        <f t="shared" si="275"/>
        <v>6.583333333333333</v>
      </c>
      <c r="G777" s="34">
        <f t="shared" si="276"/>
        <v>-1.4722222222222223</v>
      </c>
      <c r="H777" s="21">
        <f t="shared" si="277"/>
        <v>-5.3000000000000007</v>
      </c>
      <c r="I777" s="31"/>
      <c r="J777" s="22">
        <f t="shared" si="278"/>
        <v>-2181.8333333333335</v>
      </c>
      <c r="K777" s="39">
        <f t="shared" si="270"/>
        <v>18.636635969328122</v>
      </c>
      <c r="L777" s="22">
        <f t="shared" si="279"/>
        <v>218.00182949999999</v>
      </c>
      <c r="M777" s="61">
        <f t="shared" si="280"/>
        <v>-1945.1948678640056</v>
      </c>
      <c r="N777" s="22">
        <f t="shared" si="281"/>
        <v>-1.9451948678640056</v>
      </c>
      <c r="O777" s="22">
        <f t="shared" si="271"/>
        <v>-12805.866213438036</v>
      </c>
      <c r="P777" s="22">
        <f t="shared" si="282"/>
        <v>-12.805866213438035</v>
      </c>
      <c r="Q777" s="22">
        <f t="shared" si="287"/>
        <v>2184.2880043915766</v>
      </c>
      <c r="R777" s="61">
        <f t="shared" si="288"/>
        <v>0.60674671642628242</v>
      </c>
      <c r="S777" s="22">
        <f t="shared" si="289"/>
        <v>-922.37551006194451</v>
      </c>
      <c r="T777" s="22">
        <f t="shared" si="283"/>
        <v>922.37551006194451</v>
      </c>
      <c r="U777" s="61">
        <f t="shared" si="290"/>
        <v>0.25621543995888479</v>
      </c>
      <c r="V777" s="22">
        <f t="shared" si="291"/>
        <v>32115.145833333328</v>
      </c>
      <c r="W777" s="22">
        <f t="shared" si="293"/>
        <v>32.11514583333333</v>
      </c>
      <c r="X777" s="22">
        <f t="shared" si="292"/>
        <v>1407.2350439814816</v>
      </c>
      <c r="Y777" s="22">
        <f t="shared" si="284"/>
        <v>390.898936047088</v>
      </c>
      <c r="Z777" s="22">
        <f t="shared" si="285"/>
        <v>0.39089893604708797</v>
      </c>
      <c r="AA777" s="22">
        <f t="shared" si="286"/>
        <v>0.86296215638516727</v>
      </c>
      <c r="AB777" s="64"/>
      <c r="AC777" s="22">
        <f t="shared" si="272"/>
        <v>0</v>
      </c>
      <c r="AD777" s="22">
        <f t="shared" si="273"/>
        <v>23.7</v>
      </c>
      <c r="AE777" s="22">
        <f t="shared" si="274"/>
        <v>6.583333333333333</v>
      </c>
      <c r="AF777" s="31"/>
      <c r="AG777" s="31"/>
      <c r="AH777" s="31"/>
      <c r="AI777" s="31"/>
      <c r="AJ777" s="31"/>
      <c r="AK777" s="31"/>
      <c r="AL777" s="7"/>
      <c r="AM777" s="7"/>
    </row>
    <row r="778" spans="2:39" x14ac:dyDescent="0.4">
      <c r="B778" s="19" t="s">
        <v>2</v>
      </c>
      <c r="C778" s="19">
        <v>762</v>
      </c>
      <c r="D778" s="19">
        <v>173</v>
      </c>
      <c r="E778" s="20">
        <v>18.399999999999999</v>
      </c>
      <c r="F778" s="67">
        <f t="shared" si="275"/>
        <v>5.1111111111111107</v>
      </c>
      <c r="G778" s="34">
        <f t="shared" si="276"/>
        <v>-1.3055555555555554</v>
      </c>
      <c r="H778" s="21">
        <f t="shared" si="277"/>
        <v>-4.6999999999999993</v>
      </c>
      <c r="I778" s="31"/>
      <c r="J778" s="22">
        <f t="shared" si="278"/>
        <v>-1934.833333333333</v>
      </c>
      <c r="K778" s="39">
        <f t="shared" si="270"/>
        <v>11.233277205888887</v>
      </c>
      <c r="L778" s="22">
        <f t="shared" si="279"/>
        <v>218.00182949999999</v>
      </c>
      <c r="M778" s="61">
        <f t="shared" si="280"/>
        <v>-1705.5982266274441</v>
      </c>
      <c r="N778" s="22">
        <f t="shared" si="281"/>
        <v>-1.7055982266274441</v>
      </c>
      <c r="O778" s="22">
        <f t="shared" si="271"/>
        <v>-8717.5020472069355</v>
      </c>
      <c r="P778" s="22">
        <f t="shared" si="282"/>
        <v>-8.7175020472069349</v>
      </c>
      <c r="Q778" s="22">
        <f t="shared" si="287"/>
        <v>2184.2880043915766</v>
      </c>
      <c r="R778" s="61">
        <f t="shared" si="288"/>
        <v>0.60674671642628242</v>
      </c>
      <c r="S778" s="22">
        <f t="shared" si="289"/>
        <v>-931.09301210915146</v>
      </c>
      <c r="T778" s="22">
        <f t="shared" si="283"/>
        <v>931.09301210915146</v>
      </c>
      <c r="U778" s="61">
        <f t="shared" si="290"/>
        <v>0.25863696849905343</v>
      </c>
      <c r="V778" s="22">
        <f t="shared" si="291"/>
        <v>19357.481481481478</v>
      </c>
      <c r="W778" s="22">
        <f t="shared" si="293"/>
        <v>19.357481481481479</v>
      </c>
      <c r="X778" s="22">
        <f t="shared" si="292"/>
        <v>1419.9927083333334</v>
      </c>
      <c r="Y778" s="22">
        <f t="shared" si="284"/>
        <v>394.44273453541672</v>
      </c>
      <c r="Z778" s="22">
        <f t="shared" si="285"/>
        <v>0.39444273453541673</v>
      </c>
      <c r="AA778" s="22">
        <f t="shared" si="286"/>
        <v>0.86538368492533579</v>
      </c>
      <c r="AB778" s="64"/>
      <c r="AC778" s="22">
        <f t="shared" si="272"/>
        <v>0</v>
      </c>
      <c r="AD778" s="22">
        <f t="shared" si="273"/>
        <v>18.399999999999999</v>
      </c>
      <c r="AE778" s="22">
        <f t="shared" si="274"/>
        <v>5.1111111111111107</v>
      </c>
      <c r="AF778" s="31"/>
      <c r="AG778" s="31"/>
      <c r="AH778" s="31"/>
      <c r="AI778" s="31"/>
      <c r="AJ778" s="31"/>
      <c r="AK778" s="31"/>
      <c r="AL778" s="7"/>
      <c r="AM778" s="7"/>
    </row>
    <row r="779" spans="2:39" x14ac:dyDescent="0.4">
      <c r="B779" s="19" t="s">
        <v>2</v>
      </c>
      <c r="C779" s="19">
        <v>763</v>
      </c>
      <c r="D779" s="19">
        <v>174</v>
      </c>
      <c r="E779" s="20">
        <v>14.3</v>
      </c>
      <c r="F779" s="67">
        <f t="shared" si="275"/>
        <v>3.9722222222222223</v>
      </c>
      <c r="G779" s="34">
        <f t="shared" si="276"/>
        <v>-0.88888888888888862</v>
      </c>
      <c r="H779" s="21">
        <f t="shared" si="277"/>
        <v>-3.1999999999999993</v>
      </c>
      <c r="I779" s="31"/>
      <c r="J779" s="22">
        <f t="shared" si="278"/>
        <v>-1317.333333333333</v>
      </c>
      <c r="K779" s="39">
        <f t="shared" si="270"/>
        <v>6.7848914692586808</v>
      </c>
      <c r="L779" s="22">
        <f t="shared" si="279"/>
        <v>218.00182949999999</v>
      </c>
      <c r="M779" s="61">
        <f t="shared" si="280"/>
        <v>-1092.5466123640745</v>
      </c>
      <c r="N779" s="22">
        <f t="shared" si="281"/>
        <v>-1.0925466123640744</v>
      </c>
      <c r="O779" s="22">
        <f t="shared" si="271"/>
        <v>-4339.8379324461848</v>
      </c>
      <c r="P779" s="22">
        <f t="shared" si="282"/>
        <v>-4.3398379324461844</v>
      </c>
      <c r="Q779" s="22">
        <f t="shared" si="287"/>
        <v>2184.2880043915766</v>
      </c>
      <c r="R779" s="61">
        <f t="shared" si="288"/>
        <v>0.60674671642628242</v>
      </c>
      <c r="S779" s="22">
        <f t="shared" si="289"/>
        <v>-935.43285004159759</v>
      </c>
      <c r="T779" s="22">
        <f t="shared" si="283"/>
        <v>935.43285004159759</v>
      </c>
      <c r="U779" s="61">
        <f t="shared" si="290"/>
        <v>0.25984247913228486</v>
      </c>
      <c r="V779" s="22">
        <f t="shared" si="291"/>
        <v>11691.905092592593</v>
      </c>
      <c r="W779" s="22">
        <f t="shared" si="293"/>
        <v>11.691905092592593</v>
      </c>
      <c r="X779" s="22">
        <f t="shared" si="292"/>
        <v>1427.6582847222223</v>
      </c>
      <c r="Y779" s="22">
        <f t="shared" si="284"/>
        <v>396.5720630135695</v>
      </c>
      <c r="Z779" s="22">
        <f t="shared" si="285"/>
        <v>0.39657206301356951</v>
      </c>
      <c r="AA779" s="22">
        <f t="shared" si="286"/>
        <v>0.86658919555856728</v>
      </c>
      <c r="AB779" s="64"/>
      <c r="AC779" s="22">
        <f t="shared" si="272"/>
        <v>0</v>
      </c>
      <c r="AD779" s="22">
        <f t="shared" si="273"/>
        <v>14.3</v>
      </c>
      <c r="AE779" s="22">
        <f t="shared" si="274"/>
        <v>3.9722222222222223</v>
      </c>
      <c r="AF779" s="31"/>
      <c r="AG779" s="31"/>
      <c r="AH779" s="31"/>
      <c r="AI779" s="31"/>
      <c r="AJ779" s="31"/>
      <c r="AK779" s="31"/>
      <c r="AL779" s="7"/>
      <c r="AM779" s="7"/>
    </row>
    <row r="780" spans="2:39" x14ac:dyDescent="0.4">
      <c r="B780" s="19" t="s">
        <v>2</v>
      </c>
      <c r="C780" s="19">
        <v>764</v>
      </c>
      <c r="D780" s="19">
        <v>175</v>
      </c>
      <c r="E780" s="20">
        <v>12</v>
      </c>
      <c r="F780" s="67">
        <f t="shared" si="275"/>
        <v>3.333333333333333</v>
      </c>
      <c r="G780" s="34">
        <f t="shared" si="276"/>
        <v>-0.20833333333333331</v>
      </c>
      <c r="H780" s="21">
        <f t="shared" si="277"/>
        <v>-0.75</v>
      </c>
      <c r="I780" s="31"/>
      <c r="J780" s="22">
        <f t="shared" si="278"/>
        <v>-308.75</v>
      </c>
      <c r="K780" s="39">
        <f t="shared" si="270"/>
        <v>4.7778589249999985</v>
      </c>
      <c r="L780" s="22">
        <f t="shared" si="279"/>
        <v>218.00182949999999</v>
      </c>
      <c r="M780" s="61">
        <f t="shared" si="280"/>
        <v>-85.970311575000039</v>
      </c>
      <c r="N780" s="22">
        <f t="shared" si="281"/>
        <v>-8.5970311575000041E-2</v>
      </c>
      <c r="O780" s="22">
        <f t="shared" si="271"/>
        <v>-286.56770525000013</v>
      </c>
      <c r="P780" s="22">
        <f t="shared" si="282"/>
        <v>-0.28656770525000014</v>
      </c>
      <c r="Q780" s="22">
        <f t="shared" si="287"/>
        <v>2184.2880043915766</v>
      </c>
      <c r="R780" s="61">
        <f t="shared" si="288"/>
        <v>0.60674671642628242</v>
      </c>
      <c r="S780" s="22">
        <f t="shared" si="289"/>
        <v>-935.71941774684763</v>
      </c>
      <c r="T780" s="22">
        <f t="shared" si="283"/>
        <v>935.71941774684763</v>
      </c>
      <c r="U780" s="61">
        <f t="shared" si="290"/>
        <v>0.25992208127900029</v>
      </c>
      <c r="V780" s="22">
        <f t="shared" si="291"/>
        <v>8233.3333333333321</v>
      </c>
      <c r="W780" s="22">
        <f t="shared" si="293"/>
        <v>8.2333333333333325</v>
      </c>
      <c r="X780" s="22">
        <f t="shared" si="292"/>
        <v>1431.1168564814816</v>
      </c>
      <c r="Y780" s="22">
        <f t="shared" si="284"/>
        <v>397.53277815971302</v>
      </c>
      <c r="Z780" s="22">
        <f t="shared" si="285"/>
        <v>0.397532778159713</v>
      </c>
      <c r="AA780" s="22">
        <f t="shared" si="286"/>
        <v>0.86666879770528271</v>
      </c>
      <c r="AB780" s="64"/>
      <c r="AC780" s="22">
        <f t="shared" si="272"/>
        <v>0</v>
      </c>
      <c r="AD780" s="22">
        <f t="shared" si="273"/>
        <v>12</v>
      </c>
      <c r="AE780" s="22">
        <f t="shared" si="274"/>
        <v>3.333333333333333</v>
      </c>
      <c r="AF780" s="31"/>
      <c r="AG780" s="31"/>
      <c r="AH780" s="31"/>
      <c r="AI780" s="31"/>
      <c r="AJ780" s="31"/>
      <c r="AK780" s="31"/>
      <c r="AL780" s="7"/>
      <c r="AM780" s="7"/>
    </row>
    <row r="781" spans="2:39" x14ac:dyDescent="0.4">
      <c r="B781" s="19" t="s">
        <v>2</v>
      </c>
      <c r="C781" s="19">
        <v>765</v>
      </c>
      <c r="D781" s="19">
        <v>176</v>
      </c>
      <c r="E781" s="20">
        <v>12.8</v>
      </c>
      <c r="F781" s="67">
        <f t="shared" si="275"/>
        <v>3.5555555555555558</v>
      </c>
      <c r="G781" s="34">
        <f t="shared" si="276"/>
        <v>0.55555555555555558</v>
      </c>
      <c r="H781" s="21">
        <f t="shared" si="277"/>
        <v>2</v>
      </c>
      <c r="I781" s="31"/>
      <c r="J781" s="22">
        <f t="shared" si="278"/>
        <v>823.33333333333337</v>
      </c>
      <c r="K781" s="39">
        <f t="shared" si="270"/>
        <v>5.4361417102222225</v>
      </c>
      <c r="L781" s="22">
        <f t="shared" si="279"/>
        <v>218.00182949999999</v>
      </c>
      <c r="M781" s="61">
        <f t="shared" si="280"/>
        <v>1046.7713045435557</v>
      </c>
      <c r="N781" s="22">
        <f t="shared" si="281"/>
        <v>1.0467713045435558</v>
      </c>
      <c r="O781" s="22">
        <f t="shared" si="271"/>
        <v>3721.853527265976</v>
      </c>
      <c r="P781" s="22">
        <f t="shared" si="282"/>
        <v>3.7218535272659761</v>
      </c>
      <c r="Q781" s="22">
        <f t="shared" si="287"/>
        <v>2188.0098579188425</v>
      </c>
      <c r="R781" s="61">
        <f t="shared" si="288"/>
        <v>0.60778056471100861</v>
      </c>
      <c r="S781" s="22">
        <f t="shared" si="289"/>
        <v>-935.71941774684763</v>
      </c>
      <c r="T781" s="22">
        <f t="shared" si="283"/>
        <v>935.71941774684763</v>
      </c>
      <c r="U781" s="61">
        <f t="shared" si="290"/>
        <v>0.25992208127900029</v>
      </c>
      <c r="V781" s="22">
        <f t="shared" si="291"/>
        <v>9367.7037037037044</v>
      </c>
      <c r="W781" s="22">
        <f t="shared" si="293"/>
        <v>9.3677037037037039</v>
      </c>
      <c r="X781" s="22">
        <f t="shared" si="292"/>
        <v>1431.1168564814816</v>
      </c>
      <c r="Y781" s="22">
        <f t="shared" si="284"/>
        <v>397.53277815971302</v>
      </c>
      <c r="Z781" s="22">
        <f t="shared" si="285"/>
        <v>0.397532778159713</v>
      </c>
      <c r="AA781" s="22">
        <f t="shared" si="286"/>
        <v>0.8677026459900089</v>
      </c>
      <c r="AB781" s="64"/>
      <c r="AC781" s="22">
        <f t="shared" si="272"/>
        <v>0</v>
      </c>
      <c r="AD781" s="22">
        <f t="shared" si="273"/>
        <v>12.8</v>
      </c>
      <c r="AE781" s="22">
        <f t="shared" si="274"/>
        <v>3.5555555555555558</v>
      </c>
      <c r="AF781" s="31"/>
      <c r="AG781" s="31"/>
      <c r="AH781" s="31"/>
      <c r="AI781" s="31"/>
      <c r="AJ781" s="31"/>
      <c r="AK781" s="31"/>
      <c r="AL781" s="7"/>
      <c r="AM781" s="7"/>
    </row>
    <row r="782" spans="2:39" x14ac:dyDescent="0.4">
      <c r="B782" s="19" t="s">
        <v>2</v>
      </c>
      <c r="C782" s="19">
        <v>766</v>
      </c>
      <c r="D782" s="19">
        <v>177</v>
      </c>
      <c r="E782" s="20">
        <v>16</v>
      </c>
      <c r="F782" s="67">
        <f t="shared" si="275"/>
        <v>4.4444444444444446</v>
      </c>
      <c r="G782" s="34">
        <f t="shared" si="276"/>
        <v>0.87500000000000011</v>
      </c>
      <c r="H782" s="21">
        <f t="shared" si="277"/>
        <v>3.1500000000000004</v>
      </c>
      <c r="I782" s="31"/>
      <c r="J782" s="22">
        <f t="shared" si="278"/>
        <v>1296.7500000000002</v>
      </c>
      <c r="K782" s="39">
        <f t="shared" si="270"/>
        <v>8.4939714222222236</v>
      </c>
      <c r="L782" s="22">
        <f t="shared" si="279"/>
        <v>218.00182949999999</v>
      </c>
      <c r="M782" s="61">
        <f t="shared" si="280"/>
        <v>1523.2458009222225</v>
      </c>
      <c r="N782" s="22">
        <f t="shared" si="281"/>
        <v>1.5232458009222225</v>
      </c>
      <c r="O782" s="22">
        <f t="shared" si="271"/>
        <v>6769.9813374321002</v>
      </c>
      <c r="P782" s="22">
        <f t="shared" si="282"/>
        <v>6.7699813374321005</v>
      </c>
      <c r="Q782" s="22">
        <f t="shared" si="287"/>
        <v>2194.7798392562745</v>
      </c>
      <c r="R782" s="61">
        <f t="shared" si="288"/>
        <v>0.60966111523296151</v>
      </c>
      <c r="S782" s="22">
        <f t="shared" si="289"/>
        <v>-935.71941774684763</v>
      </c>
      <c r="T782" s="22">
        <f t="shared" si="283"/>
        <v>935.71941774684763</v>
      </c>
      <c r="U782" s="61">
        <f t="shared" si="290"/>
        <v>0.25992208127900029</v>
      </c>
      <c r="V782" s="22">
        <f t="shared" si="291"/>
        <v>14637.037037037038</v>
      </c>
      <c r="W782" s="22">
        <f t="shared" si="293"/>
        <v>14.637037037037038</v>
      </c>
      <c r="X782" s="22">
        <f t="shared" si="292"/>
        <v>1431.1168564814816</v>
      </c>
      <c r="Y782" s="22">
        <f t="shared" si="284"/>
        <v>397.53277815971302</v>
      </c>
      <c r="Z782" s="22">
        <f t="shared" si="285"/>
        <v>0.397532778159713</v>
      </c>
      <c r="AA782" s="22">
        <f t="shared" si="286"/>
        <v>0.86958319651196181</v>
      </c>
      <c r="AB782" s="64"/>
      <c r="AC782" s="22">
        <f t="shared" si="272"/>
        <v>0</v>
      </c>
      <c r="AD782" s="22">
        <f t="shared" si="273"/>
        <v>16</v>
      </c>
      <c r="AE782" s="22">
        <f t="shared" si="274"/>
        <v>4.4444444444444446</v>
      </c>
      <c r="AF782" s="31"/>
      <c r="AG782" s="31"/>
      <c r="AH782" s="31"/>
      <c r="AI782" s="31"/>
      <c r="AJ782" s="31"/>
      <c r="AK782" s="31"/>
      <c r="AL782" s="7"/>
      <c r="AM782" s="7"/>
    </row>
    <row r="783" spans="2:39" x14ac:dyDescent="0.4">
      <c r="B783" s="19" t="s">
        <v>2</v>
      </c>
      <c r="C783" s="19">
        <v>767</v>
      </c>
      <c r="D783" s="19">
        <v>178</v>
      </c>
      <c r="E783" s="20">
        <v>19.100000000000001</v>
      </c>
      <c r="F783" s="67">
        <f t="shared" si="275"/>
        <v>5.3055555555555562</v>
      </c>
      <c r="G783" s="34">
        <f t="shared" si="276"/>
        <v>0.88888888888888862</v>
      </c>
      <c r="H783" s="21">
        <f t="shared" si="277"/>
        <v>3.1999999999999993</v>
      </c>
      <c r="I783" s="31"/>
      <c r="J783" s="22">
        <f t="shared" si="278"/>
        <v>1317.333333333333</v>
      </c>
      <c r="K783" s="39">
        <f t="shared" si="270"/>
        <v>12.104241072425349</v>
      </c>
      <c r="L783" s="22">
        <f t="shared" si="279"/>
        <v>218.00182949999999</v>
      </c>
      <c r="M783" s="61">
        <f t="shared" si="280"/>
        <v>1547.4394039057584</v>
      </c>
      <c r="N783" s="22">
        <f t="shared" si="281"/>
        <v>1.5474394039057584</v>
      </c>
      <c r="O783" s="22">
        <f t="shared" si="271"/>
        <v>8210.0257262777741</v>
      </c>
      <c r="P783" s="22">
        <f t="shared" si="282"/>
        <v>8.2100257262777738</v>
      </c>
      <c r="Q783" s="22">
        <f t="shared" si="287"/>
        <v>2202.9898649825523</v>
      </c>
      <c r="R783" s="61">
        <f t="shared" si="288"/>
        <v>0.61194167811715039</v>
      </c>
      <c r="S783" s="22">
        <f t="shared" si="289"/>
        <v>-935.71941774684763</v>
      </c>
      <c r="T783" s="22">
        <f t="shared" si="283"/>
        <v>935.71941774684763</v>
      </c>
      <c r="U783" s="61">
        <f t="shared" si="290"/>
        <v>0.25992208127900029</v>
      </c>
      <c r="V783" s="22">
        <f t="shared" si="291"/>
        <v>20858.349537037044</v>
      </c>
      <c r="W783" s="22">
        <f t="shared" si="293"/>
        <v>20.858349537037043</v>
      </c>
      <c r="X783" s="22">
        <f t="shared" si="292"/>
        <v>1431.1168564814816</v>
      </c>
      <c r="Y783" s="22">
        <f t="shared" si="284"/>
        <v>397.53277815971302</v>
      </c>
      <c r="Z783" s="22">
        <f t="shared" si="285"/>
        <v>0.397532778159713</v>
      </c>
      <c r="AA783" s="22">
        <f t="shared" si="286"/>
        <v>0.87186375939615068</v>
      </c>
      <c r="AB783" s="64"/>
      <c r="AC783" s="22">
        <f t="shared" si="272"/>
        <v>0</v>
      </c>
      <c r="AD783" s="22">
        <f t="shared" si="273"/>
        <v>19.100000000000001</v>
      </c>
      <c r="AE783" s="22">
        <f t="shared" si="274"/>
        <v>5.3055555555555562</v>
      </c>
      <c r="AF783" s="31"/>
      <c r="AG783" s="31"/>
      <c r="AH783" s="31"/>
      <c r="AI783" s="31"/>
      <c r="AJ783" s="31"/>
      <c r="AK783" s="31"/>
      <c r="AL783" s="7"/>
      <c r="AM783" s="7"/>
    </row>
    <row r="784" spans="2:39" x14ac:dyDescent="0.4">
      <c r="B784" s="19" t="s">
        <v>2</v>
      </c>
      <c r="C784" s="19">
        <v>768</v>
      </c>
      <c r="D784" s="19">
        <v>179</v>
      </c>
      <c r="E784" s="20">
        <v>22.4</v>
      </c>
      <c r="F784" s="67">
        <f t="shared" si="275"/>
        <v>6.2222222222222214</v>
      </c>
      <c r="G784" s="34">
        <f t="shared" si="276"/>
        <v>0.90277777777777779</v>
      </c>
      <c r="H784" s="21">
        <f t="shared" si="277"/>
        <v>3.25</v>
      </c>
      <c r="I784" s="31"/>
      <c r="J784" s="22">
        <f t="shared" si="278"/>
        <v>1337.9166666666667</v>
      </c>
      <c r="K784" s="39">
        <f t="shared" ref="K784:K847" si="294">$C$8*0.5*$C$9*(F784^2)*$C$5</f>
        <v>16.648183987555548</v>
      </c>
      <c r="L784" s="22">
        <f t="shared" si="279"/>
        <v>218.00182949999999</v>
      </c>
      <c r="M784" s="61">
        <f t="shared" si="280"/>
        <v>1572.5666801542222</v>
      </c>
      <c r="N784" s="22">
        <f t="shared" si="281"/>
        <v>1.5725666801542222</v>
      </c>
      <c r="O784" s="22">
        <f t="shared" ref="O784:O847" si="295">M784*F784</f>
        <v>9784.8593431818263</v>
      </c>
      <c r="P784" s="22">
        <f t="shared" si="282"/>
        <v>9.7848593431818269</v>
      </c>
      <c r="Q784" s="22">
        <f t="shared" si="287"/>
        <v>2212.774724325734</v>
      </c>
      <c r="R784" s="61">
        <f t="shared" si="288"/>
        <v>0.61465969481880889</v>
      </c>
      <c r="S784" s="22">
        <f t="shared" si="289"/>
        <v>-935.71941774684763</v>
      </c>
      <c r="T784" s="22">
        <f t="shared" si="283"/>
        <v>935.71941774684763</v>
      </c>
      <c r="U784" s="61">
        <f t="shared" si="290"/>
        <v>0.25992208127900029</v>
      </c>
      <c r="V784" s="22">
        <f t="shared" si="291"/>
        <v>28688.592592592584</v>
      </c>
      <c r="W784" s="22">
        <f t="shared" si="293"/>
        <v>28.688592592592585</v>
      </c>
      <c r="X784" s="22">
        <f t="shared" si="292"/>
        <v>1431.1168564814816</v>
      </c>
      <c r="Y784" s="22">
        <f t="shared" si="284"/>
        <v>397.53277815971302</v>
      </c>
      <c r="Z784" s="22">
        <f t="shared" si="285"/>
        <v>0.397532778159713</v>
      </c>
      <c r="AA784" s="22">
        <f t="shared" si="286"/>
        <v>0.87458177609780918</v>
      </c>
      <c r="AB784" s="64"/>
      <c r="AC784" s="22">
        <f t="shared" ref="AC784:AC847" si="296">IF(E784&lt;1,1,0)</f>
        <v>0</v>
      </c>
      <c r="AD784" s="22">
        <f t="shared" ref="AD784:AD847" si="297">IF(AC784=1,"",E784)</f>
        <v>22.4</v>
      </c>
      <c r="AE784" s="22">
        <f t="shared" ref="AE784:AE847" si="298">E784/3.6</f>
        <v>6.2222222222222214</v>
      </c>
      <c r="AF784" s="31"/>
      <c r="AG784" s="31"/>
      <c r="AH784" s="31"/>
      <c r="AI784" s="31"/>
      <c r="AJ784" s="31"/>
      <c r="AK784" s="31"/>
      <c r="AL784" s="7"/>
      <c r="AM784" s="7"/>
    </row>
    <row r="785" spans="2:39" x14ac:dyDescent="0.4">
      <c r="B785" s="19" t="s">
        <v>2</v>
      </c>
      <c r="C785" s="19">
        <v>769</v>
      </c>
      <c r="D785" s="19">
        <v>180</v>
      </c>
      <c r="E785" s="20">
        <v>25.6</v>
      </c>
      <c r="F785" s="67">
        <f t="shared" ref="F785:F848" si="299">E785/3.6</f>
        <v>7.1111111111111116</v>
      </c>
      <c r="G785" s="34">
        <f t="shared" ref="G785:G848" si="300">($E786-$E784)/2/3.6</f>
        <v>1.0694444444444449</v>
      </c>
      <c r="H785" s="21">
        <f t="shared" ref="H785:H848" si="301">($E786-$E784)/2</f>
        <v>3.8500000000000014</v>
      </c>
      <c r="I785" s="31"/>
      <c r="J785" s="22">
        <f t="shared" ref="J785:J848" si="302">$C$4*G785</f>
        <v>1584.9166666666672</v>
      </c>
      <c r="K785" s="39">
        <f t="shared" si="294"/>
        <v>21.74456684088889</v>
      </c>
      <c r="L785" s="22">
        <f t="shared" ref="L785:L848" si="303">IF(F785&gt;0,$C$6*$C$4*$C$10,0)</f>
        <v>218.00182949999999</v>
      </c>
      <c r="M785" s="61">
        <f t="shared" ref="M785:M848" si="304">J785+K785+L785</f>
        <v>1824.663063007556</v>
      </c>
      <c r="N785" s="22">
        <f t="shared" ref="N785:N848" si="305">M785/1000</f>
        <v>1.824663063007556</v>
      </c>
      <c r="O785" s="22">
        <f t="shared" si="295"/>
        <v>12975.381781387066</v>
      </c>
      <c r="P785" s="22">
        <f t="shared" ref="P785:P848" si="306">O785/1000</f>
        <v>12.975381781387066</v>
      </c>
      <c r="Q785" s="22">
        <f t="shared" si="287"/>
        <v>2225.7501061071212</v>
      </c>
      <c r="R785" s="61">
        <f t="shared" si="288"/>
        <v>0.61826396782420268</v>
      </c>
      <c r="S785" s="22">
        <f t="shared" si="289"/>
        <v>-935.71941774684763</v>
      </c>
      <c r="T785" s="22">
        <f t="shared" ref="T785:T848" si="307">S785*-1</f>
        <v>935.71941774684763</v>
      </c>
      <c r="U785" s="61">
        <f t="shared" si="290"/>
        <v>0.25992208127900029</v>
      </c>
      <c r="V785" s="22">
        <f t="shared" si="291"/>
        <v>37470.814814814818</v>
      </c>
      <c r="W785" s="22">
        <f t="shared" si="293"/>
        <v>37.470814814814815</v>
      </c>
      <c r="X785" s="22">
        <f t="shared" si="292"/>
        <v>1431.1168564814816</v>
      </c>
      <c r="Y785" s="22">
        <f t="shared" ref="Y785:Y848" si="308">Z785*1000</f>
        <v>397.53277815971302</v>
      </c>
      <c r="Z785" s="22">
        <f t="shared" ref="Z785:Z848" si="309">X785*0.000277778</f>
        <v>0.397532778159713</v>
      </c>
      <c r="AA785" s="22">
        <f t="shared" ref="AA785:AA848" si="310">R785+U785</f>
        <v>0.87818604910320297</v>
      </c>
      <c r="AB785" s="64"/>
      <c r="AC785" s="22">
        <f t="shared" si="296"/>
        <v>0</v>
      </c>
      <c r="AD785" s="22">
        <f t="shared" si="297"/>
        <v>25.6</v>
      </c>
      <c r="AE785" s="22">
        <f t="shared" si="298"/>
        <v>7.1111111111111116</v>
      </c>
      <c r="AF785" s="31"/>
      <c r="AG785" s="31"/>
      <c r="AH785" s="31"/>
      <c r="AI785" s="31"/>
      <c r="AJ785" s="31"/>
      <c r="AK785" s="31"/>
      <c r="AL785" s="7"/>
      <c r="AM785" s="7"/>
    </row>
    <row r="786" spans="2:39" x14ac:dyDescent="0.4">
      <c r="B786" s="19" t="s">
        <v>2</v>
      </c>
      <c r="C786" s="19">
        <v>770</v>
      </c>
      <c r="D786" s="19">
        <v>181</v>
      </c>
      <c r="E786" s="20">
        <v>30.1</v>
      </c>
      <c r="F786" s="67">
        <f t="shared" si="299"/>
        <v>8.3611111111111107</v>
      </c>
      <c r="G786" s="34">
        <f t="shared" si="300"/>
        <v>1.3472222222222217</v>
      </c>
      <c r="H786" s="21">
        <f t="shared" si="301"/>
        <v>4.8499999999999979</v>
      </c>
      <c r="I786" s="31"/>
      <c r="J786" s="22">
        <f t="shared" si="302"/>
        <v>1996.5833333333326</v>
      </c>
      <c r="K786" s="39">
        <f t="shared" si="294"/>
        <v>30.061027532217008</v>
      </c>
      <c r="L786" s="22">
        <f t="shared" si="303"/>
        <v>218.00182949999999</v>
      </c>
      <c r="M786" s="61">
        <f t="shared" si="304"/>
        <v>2244.6461903655495</v>
      </c>
      <c r="N786" s="22">
        <f t="shared" si="305"/>
        <v>2.2446461903655495</v>
      </c>
      <c r="O786" s="22">
        <f t="shared" si="295"/>
        <v>18767.736202778622</v>
      </c>
      <c r="P786" s="22">
        <f t="shared" si="306"/>
        <v>18.767736202778622</v>
      </c>
      <c r="Q786" s="22">
        <f t="shared" ref="Q786:Q849" si="311">IF(P786&gt;0,SUM(Q785,P786),Q785)</f>
        <v>2244.5178423098996</v>
      </c>
      <c r="R786" s="61">
        <f t="shared" ref="R786:R849" si="312">Q786*0.0002777778</f>
        <v>0.62347722829759078</v>
      </c>
      <c r="S786" s="22">
        <f t="shared" ref="S786:S849" si="313">IF(P786&lt;0,SUM(S785,P786),S785)</f>
        <v>-935.71941774684763</v>
      </c>
      <c r="T786" s="22">
        <f t="shared" si="307"/>
        <v>935.71941774684763</v>
      </c>
      <c r="U786" s="61">
        <f t="shared" ref="U786:U849" si="314">T786*0.0002777778</f>
        <v>0.25992208127900029</v>
      </c>
      <c r="V786" s="22">
        <f t="shared" ref="V786:V849" si="315">0.5*$C$4*(F786^2)</f>
        <v>51801.960648148139</v>
      </c>
      <c r="W786" s="22">
        <f t="shared" si="293"/>
        <v>51.801960648148139</v>
      </c>
      <c r="X786" s="22">
        <f t="shared" ref="X786:X849" si="316">IF(W786&lt;W785,X785+(W785-W786),X785)</f>
        <v>1431.1168564814816</v>
      </c>
      <c r="Y786" s="22">
        <f t="shared" si="308"/>
        <v>397.53277815971302</v>
      </c>
      <c r="Z786" s="22">
        <f t="shared" si="309"/>
        <v>0.397532778159713</v>
      </c>
      <c r="AA786" s="22">
        <f t="shared" si="310"/>
        <v>0.88339930957659107</v>
      </c>
      <c r="AB786" s="64"/>
      <c r="AC786" s="22">
        <f t="shared" si="296"/>
        <v>0</v>
      </c>
      <c r="AD786" s="22">
        <f t="shared" si="297"/>
        <v>30.1</v>
      </c>
      <c r="AE786" s="22">
        <f t="shared" si="298"/>
        <v>8.3611111111111107</v>
      </c>
      <c r="AF786" s="31"/>
      <c r="AG786" s="31"/>
      <c r="AH786" s="31"/>
      <c r="AI786" s="31"/>
      <c r="AJ786" s="31"/>
      <c r="AK786" s="31"/>
      <c r="AL786" s="7"/>
      <c r="AM786" s="7"/>
    </row>
    <row r="787" spans="2:39" x14ac:dyDescent="0.4">
      <c r="B787" s="19" t="s">
        <v>2</v>
      </c>
      <c r="C787" s="19">
        <v>771</v>
      </c>
      <c r="D787" s="19">
        <v>182</v>
      </c>
      <c r="E787" s="20">
        <v>35.299999999999997</v>
      </c>
      <c r="F787" s="67">
        <f t="shared" si="299"/>
        <v>9.8055555555555554</v>
      </c>
      <c r="G787" s="34">
        <f t="shared" si="300"/>
        <v>1.3611111111111107</v>
      </c>
      <c r="H787" s="21">
        <f t="shared" si="301"/>
        <v>4.8999999999999986</v>
      </c>
      <c r="I787" s="31"/>
      <c r="J787" s="22">
        <f t="shared" si="302"/>
        <v>2017.1666666666661</v>
      </c>
      <c r="K787" s="39">
        <f t="shared" si="294"/>
        <v>41.344737693425344</v>
      </c>
      <c r="L787" s="22">
        <f t="shared" si="303"/>
        <v>218.00182949999999</v>
      </c>
      <c r="M787" s="61">
        <f t="shared" si="304"/>
        <v>2276.5132338600915</v>
      </c>
      <c r="N787" s="22">
        <f t="shared" si="305"/>
        <v>2.2765132338600917</v>
      </c>
      <c r="O787" s="22">
        <f t="shared" si="295"/>
        <v>22322.476987572565</v>
      </c>
      <c r="P787" s="22">
        <f t="shared" si="306"/>
        <v>22.322476987572564</v>
      </c>
      <c r="Q787" s="22">
        <f t="shared" si="311"/>
        <v>2266.840319297472</v>
      </c>
      <c r="R787" s="61">
        <f t="shared" si="312"/>
        <v>0.62967791684574925</v>
      </c>
      <c r="S787" s="22">
        <f t="shared" si="313"/>
        <v>-935.71941774684763</v>
      </c>
      <c r="T787" s="22">
        <f t="shared" si="307"/>
        <v>935.71941774684763</v>
      </c>
      <c r="U787" s="61">
        <f t="shared" si="314"/>
        <v>0.25992208127900029</v>
      </c>
      <c r="V787" s="22">
        <f t="shared" si="315"/>
        <v>71246.349537037036</v>
      </c>
      <c r="W787" s="22">
        <f t="shared" si="293"/>
        <v>71.246349537037034</v>
      </c>
      <c r="X787" s="22">
        <f t="shared" si="316"/>
        <v>1431.1168564814816</v>
      </c>
      <c r="Y787" s="22">
        <f t="shared" si="308"/>
        <v>397.53277815971302</v>
      </c>
      <c r="Z787" s="22">
        <f t="shared" si="309"/>
        <v>0.397532778159713</v>
      </c>
      <c r="AA787" s="22">
        <f t="shared" si="310"/>
        <v>0.88959999812474955</v>
      </c>
      <c r="AB787" s="64"/>
      <c r="AC787" s="22">
        <f t="shared" si="296"/>
        <v>0</v>
      </c>
      <c r="AD787" s="22">
        <f t="shared" si="297"/>
        <v>35.299999999999997</v>
      </c>
      <c r="AE787" s="22">
        <f t="shared" si="298"/>
        <v>9.8055555555555554</v>
      </c>
      <c r="AF787" s="31"/>
      <c r="AG787" s="31"/>
      <c r="AH787" s="31"/>
      <c r="AI787" s="31"/>
      <c r="AJ787" s="31"/>
      <c r="AK787" s="31"/>
      <c r="AL787" s="7"/>
      <c r="AM787" s="7"/>
    </row>
    <row r="788" spans="2:39" x14ac:dyDescent="0.4">
      <c r="B788" s="19" t="s">
        <v>2</v>
      </c>
      <c r="C788" s="19">
        <v>772</v>
      </c>
      <c r="D788" s="19">
        <v>183</v>
      </c>
      <c r="E788" s="20">
        <v>39.9</v>
      </c>
      <c r="F788" s="67">
        <f t="shared" si="299"/>
        <v>11.083333333333332</v>
      </c>
      <c r="G788" s="34">
        <f t="shared" si="300"/>
        <v>1.2777777777777781</v>
      </c>
      <c r="H788" s="21">
        <f t="shared" si="301"/>
        <v>4.6000000000000014</v>
      </c>
      <c r="I788" s="31"/>
      <c r="J788" s="22">
        <f t="shared" si="302"/>
        <v>1893.6666666666672</v>
      </c>
      <c r="K788" s="39">
        <f t="shared" si="294"/>
        <v>52.822216577703117</v>
      </c>
      <c r="L788" s="22">
        <f t="shared" si="303"/>
        <v>218.00182949999999</v>
      </c>
      <c r="M788" s="61">
        <f t="shared" si="304"/>
        <v>2164.4907127443703</v>
      </c>
      <c r="N788" s="22">
        <f t="shared" si="305"/>
        <v>2.1644907127443704</v>
      </c>
      <c r="O788" s="22">
        <f t="shared" si="295"/>
        <v>23989.772066250101</v>
      </c>
      <c r="P788" s="22">
        <f t="shared" si="306"/>
        <v>23.989772066250101</v>
      </c>
      <c r="Q788" s="22">
        <f t="shared" si="311"/>
        <v>2290.8300913637222</v>
      </c>
      <c r="R788" s="61">
        <f t="shared" si="312"/>
        <v>0.63634174295281376</v>
      </c>
      <c r="S788" s="22">
        <f t="shared" si="313"/>
        <v>-935.71941774684763</v>
      </c>
      <c r="T788" s="22">
        <f t="shared" si="307"/>
        <v>935.71941774684763</v>
      </c>
      <c r="U788" s="61">
        <f t="shared" si="314"/>
        <v>0.25992208127900029</v>
      </c>
      <c r="V788" s="22">
        <f t="shared" si="315"/>
        <v>91024.645833333314</v>
      </c>
      <c r="W788" s="22">
        <f t="shared" si="293"/>
        <v>91.024645833333309</v>
      </c>
      <c r="X788" s="22">
        <f t="shared" si="316"/>
        <v>1431.1168564814816</v>
      </c>
      <c r="Y788" s="22">
        <f t="shared" si="308"/>
        <v>397.53277815971302</v>
      </c>
      <c r="Z788" s="22">
        <f t="shared" si="309"/>
        <v>0.397532778159713</v>
      </c>
      <c r="AA788" s="22">
        <f t="shared" si="310"/>
        <v>0.89626382423181405</v>
      </c>
      <c r="AB788" s="64"/>
      <c r="AC788" s="22">
        <f t="shared" si="296"/>
        <v>0</v>
      </c>
      <c r="AD788" s="22">
        <f t="shared" si="297"/>
        <v>39.9</v>
      </c>
      <c r="AE788" s="22">
        <f t="shared" si="298"/>
        <v>11.083333333333332</v>
      </c>
      <c r="AF788" s="31"/>
      <c r="AG788" s="31"/>
      <c r="AH788" s="31"/>
      <c r="AI788" s="31"/>
      <c r="AJ788" s="31"/>
      <c r="AK788" s="31"/>
      <c r="AL788" s="7"/>
      <c r="AM788" s="7"/>
    </row>
    <row r="789" spans="2:39" x14ac:dyDescent="0.4">
      <c r="B789" s="19" t="s">
        <v>2</v>
      </c>
      <c r="C789" s="19">
        <v>773</v>
      </c>
      <c r="D789" s="19">
        <v>184</v>
      </c>
      <c r="E789" s="20">
        <v>44.5</v>
      </c>
      <c r="F789" s="67">
        <f t="shared" si="299"/>
        <v>12.361111111111111</v>
      </c>
      <c r="G789" s="34">
        <f t="shared" si="300"/>
        <v>1.0555555555555558</v>
      </c>
      <c r="H789" s="21">
        <f t="shared" si="301"/>
        <v>3.8000000000000007</v>
      </c>
      <c r="I789" s="31"/>
      <c r="J789" s="22">
        <f t="shared" si="302"/>
        <v>1564.3333333333337</v>
      </c>
      <c r="K789" s="39">
        <f t="shared" si="294"/>
        <v>65.703855112717008</v>
      </c>
      <c r="L789" s="22">
        <f t="shared" si="303"/>
        <v>218.00182949999999</v>
      </c>
      <c r="M789" s="61">
        <f t="shared" si="304"/>
        <v>1848.0390179460508</v>
      </c>
      <c r="N789" s="22">
        <f t="shared" si="305"/>
        <v>1.8480390179460509</v>
      </c>
      <c r="O789" s="22">
        <f t="shared" si="295"/>
        <v>22843.815638499793</v>
      </c>
      <c r="P789" s="22">
        <f t="shared" si="306"/>
        <v>22.843815638499795</v>
      </c>
      <c r="Q789" s="22">
        <f t="shared" si="311"/>
        <v>2313.6739070022222</v>
      </c>
      <c r="R789" s="61">
        <f t="shared" si="312"/>
        <v>0.64268724780448183</v>
      </c>
      <c r="S789" s="22">
        <f t="shared" si="313"/>
        <v>-935.71941774684763</v>
      </c>
      <c r="T789" s="22">
        <f t="shared" si="307"/>
        <v>935.71941774684763</v>
      </c>
      <c r="U789" s="61">
        <f t="shared" si="314"/>
        <v>0.25992208127900029</v>
      </c>
      <c r="V789" s="22">
        <f t="shared" si="315"/>
        <v>113222.6273148148</v>
      </c>
      <c r="W789" s="22">
        <f t="shared" si="293"/>
        <v>113.2226273148148</v>
      </c>
      <c r="X789" s="22">
        <f t="shared" si="316"/>
        <v>1431.1168564814816</v>
      </c>
      <c r="Y789" s="22">
        <f t="shared" si="308"/>
        <v>397.53277815971302</v>
      </c>
      <c r="Z789" s="22">
        <f t="shared" si="309"/>
        <v>0.397532778159713</v>
      </c>
      <c r="AA789" s="22">
        <f t="shared" si="310"/>
        <v>0.90260932908348213</v>
      </c>
      <c r="AB789" s="64"/>
      <c r="AC789" s="22">
        <f t="shared" si="296"/>
        <v>0</v>
      </c>
      <c r="AD789" s="22">
        <f t="shared" si="297"/>
        <v>44.5</v>
      </c>
      <c r="AE789" s="22">
        <f t="shared" si="298"/>
        <v>12.361111111111111</v>
      </c>
      <c r="AF789" s="31"/>
      <c r="AG789" s="31"/>
      <c r="AH789" s="31"/>
      <c r="AI789" s="31"/>
      <c r="AJ789" s="31"/>
      <c r="AK789" s="31"/>
      <c r="AL789" s="7"/>
      <c r="AM789" s="7"/>
    </row>
    <row r="790" spans="2:39" x14ac:dyDescent="0.4">
      <c r="B790" s="19" t="s">
        <v>2</v>
      </c>
      <c r="C790" s="19">
        <v>774</v>
      </c>
      <c r="D790" s="19">
        <v>185</v>
      </c>
      <c r="E790" s="20">
        <v>47.5</v>
      </c>
      <c r="F790" s="67">
        <f t="shared" si="299"/>
        <v>13.194444444444445</v>
      </c>
      <c r="G790" s="34">
        <f t="shared" si="300"/>
        <v>0.88888888888888862</v>
      </c>
      <c r="H790" s="21">
        <f t="shared" si="301"/>
        <v>3.1999999999999993</v>
      </c>
      <c r="I790" s="31"/>
      <c r="J790" s="22">
        <f t="shared" si="302"/>
        <v>1317.333333333333</v>
      </c>
      <c r="K790" s="39">
        <f t="shared" si="294"/>
        <v>74.861418052300337</v>
      </c>
      <c r="L790" s="22">
        <f t="shared" si="303"/>
        <v>218.00182949999999</v>
      </c>
      <c r="M790" s="61">
        <f t="shared" si="304"/>
        <v>1610.1965808856335</v>
      </c>
      <c r="N790" s="22">
        <f t="shared" si="305"/>
        <v>1.6101965808856336</v>
      </c>
      <c r="O790" s="22">
        <f t="shared" si="295"/>
        <v>21245.649331129887</v>
      </c>
      <c r="P790" s="22">
        <f t="shared" si="306"/>
        <v>21.245649331129886</v>
      </c>
      <c r="Q790" s="22">
        <f t="shared" si="311"/>
        <v>2334.9195563333519</v>
      </c>
      <c r="R790" s="61">
        <f t="shared" si="312"/>
        <v>0.64858881753525455</v>
      </c>
      <c r="S790" s="22">
        <f t="shared" si="313"/>
        <v>-935.71941774684763</v>
      </c>
      <c r="T790" s="22">
        <f t="shared" si="307"/>
        <v>935.71941774684763</v>
      </c>
      <c r="U790" s="61">
        <f t="shared" si="314"/>
        <v>0.25992208127900029</v>
      </c>
      <c r="V790" s="22">
        <f t="shared" si="315"/>
        <v>129003.18287037036</v>
      </c>
      <c r="W790" s="22">
        <f t="shared" si="293"/>
        <v>129.00318287037038</v>
      </c>
      <c r="X790" s="22">
        <f t="shared" si="316"/>
        <v>1431.1168564814816</v>
      </c>
      <c r="Y790" s="22">
        <f t="shared" si="308"/>
        <v>397.53277815971302</v>
      </c>
      <c r="Z790" s="22">
        <f t="shared" si="309"/>
        <v>0.397532778159713</v>
      </c>
      <c r="AA790" s="22">
        <f t="shared" si="310"/>
        <v>0.90851089881425484</v>
      </c>
      <c r="AB790" s="64"/>
      <c r="AC790" s="22">
        <f t="shared" si="296"/>
        <v>0</v>
      </c>
      <c r="AD790" s="22">
        <f t="shared" si="297"/>
        <v>47.5</v>
      </c>
      <c r="AE790" s="22">
        <f t="shared" si="298"/>
        <v>13.194444444444445</v>
      </c>
      <c r="AF790" s="31"/>
      <c r="AG790" s="31"/>
      <c r="AH790" s="31"/>
      <c r="AI790" s="31"/>
      <c r="AJ790" s="31"/>
      <c r="AK790" s="31"/>
      <c r="AL790" s="7"/>
      <c r="AM790" s="7"/>
    </row>
    <row r="791" spans="2:39" x14ac:dyDescent="0.4">
      <c r="B791" s="19" t="s">
        <v>2</v>
      </c>
      <c r="C791" s="19">
        <v>775</v>
      </c>
      <c r="D791" s="19">
        <v>186</v>
      </c>
      <c r="E791" s="20">
        <v>50.9</v>
      </c>
      <c r="F791" s="67">
        <f t="shared" si="299"/>
        <v>14.138888888888888</v>
      </c>
      <c r="G791" s="34">
        <f t="shared" si="300"/>
        <v>0.91666666666666685</v>
      </c>
      <c r="H791" s="21">
        <f t="shared" si="301"/>
        <v>3.3000000000000007</v>
      </c>
      <c r="I791" s="31"/>
      <c r="J791" s="22">
        <f t="shared" si="302"/>
        <v>1358.5000000000002</v>
      </c>
      <c r="K791" s="39">
        <f t="shared" si="294"/>
        <v>85.961976954717002</v>
      </c>
      <c r="L791" s="22">
        <f t="shared" si="303"/>
        <v>218.00182949999999</v>
      </c>
      <c r="M791" s="61">
        <f t="shared" si="304"/>
        <v>1662.4638064547173</v>
      </c>
      <c r="N791" s="22">
        <f t="shared" si="305"/>
        <v>1.6624638064547173</v>
      </c>
      <c r="O791" s="22">
        <f t="shared" si="295"/>
        <v>23505.39104126253</v>
      </c>
      <c r="P791" s="22">
        <f t="shared" si="306"/>
        <v>23.505391041262531</v>
      </c>
      <c r="Q791" s="22">
        <f t="shared" si="311"/>
        <v>2358.4249473746145</v>
      </c>
      <c r="R791" s="61">
        <f t="shared" si="312"/>
        <v>0.65511809334683613</v>
      </c>
      <c r="S791" s="22">
        <f t="shared" si="313"/>
        <v>-935.71941774684763</v>
      </c>
      <c r="T791" s="22">
        <f t="shared" si="307"/>
        <v>935.71941774684763</v>
      </c>
      <c r="U791" s="61">
        <f t="shared" si="314"/>
        <v>0.25992208127900029</v>
      </c>
      <c r="V791" s="22">
        <f t="shared" si="315"/>
        <v>148131.96064814812</v>
      </c>
      <c r="W791" s="22">
        <f t="shared" si="293"/>
        <v>148.13196064814812</v>
      </c>
      <c r="X791" s="22">
        <f t="shared" si="316"/>
        <v>1431.1168564814816</v>
      </c>
      <c r="Y791" s="22">
        <f t="shared" si="308"/>
        <v>397.53277815971302</v>
      </c>
      <c r="Z791" s="22">
        <f t="shared" si="309"/>
        <v>0.397532778159713</v>
      </c>
      <c r="AA791" s="22">
        <f t="shared" si="310"/>
        <v>0.91504017462583642</v>
      </c>
      <c r="AB791" s="64"/>
      <c r="AC791" s="22">
        <f t="shared" si="296"/>
        <v>0</v>
      </c>
      <c r="AD791" s="22">
        <f t="shared" si="297"/>
        <v>50.9</v>
      </c>
      <c r="AE791" s="22">
        <f t="shared" si="298"/>
        <v>14.138888888888888</v>
      </c>
      <c r="AF791" s="31"/>
      <c r="AG791" s="31"/>
      <c r="AH791" s="31"/>
      <c r="AI791" s="31"/>
      <c r="AJ791" s="31"/>
      <c r="AK791" s="31"/>
      <c r="AL791" s="7"/>
      <c r="AM791" s="7"/>
    </row>
    <row r="792" spans="2:39" x14ac:dyDescent="0.4">
      <c r="B792" s="19" t="s">
        <v>2</v>
      </c>
      <c r="C792" s="19">
        <v>776</v>
      </c>
      <c r="D792" s="19">
        <v>187</v>
      </c>
      <c r="E792" s="20">
        <v>54.1</v>
      </c>
      <c r="F792" s="67">
        <f t="shared" si="299"/>
        <v>15.027777777777779</v>
      </c>
      <c r="G792" s="34">
        <f t="shared" si="300"/>
        <v>0.74999999999999978</v>
      </c>
      <c r="H792" s="21">
        <f t="shared" si="301"/>
        <v>2.6999999999999993</v>
      </c>
      <c r="I792" s="31"/>
      <c r="J792" s="22">
        <f t="shared" si="302"/>
        <v>1111.4999999999998</v>
      </c>
      <c r="K792" s="39">
        <f t="shared" si="294"/>
        <v>97.110314446383683</v>
      </c>
      <c r="L792" s="22">
        <f t="shared" si="303"/>
        <v>218.00182949999999</v>
      </c>
      <c r="M792" s="61">
        <f t="shared" si="304"/>
        <v>1426.6121439463834</v>
      </c>
      <c r="N792" s="22">
        <f t="shared" si="305"/>
        <v>1.4266121439463835</v>
      </c>
      <c r="O792" s="22">
        <f t="shared" si="295"/>
        <v>21438.810274305375</v>
      </c>
      <c r="P792" s="22">
        <f t="shared" si="306"/>
        <v>21.438810274305375</v>
      </c>
      <c r="Q792" s="22">
        <f t="shared" si="311"/>
        <v>2379.86375764892</v>
      </c>
      <c r="R792" s="61">
        <f t="shared" si="312"/>
        <v>0.6610733188994502</v>
      </c>
      <c r="S792" s="22">
        <f t="shared" si="313"/>
        <v>-935.71941774684763</v>
      </c>
      <c r="T792" s="22">
        <f t="shared" si="307"/>
        <v>935.71941774684763</v>
      </c>
      <c r="U792" s="61">
        <f t="shared" si="314"/>
        <v>0.25992208127900029</v>
      </c>
      <c r="V792" s="22">
        <f t="shared" si="315"/>
        <v>167343.07175925927</v>
      </c>
      <c r="W792" s="22">
        <f t="shared" si="293"/>
        <v>167.34307175925926</v>
      </c>
      <c r="X792" s="22">
        <f t="shared" si="316"/>
        <v>1431.1168564814816</v>
      </c>
      <c r="Y792" s="22">
        <f t="shared" si="308"/>
        <v>397.53277815971302</v>
      </c>
      <c r="Z792" s="22">
        <f t="shared" si="309"/>
        <v>0.397532778159713</v>
      </c>
      <c r="AA792" s="22">
        <f t="shared" si="310"/>
        <v>0.9209954001784505</v>
      </c>
      <c r="AB792" s="64"/>
      <c r="AC792" s="22">
        <f t="shared" si="296"/>
        <v>0</v>
      </c>
      <c r="AD792" s="22">
        <f t="shared" si="297"/>
        <v>54.1</v>
      </c>
      <c r="AE792" s="22">
        <f t="shared" si="298"/>
        <v>15.027777777777779</v>
      </c>
      <c r="AF792" s="31"/>
      <c r="AG792" s="31"/>
      <c r="AH792" s="31"/>
      <c r="AI792" s="31"/>
      <c r="AJ792" s="31"/>
      <c r="AK792" s="31"/>
      <c r="AL792" s="7"/>
      <c r="AM792" s="7"/>
    </row>
    <row r="793" spans="2:39" x14ac:dyDescent="0.4">
      <c r="B793" s="19" t="s">
        <v>2</v>
      </c>
      <c r="C793" s="19">
        <v>777</v>
      </c>
      <c r="D793" s="19">
        <v>188</v>
      </c>
      <c r="E793" s="20">
        <v>56.3</v>
      </c>
      <c r="F793" s="67">
        <f t="shared" si="299"/>
        <v>15.638888888888888</v>
      </c>
      <c r="G793" s="34">
        <f t="shared" si="300"/>
        <v>0.55555555555555558</v>
      </c>
      <c r="H793" s="21">
        <f t="shared" si="301"/>
        <v>2</v>
      </c>
      <c r="I793" s="31"/>
      <c r="J793" s="22">
        <f t="shared" si="302"/>
        <v>823.33333333333337</v>
      </c>
      <c r="K793" s="39">
        <f t="shared" si="294"/>
        <v>105.16896983321699</v>
      </c>
      <c r="L793" s="22">
        <f t="shared" si="303"/>
        <v>218.00182949999999</v>
      </c>
      <c r="M793" s="61">
        <f t="shared" si="304"/>
        <v>1146.5041326665505</v>
      </c>
      <c r="N793" s="22">
        <f t="shared" si="305"/>
        <v>1.1465041326665506</v>
      </c>
      <c r="O793" s="22">
        <f t="shared" si="295"/>
        <v>17930.050741424107</v>
      </c>
      <c r="P793" s="22">
        <f t="shared" si="306"/>
        <v>17.930050741424107</v>
      </c>
      <c r="Q793" s="22">
        <f t="shared" si="311"/>
        <v>2397.7938083903441</v>
      </c>
      <c r="R793" s="61">
        <f t="shared" si="312"/>
        <v>0.66605388894829132</v>
      </c>
      <c r="S793" s="22">
        <f t="shared" si="313"/>
        <v>-935.71941774684763</v>
      </c>
      <c r="T793" s="22">
        <f t="shared" si="307"/>
        <v>935.71941774684763</v>
      </c>
      <c r="U793" s="61">
        <f t="shared" si="314"/>
        <v>0.25992208127900029</v>
      </c>
      <c r="V793" s="22">
        <f t="shared" si="315"/>
        <v>181229.96064814812</v>
      </c>
      <c r="W793" s="22">
        <f t="shared" si="293"/>
        <v>181.22996064814811</v>
      </c>
      <c r="X793" s="22">
        <f t="shared" si="316"/>
        <v>1431.1168564814816</v>
      </c>
      <c r="Y793" s="22">
        <f t="shared" si="308"/>
        <v>397.53277815971302</v>
      </c>
      <c r="Z793" s="22">
        <f t="shared" si="309"/>
        <v>0.397532778159713</v>
      </c>
      <c r="AA793" s="22">
        <f t="shared" si="310"/>
        <v>0.92597597022729161</v>
      </c>
      <c r="AB793" s="64"/>
      <c r="AC793" s="22">
        <f t="shared" si="296"/>
        <v>0</v>
      </c>
      <c r="AD793" s="22">
        <f t="shared" si="297"/>
        <v>56.3</v>
      </c>
      <c r="AE793" s="22">
        <f t="shared" si="298"/>
        <v>15.638888888888888</v>
      </c>
      <c r="AF793" s="31"/>
      <c r="AG793" s="31"/>
      <c r="AH793" s="31"/>
      <c r="AI793" s="31"/>
      <c r="AJ793" s="31"/>
      <c r="AK793" s="31"/>
      <c r="AL793" s="7"/>
      <c r="AM793" s="7"/>
    </row>
    <row r="794" spans="2:39" x14ac:dyDescent="0.4">
      <c r="B794" s="19" t="s">
        <v>2</v>
      </c>
      <c r="C794" s="19">
        <v>778</v>
      </c>
      <c r="D794" s="19">
        <v>189</v>
      </c>
      <c r="E794" s="20">
        <v>58.1</v>
      </c>
      <c r="F794" s="67">
        <f t="shared" si="299"/>
        <v>16.138888888888889</v>
      </c>
      <c r="G794" s="34">
        <f t="shared" si="300"/>
        <v>0.4861111111111111</v>
      </c>
      <c r="H794" s="21">
        <f t="shared" si="301"/>
        <v>1.75</v>
      </c>
      <c r="I794" s="31"/>
      <c r="J794" s="22">
        <f t="shared" si="302"/>
        <v>720.41666666666663</v>
      </c>
      <c r="K794" s="39">
        <f t="shared" si="294"/>
        <v>112.00130809596703</v>
      </c>
      <c r="L794" s="22">
        <f t="shared" si="303"/>
        <v>218.00182949999999</v>
      </c>
      <c r="M794" s="61">
        <f t="shared" si="304"/>
        <v>1050.4198042626335</v>
      </c>
      <c r="N794" s="22">
        <f t="shared" si="305"/>
        <v>1.0504198042626336</v>
      </c>
      <c r="O794" s="22">
        <f t="shared" si="295"/>
        <v>16952.608507683057</v>
      </c>
      <c r="P794" s="22">
        <f t="shared" si="306"/>
        <v>16.952608507683056</v>
      </c>
      <c r="Q794" s="22">
        <f t="shared" si="311"/>
        <v>2414.7464168980273</v>
      </c>
      <c r="R794" s="61">
        <f t="shared" si="312"/>
        <v>0.6707629472438168</v>
      </c>
      <c r="S794" s="22">
        <f t="shared" si="313"/>
        <v>-935.71941774684763</v>
      </c>
      <c r="T794" s="22">
        <f t="shared" si="307"/>
        <v>935.71941774684763</v>
      </c>
      <c r="U794" s="61">
        <f t="shared" si="314"/>
        <v>0.25992208127900029</v>
      </c>
      <c r="V794" s="22">
        <f t="shared" si="315"/>
        <v>193003.62731481483</v>
      </c>
      <c r="W794" s="22">
        <f t="shared" si="293"/>
        <v>193.00362731481485</v>
      </c>
      <c r="X794" s="22">
        <f t="shared" si="316"/>
        <v>1431.1168564814816</v>
      </c>
      <c r="Y794" s="22">
        <f t="shared" si="308"/>
        <v>397.53277815971302</v>
      </c>
      <c r="Z794" s="22">
        <f t="shared" si="309"/>
        <v>0.397532778159713</v>
      </c>
      <c r="AA794" s="22">
        <f t="shared" si="310"/>
        <v>0.93068502852281709</v>
      </c>
      <c r="AB794" s="64"/>
      <c r="AC794" s="22">
        <f t="shared" si="296"/>
        <v>0</v>
      </c>
      <c r="AD794" s="22">
        <f t="shared" si="297"/>
        <v>58.1</v>
      </c>
      <c r="AE794" s="22">
        <f t="shared" si="298"/>
        <v>16.138888888888889</v>
      </c>
      <c r="AF794" s="31"/>
      <c r="AG794" s="31"/>
      <c r="AH794" s="31"/>
      <c r="AI794" s="31"/>
      <c r="AJ794" s="31"/>
      <c r="AK794" s="31"/>
      <c r="AL794" s="7"/>
      <c r="AM794" s="7"/>
    </row>
    <row r="795" spans="2:39" x14ac:dyDescent="0.4">
      <c r="B795" s="19" t="s">
        <v>2</v>
      </c>
      <c r="C795" s="19">
        <v>779</v>
      </c>
      <c r="D795" s="19">
        <v>190</v>
      </c>
      <c r="E795" s="20">
        <v>59.8</v>
      </c>
      <c r="F795" s="67">
        <f t="shared" si="299"/>
        <v>16.611111111111111</v>
      </c>
      <c r="G795" s="34">
        <f t="shared" si="300"/>
        <v>0.41666666666666663</v>
      </c>
      <c r="H795" s="21">
        <f t="shared" si="301"/>
        <v>1.5</v>
      </c>
      <c r="I795" s="31"/>
      <c r="J795" s="22">
        <f t="shared" si="302"/>
        <v>617.5</v>
      </c>
      <c r="K795" s="39">
        <f t="shared" si="294"/>
        <v>118.65149048720137</v>
      </c>
      <c r="L795" s="22">
        <f t="shared" si="303"/>
        <v>218.00182949999999</v>
      </c>
      <c r="M795" s="61">
        <f t="shared" si="304"/>
        <v>954.15331998720137</v>
      </c>
      <c r="N795" s="22">
        <f t="shared" si="305"/>
        <v>0.95415331998720132</v>
      </c>
      <c r="O795" s="22">
        <f t="shared" si="295"/>
        <v>15849.546815342956</v>
      </c>
      <c r="P795" s="22">
        <f t="shared" si="306"/>
        <v>15.849546815342956</v>
      </c>
      <c r="Q795" s="22">
        <f t="shared" si="311"/>
        <v>2430.5959637133701</v>
      </c>
      <c r="R795" s="61">
        <f t="shared" si="312"/>
        <v>0.67516559948917976</v>
      </c>
      <c r="S795" s="22">
        <f t="shared" si="313"/>
        <v>-935.71941774684763</v>
      </c>
      <c r="T795" s="22">
        <f t="shared" si="307"/>
        <v>935.71941774684763</v>
      </c>
      <c r="U795" s="61">
        <f t="shared" si="314"/>
        <v>0.25992208127900029</v>
      </c>
      <c r="V795" s="22">
        <f t="shared" si="315"/>
        <v>204463.39814814812</v>
      </c>
      <c r="W795" s="22">
        <f t="shared" si="293"/>
        <v>204.46339814814812</v>
      </c>
      <c r="X795" s="22">
        <f t="shared" si="316"/>
        <v>1431.1168564814816</v>
      </c>
      <c r="Y795" s="22">
        <f t="shared" si="308"/>
        <v>397.53277815971302</v>
      </c>
      <c r="Z795" s="22">
        <f t="shared" si="309"/>
        <v>0.397532778159713</v>
      </c>
      <c r="AA795" s="22">
        <f t="shared" si="310"/>
        <v>0.93508768076818005</v>
      </c>
      <c r="AB795" s="64"/>
      <c r="AC795" s="22">
        <f t="shared" si="296"/>
        <v>0</v>
      </c>
      <c r="AD795" s="22">
        <f t="shared" si="297"/>
        <v>59.8</v>
      </c>
      <c r="AE795" s="22">
        <f t="shared" si="298"/>
        <v>16.611111111111111</v>
      </c>
      <c r="AF795" s="31"/>
      <c r="AG795" s="31"/>
      <c r="AH795" s="31"/>
      <c r="AI795" s="31"/>
      <c r="AJ795" s="31"/>
      <c r="AK795" s="31"/>
      <c r="AL795" s="7"/>
      <c r="AM795" s="7"/>
    </row>
    <row r="796" spans="2:39" x14ac:dyDescent="0.4">
      <c r="B796" s="19" t="s">
        <v>2</v>
      </c>
      <c r="C796" s="19">
        <v>780</v>
      </c>
      <c r="D796" s="19">
        <v>191</v>
      </c>
      <c r="E796" s="20">
        <v>61.1</v>
      </c>
      <c r="F796" s="67">
        <f t="shared" si="299"/>
        <v>16.972222222222221</v>
      </c>
      <c r="G796" s="34">
        <f t="shared" si="300"/>
        <v>0.31944444444444503</v>
      </c>
      <c r="H796" s="21">
        <f t="shared" si="301"/>
        <v>1.1500000000000021</v>
      </c>
      <c r="I796" s="31"/>
      <c r="J796" s="22">
        <f t="shared" si="302"/>
        <v>473.41666666666754</v>
      </c>
      <c r="K796" s="39">
        <f t="shared" si="294"/>
        <v>123.86632442638367</v>
      </c>
      <c r="L796" s="22">
        <f t="shared" si="303"/>
        <v>218.00182949999999</v>
      </c>
      <c r="M796" s="61">
        <f t="shared" si="304"/>
        <v>815.28482059305122</v>
      </c>
      <c r="N796" s="22">
        <f t="shared" si="305"/>
        <v>0.81528482059305118</v>
      </c>
      <c r="O796" s="22">
        <f t="shared" si="295"/>
        <v>13837.19514950984</v>
      </c>
      <c r="P796" s="22">
        <f t="shared" si="306"/>
        <v>13.83719514950984</v>
      </c>
      <c r="Q796" s="22">
        <f t="shared" si="311"/>
        <v>2444.4331588628797</v>
      </c>
      <c r="R796" s="61">
        <f t="shared" si="312"/>
        <v>0.67900926511598125</v>
      </c>
      <c r="S796" s="22">
        <f t="shared" si="313"/>
        <v>-935.71941774684763</v>
      </c>
      <c r="T796" s="22">
        <f t="shared" si="307"/>
        <v>935.71941774684763</v>
      </c>
      <c r="U796" s="61">
        <f t="shared" si="314"/>
        <v>0.25992208127900029</v>
      </c>
      <c r="V796" s="22">
        <f t="shared" si="315"/>
        <v>213449.73842592593</v>
      </c>
      <c r="W796" s="22">
        <f t="shared" si="293"/>
        <v>213.44973842592594</v>
      </c>
      <c r="X796" s="22">
        <f t="shared" si="316"/>
        <v>1431.1168564814816</v>
      </c>
      <c r="Y796" s="22">
        <f t="shared" si="308"/>
        <v>397.53277815971302</v>
      </c>
      <c r="Z796" s="22">
        <f t="shared" si="309"/>
        <v>0.397532778159713</v>
      </c>
      <c r="AA796" s="22">
        <f t="shared" si="310"/>
        <v>0.93893134639498155</v>
      </c>
      <c r="AB796" s="64"/>
      <c r="AC796" s="22">
        <f t="shared" si="296"/>
        <v>0</v>
      </c>
      <c r="AD796" s="22">
        <f t="shared" si="297"/>
        <v>61.1</v>
      </c>
      <c r="AE796" s="22">
        <f t="shared" si="298"/>
        <v>16.972222222222221</v>
      </c>
      <c r="AF796" s="31"/>
      <c r="AG796" s="31"/>
      <c r="AH796" s="31"/>
      <c r="AI796" s="31"/>
      <c r="AJ796" s="31"/>
      <c r="AK796" s="31"/>
      <c r="AL796" s="7"/>
      <c r="AM796" s="7"/>
    </row>
    <row r="797" spans="2:39" x14ac:dyDescent="0.4">
      <c r="B797" s="19" t="s">
        <v>2</v>
      </c>
      <c r="C797" s="19">
        <v>781</v>
      </c>
      <c r="D797" s="19">
        <v>192</v>
      </c>
      <c r="E797" s="20">
        <v>62.1</v>
      </c>
      <c r="F797" s="67">
        <f t="shared" si="299"/>
        <v>17.25</v>
      </c>
      <c r="G797" s="34">
        <f t="shared" si="300"/>
        <v>0.23611111111111052</v>
      </c>
      <c r="H797" s="21">
        <f t="shared" si="301"/>
        <v>0.84999999999999787</v>
      </c>
      <c r="I797" s="31"/>
      <c r="J797" s="22">
        <f t="shared" si="302"/>
        <v>349.91666666666578</v>
      </c>
      <c r="K797" s="39">
        <f t="shared" si="294"/>
        <v>127.95404817332812</v>
      </c>
      <c r="L797" s="22">
        <f t="shared" si="303"/>
        <v>218.00182949999999</v>
      </c>
      <c r="M797" s="61">
        <f t="shared" si="304"/>
        <v>695.87254433999385</v>
      </c>
      <c r="N797" s="22">
        <f t="shared" si="305"/>
        <v>0.6958725443399939</v>
      </c>
      <c r="O797" s="22">
        <f t="shared" si="295"/>
        <v>12003.801389864893</v>
      </c>
      <c r="P797" s="22">
        <f t="shared" si="306"/>
        <v>12.003801389864893</v>
      </c>
      <c r="Q797" s="22">
        <f t="shared" si="311"/>
        <v>2456.4369602527445</v>
      </c>
      <c r="R797" s="61">
        <f t="shared" si="312"/>
        <v>0.68234365465769475</v>
      </c>
      <c r="S797" s="22">
        <f t="shared" si="313"/>
        <v>-935.71941774684763</v>
      </c>
      <c r="T797" s="22">
        <f t="shared" si="307"/>
        <v>935.71941774684763</v>
      </c>
      <c r="U797" s="61">
        <f t="shared" si="314"/>
        <v>0.25992208127900029</v>
      </c>
      <c r="V797" s="22">
        <f t="shared" si="315"/>
        <v>220493.8125</v>
      </c>
      <c r="W797" s="22">
        <f t="shared" si="293"/>
        <v>220.49381250000002</v>
      </c>
      <c r="X797" s="22">
        <f t="shared" si="316"/>
        <v>1431.1168564814816</v>
      </c>
      <c r="Y797" s="22">
        <f t="shared" si="308"/>
        <v>397.53277815971302</v>
      </c>
      <c r="Z797" s="22">
        <f t="shared" si="309"/>
        <v>0.397532778159713</v>
      </c>
      <c r="AA797" s="22">
        <f t="shared" si="310"/>
        <v>0.94226573593669505</v>
      </c>
      <c r="AB797" s="64"/>
      <c r="AC797" s="22">
        <f t="shared" si="296"/>
        <v>0</v>
      </c>
      <c r="AD797" s="22">
        <f t="shared" si="297"/>
        <v>62.1</v>
      </c>
      <c r="AE797" s="22">
        <f t="shared" si="298"/>
        <v>17.25</v>
      </c>
      <c r="AF797" s="31"/>
      <c r="AG797" s="31"/>
      <c r="AH797" s="31"/>
      <c r="AI797" s="31"/>
      <c r="AJ797" s="31"/>
      <c r="AK797" s="31"/>
      <c r="AL797" s="7"/>
      <c r="AM797" s="7"/>
    </row>
    <row r="798" spans="2:39" x14ac:dyDescent="0.4">
      <c r="B798" s="19" t="s">
        <v>2</v>
      </c>
      <c r="C798" s="19">
        <v>782</v>
      </c>
      <c r="D798" s="19">
        <v>193</v>
      </c>
      <c r="E798" s="20">
        <v>62.8</v>
      </c>
      <c r="F798" s="67">
        <f t="shared" si="299"/>
        <v>17.444444444444443</v>
      </c>
      <c r="G798" s="34">
        <f t="shared" si="300"/>
        <v>0.16666666666666607</v>
      </c>
      <c r="H798" s="21">
        <f t="shared" si="301"/>
        <v>0.59999999999999787</v>
      </c>
      <c r="I798" s="31"/>
      <c r="J798" s="22">
        <f t="shared" si="302"/>
        <v>246.99999999999912</v>
      </c>
      <c r="K798" s="39">
        <f t="shared" si="294"/>
        <v>130.85493849147221</v>
      </c>
      <c r="L798" s="22">
        <f t="shared" si="303"/>
        <v>218.00182949999999</v>
      </c>
      <c r="M798" s="61">
        <f t="shared" si="304"/>
        <v>595.85676799147132</v>
      </c>
      <c r="N798" s="22">
        <f t="shared" si="305"/>
        <v>0.59585676799147136</v>
      </c>
      <c r="O798" s="22">
        <f t="shared" si="295"/>
        <v>10394.390286073443</v>
      </c>
      <c r="P798" s="22">
        <f t="shared" si="306"/>
        <v>10.394390286073444</v>
      </c>
      <c r="Q798" s="22">
        <f t="shared" si="311"/>
        <v>2466.8313505388178</v>
      </c>
      <c r="R798" s="61">
        <f t="shared" si="312"/>
        <v>0.68523098552370165</v>
      </c>
      <c r="S798" s="22">
        <f t="shared" si="313"/>
        <v>-935.71941774684763</v>
      </c>
      <c r="T798" s="22">
        <f t="shared" si="307"/>
        <v>935.71941774684763</v>
      </c>
      <c r="U798" s="61">
        <f t="shared" si="314"/>
        <v>0.25992208127900029</v>
      </c>
      <c r="V798" s="22">
        <f t="shared" si="315"/>
        <v>225492.70370370368</v>
      </c>
      <c r="W798" s="22">
        <f t="shared" ref="W798:W861" si="317">V798*0.001</f>
        <v>225.49270370370368</v>
      </c>
      <c r="X798" s="22">
        <f t="shared" si="316"/>
        <v>1431.1168564814816</v>
      </c>
      <c r="Y798" s="22">
        <f t="shared" si="308"/>
        <v>397.53277815971302</v>
      </c>
      <c r="Z798" s="22">
        <f t="shared" si="309"/>
        <v>0.397532778159713</v>
      </c>
      <c r="AA798" s="22">
        <f t="shared" si="310"/>
        <v>0.94515306680270195</v>
      </c>
      <c r="AB798" s="64"/>
      <c r="AC798" s="22">
        <f t="shared" si="296"/>
        <v>0</v>
      </c>
      <c r="AD798" s="22">
        <f t="shared" si="297"/>
        <v>62.8</v>
      </c>
      <c r="AE798" s="22">
        <f t="shared" si="298"/>
        <v>17.444444444444443</v>
      </c>
      <c r="AF798" s="31"/>
      <c r="AG798" s="31"/>
      <c r="AH798" s="31"/>
      <c r="AI798" s="31"/>
      <c r="AJ798" s="31"/>
      <c r="AK798" s="31"/>
      <c r="AL798" s="7"/>
      <c r="AM798" s="7"/>
    </row>
    <row r="799" spans="2:39" x14ac:dyDescent="0.4">
      <c r="B799" s="19" t="s">
        <v>2</v>
      </c>
      <c r="C799" s="19">
        <v>783</v>
      </c>
      <c r="D799" s="19">
        <v>194</v>
      </c>
      <c r="E799" s="20">
        <v>63.3</v>
      </c>
      <c r="F799" s="67">
        <f t="shared" si="299"/>
        <v>17.583333333333332</v>
      </c>
      <c r="G799" s="34">
        <f t="shared" si="300"/>
        <v>0.1111111111111117</v>
      </c>
      <c r="H799" s="21">
        <f t="shared" si="301"/>
        <v>0.40000000000000213</v>
      </c>
      <c r="I799" s="31"/>
      <c r="J799" s="22">
        <f t="shared" si="302"/>
        <v>164.66666666666754</v>
      </c>
      <c r="K799" s="39">
        <f t="shared" si="294"/>
        <v>132.9469107499531</v>
      </c>
      <c r="L799" s="22">
        <f t="shared" si="303"/>
        <v>218.00182949999999</v>
      </c>
      <c r="M799" s="61">
        <f t="shared" si="304"/>
        <v>515.6154069166206</v>
      </c>
      <c r="N799" s="22">
        <f t="shared" si="305"/>
        <v>0.51561540691662056</v>
      </c>
      <c r="O799" s="22">
        <f t="shared" si="295"/>
        <v>9066.2375716172446</v>
      </c>
      <c r="P799" s="22">
        <f t="shared" si="306"/>
        <v>9.0662375716172452</v>
      </c>
      <c r="Q799" s="22">
        <f t="shared" si="311"/>
        <v>2475.8975881104352</v>
      </c>
      <c r="R799" s="61">
        <f t="shared" si="312"/>
        <v>0.68774938505062289</v>
      </c>
      <c r="S799" s="22">
        <f t="shared" si="313"/>
        <v>-935.71941774684763</v>
      </c>
      <c r="T799" s="22">
        <f t="shared" si="307"/>
        <v>935.71941774684763</v>
      </c>
      <c r="U799" s="61">
        <f t="shared" si="314"/>
        <v>0.25992208127900029</v>
      </c>
      <c r="V799" s="22">
        <f t="shared" si="315"/>
        <v>229097.64583333331</v>
      </c>
      <c r="W799" s="22">
        <f t="shared" si="317"/>
        <v>229.09764583333333</v>
      </c>
      <c r="X799" s="22">
        <f t="shared" si="316"/>
        <v>1431.1168564814816</v>
      </c>
      <c r="Y799" s="22">
        <f t="shared" si="308"/>
        <v>397.53277815971302</v>
      </c>
      <c r="Z799" s="22">
        <f t="shared" si="309"/>
        <v>0.397532778159713</v>
      </c>
      <c r="AA799" s="22">
        <f t="shared" si="310"/>
        <v>0.94767146632962318</v>
      </c>
      <c r="AB799" s="64"/>
      <c r="AC799" s="22">
        <f t="shared" si="296"/>
        <v>0</v>
      </c>
      <c r="AD799" s="22">
        <f t="shared" si="297"/>
        <v>63.3</v>
      </c>
      <c r="AE799" s="22">
        <f t="shared" si="298"/>
        <v>17.583333333333332</v>
      </c>
      <c r="AF799" s="31"/>
      <c r="AG799" s="31"/>
      <c r="AH799" s="31"/>
      <c r="AI799" s="31"/>
      <c r="AJ799" s="31"/>
      <c r="AK799" s="31"/>
      <c r="AL799" s="7"/>
      <c r="AM799" s="7"/>
    </row>
    <row r="800" spans="2:39" x14ac:dyDescent="0.4">
      <c r="B800" s="19" t="s">
        <v>2</v>
      </c>
      <c r="C800" s="19">
        <v>784</v>
      </c>
      <c r="D800" s="19">
        <v>195</v>
      </c>
      <c r="E800" s="20">
        <v>63.6</v>
      </c>
      <c r="F800" s="67">
        <f t="shared" si="299"/>
        <v>17.666666666666668</v>
      </c>
      <c r="G800" s="34">
        <f t="shared" si="300"/>
        <v>9.7222222222222612E-2</v>
      </c>
      <c r="H800" s="21">
        <f t="shared" si="301"/>
        <v>0.35000000000000142</v>
      </c>
      <c r="I800" s="31"/>
      <c r="J800" s="22">
        <f t="shared" si="302"/>
        <v>144.08333333333391</v>
      </c>
      <c r="K800" s="39">
        <f t="shared" si="294"/>
        <v>134.21005720325002</v>
      </c>
      <c r="L800" s="22">
        <f t="shared" si="303"/>
        <v>218.00182949999999</v>
      </c>
      <c r="M800" s="61">
        <f t="shared" si="304"/>
        <v>496.29522003658394</v>
      </c>
      <c r="N800" s="22">
        <f t="shared" si="305"/>
        <v>0.49629522003658394</v>
      </c>
      <c r="O800" s="22">
        <f t="shared" si="295"/>
        <v>8767.8822206463174</v>
      </c>
      <c r="P800" s="22">
        <f t="shared" si="306"/>
        <v>8.7678822206463174</v>
      </c>
      <c r="Q800" s="22">
        <f t="shared" si="311"/>
        <v>2484.6654703310815</v>
      </c>
      <c r="R800" s="61">
        <f t="shared" si="312"/>
        <v>0.69018490808453303</v>
      </c>
      <c r="S800" s="22">
        <f t="shared" si="313"/>
        <v>-935.71941774684763</v>
      </c>
      <c r="T800" s="22">
        <f t="shared" si="307"/>
        <v>935.71941774684763</v>
      </c>
      <c r="U800" s="61">
        <f t="shared" si="314"/>
        <v>0.25992208127900029</v>
      </c>
      <c r="V800" s="22">
        <f t="shared" si="315"/>
        <v>231274.33333333334</v>
      </c>
      <c r="W800" s="22">
        <f t="shared" si="317"/>
        <v>231.27433333333335</v>
      </c>
      <c r="X800" s="22">
        <f t="shared" si="316"/>
        <v>1431.1168564814816</v>
      </c>
      <c r="Y800" s="22">
        <f t="shared" si="308"/>
        <v>397.53277815971302</v>
      </c>
      <c r="Z800" s="22">
        <f t="shared" si="309"/>
        <v>0.397532778159713</v>
      </c>
      <c r="AA800" s="22">
        <f t="shared" si="310"/>
        <v>0.95010698936353333</v>
      </c>
      <c r="AB800" s="64"/>
      <c r="AC800" s="22">
        <f t="shared" si="296"/>
        <v>0</v>
      </c>
      <c r="AD800" s="22">
        <f t="shared" si="297"/>
        <v>63.6</v>
      </c>
      <c r="AE800" s="22">
        <f t="shared" si="298"/>
        <v>17.666666666666668</v>
      </c>
      <c r="AF800" s="31"/>
      <c r="AG800" s="31"/>
      <c r="AH800" s="31"/>
      <c r="AI800" s="31"/>
      <c r="AJ800" s="31"/>
      <c r="AK800" s="31"/>
      <c r="AL800" s="7"/>
      <c r="AM800" s="7"/>
    </row>
    <row r="801" spans="2:39" x14ac:dyDescent="0.4">
      <c r="B801" s="19" t="s">
        <v>2</v>
      </c>
      <c r="C801" s="19">
        <v>785</v>
      </c>
      <c r="D801" s="19">
        <v>196</v>
      </c>
      <c r="E801" s="20">
        <v>64</v>
      </c>
      <c r="F801" s="67">
        <f t="shared" si="299"/>
        <v>17.777777777777779</v>
      </c>
      <c r="G801" s="34">
        <f t="shared" si="300"/>
        <v>0.15277777777777798</v>
      </c>
      <c r="H801" s="21">
        <f t="shared" si="301"/>
        <v>0.55000000000000071</v>
      </c>
      <c r="I801" s="31"/>
      <c r="J801" s="22">
        <f t="shared" si="302"/>
        <v>226.41666666666697</v>
      </c>
      <c r="K801" s="39">
        <f t="shared" si="294"/>
        <v>135.90354275555558</v>
      </c>
      <c r="L801" s="22">
        <f t="shared" si="303"/>
        <v>218.00182949999999</v>
      </c>
      <c r="M801" s="61">
        <f t="shared" si="304"/>
        <v>580.32203892222253</v>
      </c>
      <c r="N801" s="22">
        <f t="shared" si="305"/>
        <v>0.58032203892222256</v>
      </c>
      <c r="O801" s="22">
        <f t="shared" si="295"/>
        <v>10316.836247506179</v>
      </c>
      <c r="P801" s="22">
        <f t="shared" si="306"/>
        <v>10.316836247506178</v>
      </c>
      <c r="Q801" s="22">
        <f t="shared" si="311"/>
        <v>2494.9823065785877</v>
      </c>
      <c r="R801" s="61">
        <f t="shared" si="312"/>
        <v>0.69305069616032555</v>
      </c>
      <c r="S801" s="22">
        <f t="shared" si="313"/>
        <v>-935.71941774684763</v>
      </c>
      <c r="T801" s="22">
        <f t="shared" si="307"/>
        <v>935.71941774684763</v>
      </c>
      <c r="U801" s="61">
        <f t="shared" si="314"/>
        <v>0.25992208127900029</v>
      </c>
      <c r="V801" s="22">
        <f t="shared" si="315"/>
        <v>234192.59259259261</v>
      </c>
      <c r="W801" s="22">
        <f t="shared" si="317"/>
        <v>234.1925925925926</v>
      </c>
      <c r="X801" s="22">
        <f t="shared" si="316"/>
        <v>1431.1168564814816</v>
      </c>
      <c r="Y801" s="22">
        <f t="shared" si="308"/>
        <v>397.53277815971302</v>
      </c>
      <c r="Z801" s="22">
        <f t="shared" si="309"/>
        <v>0.397532778159713</v>
      </c>
      <c r="AA801" s="22">
        <f t="shared" si="310"/>
        <v>0.95297277743932585</v>
      </c>
      <c r="AB801" s="64"/>
      <c r="AC801" s="22">
        <f t="shared" si="296"/>
        <v>0</v>
      </c>
      <c r="AD801" s="22">
        <f t="shared" si="297"/>
        <v>64</v>
      </c>
      <c r="AE801" s="22">
        <f t="shared" si="298"/>
        <v>17.777777777777779</v>
      </c>
      <c r="AF801" s="31"/>
      <c r="AG801" s="31"/>
      <c r="AH801" s="31"/>
      <c r="AI801" s="31"/>
      <c r="AJ801" s="31"/>
      <c r="AK801" s="31"/>
      <c r="AL801" s="7"/>
      <c r="AM801" s="7"/>
    </row>
    <row r="802" spans="2:39" x14ac:dyDescent="0.4">
      <c r="B802" s="19" t="s">
        <v>2</v>
      </c>
      <c r="C802" s="19">
        <v>786</v>
      </c>
      <c r="D802" s="19">
        <v>197</v>
      </c>
      <c r="E802" s="20">
        <v>64.7</v>
      </c>
      <c r="F802" s="67">
        <f t="shared" si="299"/>
        <v>17.972222222222221</v>
      </c>
      <c r="G802" s="34">
        <f t="shared" si="300"/>
        <v>0.16666666666666705</v>
      </c>
      <c r="H802" s="21">
        <f t="shared" si="301"/>
        <v>0.60000000000000142</v>
      </c>
      <c r="I802" s="31"/>
      <c r="J802" s="22">
        <f t="shared" si="302"/>
        <v>247.00000000000057</v>
      </c>
      <c r="K802" s="39">
        <f t="shared" si="294"/>
        <v>138.89269074550865</v>
      </c>
      <c r="L802" s="22">
        <f t="shared" si="303"/>
        <v>218.00182949999999</v>
      </c>
      <c r="M802" s="61">
        <f t="shared" si="304"/>
        <v>603.89452024550917</v>
      </c>
      <c r="N802" s="22">
        <f t="shared" si="305"/>
        <v>0.60389452024550916</v>
      </c>
      <c r="O802" s="22">
        <f t="shared" si="295"/>
        <v>10853.326516634566</v>
      </c>
      <c r="P802" s="22">
        <f t="shared" si="306"/>
        <v>10.853326516634567</v>
      </c>
      <c r="Q802" s="22">
        <f t="shared" si="311"/>
        <v>2505.8356330952224</v>
      </c>
      <c r="R802" s="61">
        <f t="shared" si="312"/>
        <v>0.69606550932279809</v>
      </c>
      <c r="S802" s="22">
        <f t="shared" si="313"/>
        <v>-935.71941774684763</v>
      </c>
      <c r="T802" s="22">
        <f t="shared" si="307"/>
        <v>935.71941774684763</v>
      </c>
      <c r="U802" s="61">
        <f t="shared" si="314"/>
        <v>0.25992208127900029</v>
      </c>
      <c r="V802" s="22">
        <f t="shared" si="315"/>
        <v>239343.57175925921</v>
      </c>
      <c r="W802" s="22">
        <f t="shared" si="317"/>
        <v>239.34357175925922</v>
      </c>
      <c r="X802" s="22">
        <f t="shared" si="316"/>
        <v>1431.1168564814816</v>
      </c>
      <c r="Y802" s="22">
        <f t="shared" si="308"/>
        <v>397.53277815971302</v>
      </c>
      <c r="Z802" s="22">
        <f t="shared" si="309"/>
        <v>0.397532778159713</v>
      </c>
      <c r="AA802" s="22">
        <f t="shared" si="310"/>
        <v>0.95598759060179839</v>
      </c>
      <c r="AB802" s="64"/>
      <c r="AC802" s="22">
        <f t="shared" si="296"/>
        <v>0</v>
      </c>
      <c r="AD802" s="22">
        <f t="shared" si="297"/>
        <v>64.7</v>
      </c>
      <c r="AE802" s="22">
        <f t="shared" si="298"/>
        <v>17.972222222222221</v>
      </c>
      <c r="AF802" s="31"/>
      <c r="AG802" s="31"/>
      <c r="AH802" s="31"/>
      <c r="AI802" s="31"/>
      <c r="AJ802" s="31"/>
      <c r="AK802" s="31"/>
      <c r="AL802" s="7"/>
      <c r="AM802" s="7"/>
    </row>
    <row r="803" spans="2:39" x14ac:dyDescent="0.4">
      <c r="B803" s="19" t="s">
        <v>2</v>
      </c>
      <c r="C803" s="19">
        <v>787</v>
      </c>
      <c r="D803" s="19">
        <v>198</v>
      </c>
      <c r="E803" s="20">
        <v>65.2</v>
      </c>
      <c r="F803" s="67">
        <f t="shared" si="299"/>
        <v>18.111111111111111</v>
      </c>
      <c r="G803" s="34">
        <f t="shared" si="300"/>
        <v>8.3333333333332538E-2</v>
      </c>
      <c r="H803" s="21">
        <f t="shared" si="301"/>
        <v>0.29999999999999716</v>
      </c>
      <c r="I803" s="31"/>
      <c r="J803" s="22">
        <f t="shared" si="302"/>
        <v>123.49999999999882</v>
      </c>
      <c r="K803" s="39">
        <f t="shared" si="294"/>
        <v>141.04770419813889</v>
      </c>
      <c r="L803" s="22">
        <f t="shared" si="303"/>
        <v>218.00182949999999</v>
      </c>
      <c r="M803" s="61">
        <f t="shared" si="304"/>
        <v>482.54953369813768</v>
      </c>
      <c r="N803" s="22">
        <f t="shared" si="305"/>
        <v>0.48254953369813769</v>
      </c>
      <c r="O803" s="22">
        <f t="shared" si="295"/>
        <v>8739.5082214218273</v>
      </c>
      <c r="P803" s="22">
        <f t="shared" si="306"/>
        <v>8.7395082214218274</v>
      </c>
      <c r="Q803" s="22">
        <f t="shared" si="311"/>
        <v>2514.575141316644</v>
      </c>
      <c r="R803" s="61">
        <f t="shared" si="312"/>
        <v>0.69849315068962647</v>
      </c>
      <c r="S803" s="22">
        <f t="shared" si="313"/>
        <v>-935.71941774684763</v>
      </c>
      <c r="T803" s="22">
        <f t="shared" si="307"/>
        <v>935.71941774684763</v>
      </c>
      <c r="U803" s="61">
        <f t="shared" si="314"/>
        <v>0.25992208127900029</v>
      </c>
      <c r="V803" s="22">
        <f t="shared" si="315"/>
        <v>243057.14814814815</v>
      </c>
      <c r="W803" s="22">
        <f t="shared" si="317"/>
        <v>243.05714814814814</v>
      </c>
      <c r="X803" s="22">
        <f t="shared" si="316"/>
        <v>1431.1168564814816</v>
      </c>
      <c r="Y803" s="22">
        <f t="shared" si="308"/>
        <v>397.53277815971302</v>
      </c>
      <c r="Z803" s="22">
        <f t="shared" si="309"/>
        <v>0.397532778159713</v>
      </c>
      <c r="AA803" s="22">
        <f t="shared" si="310"/>
        <v>0.95841523196862677</v>
      </c>
      <c r="AB803" s="64"/>
      <c r="AC803" s="22">
        <f t="shared" si="296"/>
        <v>0</v>
      </c>
      <c r="AD803" s="22">
        <f t="shared" si="297"/>
        <v>65.2</v>
      </c>
      <c r="AE803" s="22">
        <f t="shared" si="298"/>
        <v>18.111111111111111</v>
      </c>
      <c r="AF803" s="31"/>
      <c r="AG803" s="31"/>
      <c r="AH803" s="31"/>
      <c r="AI803" s="31"/>
      <c r="AJ803" s="31"/>
      <c r="AK803" s="31"/>
      <c r="AL803" s="7"/>
      <c r="AM803" s="7"/>
    </row>
    <row r="804" spans="2:39" x14ac:dyDescent="0.4">
      <c r="B804" s="19" t="s">
        <v>2</v>
      </c>
      <c r="C804" s="19">
        <v>788</v>
      </c>
      <c r="D804" s="19">
        <v>199</v>
      </c>
      <c r="E804" s="20">
        <v>65.3</v>
      </c>
      <c r="F804" s="67">
        <f t="shared" si="299"/>
        <v>18.138888888888889</v>
      </c>
      <c r="G804" s="34">
        <f t="shared" si="300"/>
        <v>1.3888888888888099E-2</v>
      </c>
      <c r="H804" s="21">
        <f t="shared" si="301"/>
        <v>4.9999999999997158E-2</v>
      </c>
      <c r="I804" s="31"/>
      <c r="J804" s="22">
        <f t="shared" si="302"/>
        <v>20.583333333332163</v>
      </c>
      <c r="K804" s="39">
        <f t="shared" si="294"/>
        <v>141.48069766321703</v>
      </c>
      <c r="L804" s="22">
        <f t="shared" si="303"/>
        <v>218.00182949999999</v>
      </c>
      <c r="M804" s="61">
        <f t="shared" si="304"/>
        <v>380.06586049654919</v>
      </c>
      <c r="N804" s="22">
        <f t="shared" si="305"/>
        <v>0.38006586049654917</v>
      </c>
      <c r="O804" s="22">
        <f t="shared" si="295"/>
        <v>6893.9724140068511</v>
      </c>
      <c r="P804" s="22">
        <f t="shared" si="306"/>
        <v>6.8939724140068508</v>
      </c>
      <c r="Q804" s="22">
        <f t="shared" si="311"/>
        <v>2521.4691137306509</v>
      </c>
      <c r="R804" s="61">
        <f t="shared" si="312"/>
        <v>0.70040814318004996</v>
      </c>
      <c r="S804" s="22">
        <f t="shared" si="313"/>
        <v>-935.71941774684763</v>
      </c>
      <c r="T804" s="22">
        <f t="shared" si="307"/>
        <v>935.71941774684763</v>
      </c>
      <c r="U804" s="61">
        <f t="shared" si="314"/>
        <v>0.25992208127900029</v>
      </c>
      <c r="V804" s="22">
        <f t="shared" si="315"/>
        <v>243803.29398148149</v>
      </c>
      <c r="W804" s="22">
        <f t="shared" si="317"/>
        <v>243.80329398148149</v>
      </c>
      <c r="X804" s="22">
        <f t="shared" si="316"/>
        <v>1431.1168564814816</v>
      </c>
      <c r="Y804" s="22">
        <f t="shared" si="308"/>
        <v>397.53277815971302</v>
      </c>
      <c r="Z804" s="22">
        <f t="shared" si="309"/>
        <v>0.397532778159713</v>
      </c>
      <c r="AA804" s="22">
        <f t="shared" si="310"/>
        <v>0.96033022445905025</v>
      </c>
      <c r="AB804" s="64"/>
      <c r="AC804" s="22">
        <f t="shared" si="296"/>
        <v>0</v>
      </c>
      <c r="AD804" s="22">
        <f t="shared" si="297"/>
        <v>65.3</v>
      </c>
      <c r="AE804" s="22">
        <f t="shared" si="298"/>
        <v>18.138888888888889</v>
      </c>
      <c r="AF804" s="31"/>
      <c r="AG804" s="31"/>
      <c r="AH804" s="31"/>
      <c r="AI804" s="31"/>
      <c r="AJ804" s="31"/>
      <c r="AK804" s="31"/>
      <c r="AL804" s="7"/>
      <c r="AM804" s="7"/>
    </row>
    <row r="805" spans="2:39" x14ac:dyDescent="0.4">
      <c r="B805" s="19" t="s">
        <v>2</v>
      </c>
      <c r="C805" s="19">
        <v>789</v>
      </c>
      <c r="D805" s="19">
        <v>200</v>
      </c>
      <c r="E805" s="20">
        <v>65.3</v>
      </c>
      <c r="F805" s="67">
        <f t="shared" si="299"/>
        <v>18.138888888888889</v>
      </c>
      <c r="G805" s="34">
        <f t="shared" si="300"/>
        <v>1.3888888888890073E-2</v>
      </c>
      <c r="H805" s="21">
        <f t="shared" si="301"/>
        <v>5.0000000000004263E-2</v>
      </c>
      <c r="I805" s="31"/>
      <c r="J805" s="22">
        <f t="shared" si="302"/>
        <v>20.583333333335087</v>
      </c>
      <c r="K805" s="39">
        <f t="shared" si="294"/>
        <v>141.48069766321703</v>
      </c>
      <c r="L805" s="22">
        <f t="shared" si="303"/>
        <v>218.00182949999999</v>
      </c>
      <c r="M805" s="61">
        <f t="shared" si="304"/>
        <v>380.06586049655209</v>
      </c>
      <c r="N805" s="22">
        <f t="shared" si="305"/>
        <v>0.38006586049655211</v>
      </c>
      <c r="O805" s="22">
        <f t="shared" si="295"/>
        <v>6893.9724140069029</v>
      </c>
      <c r="P805" s="22">
        <f t="shared" si="306"/>
        <v>6.8939724140069032</v>
      </c>
      <c r="Q805" s="22">
        <f t="shared" si="311"/>
        <v>2528.3630861446577</v>
      </c>
      <c r="R805" s="61">
        <f t="shared" si="312"/>
        <v>0.70232313567047344</v>
      </c>
      <c r="S805" s="22">
        <f t="shared" si="313"/>
        <v>-935.71941774684763</v>
      </c>
      <c r="T805" s="22">
        <f t="shared" si="307"/>
        <v>935.71941774684763</v>
      </c>
      <c r="U805" s="61">
        <f t="shared" si="314"/>
        <v>0.25992208127900029</v>
      </c>
      <c r="V805" s="22">
        <f t="shared" si="315"/>
        <v>243803.29398148149</v>
      </c>
      <c r="W805" s="22">
        <f t="shared" si="317"/>
        <v>243.80329398148149</v>
      </c>
      <c r="X805" s="22">
        <f t="shared" si="316"/>
        <v>1431.1168564814816</v>
      </c>
      <c r="Y805" s="22">
        <f t="shared" si="308"/>
        <v>397.53277815971302</v>
      </c>
      <c r="Z805" s="22">
        <f t="shared" si="309"/>
        <v>0.397532778159713</v>
      </c>
      <c r="AA805" s="22">
        <f t="shared" si="310"/>
        <v>0.96224521694947374</v>
      </c>
      <c r="AB805" s="64"/>
      <c r="AC805" s="22">
        <f t="shared" si="296"/>
        <v>0</v>
      </c>
      <c r="AD805" s="22">
        <f t="shared" si="297"/>
        <v>65.3</v>
      </c>
      <c r="AE805" s="22">
        <f t="shared" si="298"/>
        <v>18.138888888888889</v>
      </c>
      <c r="AF805" s="31"/>
      <c r="AG805" s="31"/>
      <c r="AH805" s="31"/>
      <c r="AI805" s="31"/>
      <c r="AJ805" s="31"/>
      <c r="AK805" s="31"/>
      <c r="AL805" s="7"/>
      <c r="AM805" s="7"/>
    </row>
    <row r="806" spans="2:39" x14ac:dyDescent="0.4">
      <c r="B806" s="19" t="s">
        <v>2</v>
      </c>
      <c r="C806" s="19">
        <v>790</v>
      </c>
      <c r="D806" s="19">
        <v>201</v>
      </c>
      <c r="E806" s="20">
        <v>65.400000000000006</v>
      </c>
      <c r="F806" s="67">
        <f t="shared" si="299"/>
        <v>18.166666666666668</v>
      </c>
      <c r="G806" s="34">
        <f t="shared" si="300"/>
        <v>5.5555555555556344E-2</v>
      </c>
      <c r="H806" s="21">
        <f t="shared" si="301"/>
        <v>0.20000000000000284</v>
      </c>
      <c r="I806" s="31"/>
      <c r="J806" s="22">
        <f t="shared" si="302"/>
        <v>82.333333333334508</v>
      </c>
      <c r="K806" s="39">
        <f t="shared" si="294"/>
        <v>141.91435471981251</v>
      </c>
      <c r="L806" s="22">
        <f t="shared" si="303"/>
        <v>218.00182949999999</v>
      </c>
      <c r="M806" s="61">
        <f t="shared" si="304"/>
        <v>442.24951755314703</v>
      </c>
      <c r="N806" s="22">
        <f t="shared" si="305"/>
        <v>0.44224951755314701</v>
      </c>
      <c r="O806" s="22">
        <f t="shared" si="295"/>
        <v>8034.1995688821717</v>
      </c>
      <c r="P806" s="22">
        <f t="shared" si="306"/>
        <v>8.0341995688821708</v>
      </c>
      <c r="Q806" s="22">
        <f t="shared" si="311"/>
        <v>2536.39728571354</v>
      </c>
      <c r="R806" s="61">
        <f t="shared" si="312"/>
        <v>0.70455485795147854</v>
      </c>
      <c r="S806" s="22">
        <f t="shared" si="313"/>
        <v>-935.71941774684763</v>
      </c>
      <c r="T806" s="22">
        <f t="shared" si="307"/>
        <v>935.71941774684763</v>
      </c>
      <c r="U806" s="61">
        <f t="shared" si="314"/>
        <v>0.25992208127900029</v>
      </c>
      <c r="V806" s="22">
        <f t="shared" si="315"/>
        <v>244550.58333333337</v>
      </c>
      <c r="W806" s="22">
        <f t="shared" si="317"/>
        <v>244.55058333333338</v>
      </c>
      <c r="X806" s="22">
        <f t="shared" si="316"/>
        <v>1431.1168564814816</v>
      </c>
      <c r="Y806" s="22">
        <f t="shared" si="308"/>
        <v>397.53277815971302</v>
      </c>
      <c r="Z806" s="22">
        <f t="shared" si="309"/>
        <v>0.397532778159713</v>
      </c>
      <c r="AA806" s="22">
        <f t="shared" si="310"/>
        <v>0.96447693923047884</v>
      </c>
      <c r="AB806" s="64"/>
      <c r="AC806" s="22">
        <f t="shared" si="296"/>
        <v>0</v>
      </c>
      <c r="AD806" s="22">
        <f t="shared" si="297"/>
        <v>65.400000000000006</v>
      </c>
      <c r="AE806" s="22">
        <f t="shared" si="298"/>
        <v>18.166666666666668</v>
      </c>
      <c r="AF806" s="31"/>
      <c r="AG806" s="31"/>
      <c r="AH806" s="31"/>
      <c r="AI806" s="31"/>
      <c r="AJ806" s="31"/>
      <c r="AK806" s="31"/>
      <c r="AL806" s="7"/>
      <c r="AM806" s="7"/>
    </row>
    <row r="807" spans="2:39" x14ac:dyDescent="0.4">
      <c r="B807" s="19" t="s">
        <v>2</v>
      </c>
      <c r="C807" s="19">
        <v>791</v>
      </c>
      <c r="D807" s="19">
        <v>202</v>
      </c>
      <c r="E807" s="20">
        <v>65.7</v>
      </c>
      <c r="F807" s="67">
        <f t="shared" si="299"/>
        <v>18.25</v>
      </c>
      <c r="G807" s="34">
        <f t="shared" si="300"/>
        <v>8.3333333333332538E-2</v>
      </c>
      <c r="H807" s="21">
        <f t="shared" si="301"/>
        <v>0.29999999999999716</v>
      </c>
      <c r="I807" s="31"/>
      <c r="J807" s="22">
        <f t="shared" si="302"/>
        <v>123.49999999999882</v>
      </c>
      <c r="K807" s="39">
        <f t="shared" si="294"/>
        <v>143.21930743870311</v>
      </c>
      <c r="L807" s="22">
        <f t="shared" si="303"/>
        <v>218.00182949999999</v>
      </c>
      <c r="M807" s="61">
        <f t="shared" si="304"/>
        <v>484.72113693870193</v>
      </c>
      <c r="N807" s="22">
        <f t="shared" si="305"/>
        <v>0.48472113693870195</v>
      </c>
      <c r="O807" s="22">
        <f t="shared" si="295"/>
        <v>8846.1607491313098</v>
      </c>
      <c r="P807" s="22">
        <f t="shared" si="306"/>
        <v>8.8461607491313092</v>
      </c>
      <c r="Q807" s="22">
        <f t="shared" si="311"/>
        <v>2545.2434464626713</v>
      </c>
      <c r="R807" s="61">
        <f t="shared" si="312"/>
        <v>0.70701212502281863</v>
      </c>
      <c r="S807" s="22">
        <f t="shared" si="313"/>
        <v>-935.71941774684763</v>
      </c>
      <c r="T807" s="22">
        <f t="shared" si="307"/>
        <v>935.71941774684763</v>
      </c>
      <c r="U807" s="61">
        <f t="shared" si="314"/>
        <v>0.25992208127900029</v>
      </c>
      <c r="V807" s="22">
        <f t="shared" si="315"/>
        <v>246799.3125</v>
      </c>
      <c r="W807" s="22">
        <f t="shared" si="317"/>
        <v>246.79931250000001</v>
      </c>
      <c r="X807" s="22">
        <f t="shared" si="316"/>
        <v>1431.1168564814816</v>
      </c>
      <c r="Y807" s="22">
        <f t="shared" si="308"/>
        <v>397.53277815971302</v>
      </c>
      <c r="Z807" s="22">
        <f t="shared" si="309"/>
        <v>0.397532778159713</v>
      </c>
      <c r="AA807" s="22">
        <f t="shared" si="310"/>
        <v>0.96693420630181892</v>
      </c>
      <c r="AB807" s="64"/>
      <c r="AC807" s="22">
        <f t="shared" si="296"/>
        <v>0</v>
      </c>
      <c r="AD807" s="22">
        <f t="shared" si="297"/>
        <v>65.7</v>
      </c>
      <c r="AE807" s="22">
        <f t="shared" si="298"/>
        <v>18.25</v>
      </c>
      <c r="AF807" s="31"/>
      <c r="AG807" s="31"/>
      <c r="AH807" s="31"/>
      <c r="AI807" s="31"/>
      <c r="AJ807" s="31"/>
      <c r="AK807" s="31"/>
      <c r="AL807" s="7"/>
      <c r="AM807" s="7"/>
    </row>
    <row r="808" spans="2:39" x14ac:dyDescent="0.4">
      <c r="B808" s="19" t="s">
        <v>2</v>
      </c>
      <c r="C808" s="19">
        <v>792</v>
      </c>
      <c r="D808" s="19">
        <v>203</v>
      </c>
      <c r="E808" s="20">
        <v>66</v>
      </c>
      <c r="F808" s="67">
        <f t="shared" si="299"/>
        <v>18.333333333333332</v>
      </c>
      <c r="G808" s="34">
        <f t="shared" si="300"/>
        <v>-1.3888888888890073E-2</v>
      </c>
      <c r="H808" s="21">
        <f t="shared" si="301"/>
        <v>-5.0000000000004263E-2</v>
      </c>
      <c r="I808" s="31"/>
      <c r="J808" s="22">
        <f t="shared" si="302"/>
        <v>-20.583333333335087</v>
      </c>
      <c r="K808" s="39">
        <f t="shared" si="294"/>
        <v>144.53023248124998</v>
      </c>
      <c r="L808" s="22">
        <f t="shared" si="303"/>
        <v>218.00182949999999</v>
      </c>
      <c r="M808" s="61">
        <f t="shared" si="304"/>
        <v>341.94872864791489</v>
      </c>
      <c r="N808" s="22">
        <f t="shared" si="305"/>
        <v>0.34194872864791487</v>
      </c>
      <c r="O808" s="22">
        <f t="shared" si="295"/>
        <v>6269.0600252117729</v>
      </c>
      <c r="P808" s="22">
        <f t="shared" si="306"/>
        <v>6.2690600252117727</v>
      </c>
      <c r="Q808" s="22">
        <f t="shared" si="311"/>
        <v>2551.512506487883</v>
      </c>
      <c r="R808" s="61">
        <f t="shared" si="312"/>
        <v>0.70875353072468983</v>
      </c>
      <c r="S808" s="22">
        <f t="shared" si="313"/>
        <v>-935.71941774684763</v>
      </c>
      <c r="T808" s="22">
        <f t="shared" si="307"/>
        <v>935.71941774684763</v>
      </c>
      <c r="U808" s="61">
        <f t="shared" si="314"/>
        <v>0.25992208127900029</v>
      </c>
      <c r="V808" s="22">
        <f t="shared" si="315"/>
        <v>249058.33333333331</v>
      </c>
      <c r="W808" s="22">
        <f t="shared" si="317"/>
        <v>249.05833333333331</v>
      </c>
      <c r="X808" s="22">
        <f t="shared" si="316"/>
        <v>1431.1168564814816</v>
      </c>
      <c r="Y808" s="22">
        <f t="shared" si="308"/>
        <v>397.53277815971302</v>
      </c>
      <c r="Z808" s="22">
        <f t="shared" si="309"/>
        <v>0.397532778159713</v>
      </c>
      <c r="AA808" s="22">
        <f t="shared" si="310"/>
        <v>0.96867561200369012</v>
      </c>
      <c r="AB808" s="64"/>
      <c r="AC808" s="22">
        <f t="shared" si="296"/>
        <v>0</v>
      </c>
      <c r="AD808" s="22">
        <f t="shared" si="297"/>
        <v>66</v>
      </c>
      <c r="AE808" s="22">
        <f t="shared" si="298"/>
        <v>18.333333333333332</v>
      </c>
      <c r="AF808" s="31"/>
      <c r="AG808" s="31"/>
      <c r="AH808" s="31"/>
      <c r="AI808" s="31"/>
      <c r="AJ808" s="31"/>
      <c r="AK808" s="31"/>
      <c r="AL808" s="7"/>
      <c r="AM808" s="7"/>
    </row>
    <row r="809" spans="2:39" x14ac:dyDescent="0.4">
      <c r="B809" s="19" t="s">
        <v>2</v>
      </c>
      <c r="C809" s="19">
        <v>793</v>
      </c>
      <c r="D809" s="19">
        <v>204</v>
      </c>
      <c r="E809" s="20">
        <v>65.599999999999994</v>
      </c>
      <c r="F809" s="67">
        <f t="shared" si="299"/>
        <v>18.222222222222221</v>
      </c>
      <c r="G809" s="34">
        <f t="shared" si="300"/>
        <v>-0.34722222222222221</v>
      </c>
      <c r="H809" s="21">
        <f t="shared" si="301"/>
        <v>-1.25</v>
      </c>
      <c r="I809" s="31"/>
      <c r="J809" s="22">
        <f t="shared" si="302"/>
        <v>-514.58333333333337</v>
      </c>
      <c r="K809" s="39">
        <f t="shared" si="294"/>
        <v>142.78365960755553</v>
      </c>
      <c r="L809" s="22">
        <f t="shared" si="303"/>
        <v>218.00182949999999</v>
      </c>
      <c r="M809" s="61">
        <f t="shared" si="304"/>
        <v>-153.79784422577785</v>
      </c>
      <c r="N809" s="22">
        <f t="shared" si="305"/>
        <v>-0.15379784422577786</v>
      </c>
      <c r="O809" s="22">
        <f t="shared" si="295"/>
        <v>-2802.5384947808407</v>
      </c>
      <c r="P809" s="22">
        <f t="shared" si="306"/>
        <v>-2.8025384947808405</v>
      </c>
      <c r="Q809" s="22">
        <f t="shared" si="311"/>
        <v>2551.512506487883</v>
      </c>
      <c r="R809" s="61">
        <f t="shared" si="312"/>
        <v>0.70875353072468983</v>
      </c>
      <c r="S809" s="22">
        <f t="shared" si="313"/>
        <v>-938.52195624162846</v>
      </c>
      <c r="T809" s="22">
        <f t="shared" si="307"/>
        <v>938.52195624162846</v>
      </c>
      <c r="U809" s="61">
        <f t="shared" si="314"/>
        <v>0.26070056425649579</v>
      </c>
      <c r="V809" s="22">
        <f t="shared" si="315"/>
        <v>246048.59259259258</v>
      </c>
      <c r="W809" s="22">
        <f t="shared" si="317"/>
        <v>246.0485925925926</v>
      </c>
      <c r="X809" s="22">
        <f t="shared" si="316"/>
        <v>1434.1265972222222</v>
      </c>
      <c r="Y809" s="22">
        <f t="shared" si="308"/>
        <v>398.36881792319446</v>
      </c>
      <c r="Z809" s="22">
        <f t="shared" si="309"/>
        <v>0.39836881792319445</v>
      </c>
      <c r="AA809" s="22">
        <f t="shared" si="310"/>
        <v>0.96945409498118562</v>
      </c>
      <c r="AB809" s="64"/>
      <c r="AC809" s="22">
        <f t="shared" si="296"/>
        <v>0</v>
      </c>
      <c r="AD809" s="22">
        <f t="shared" si="297"/>
        <v>65.599999999999994</v>
      </c>
      <c r="AE809" s="22">
        <f t="shared" si="298"/>
        <v>18.222222222222221</v>
      </c>
      <c r="AF809" s="31"/>
      <c r="AG809" s="31"/>
      <c r="AH809" s="31"/>
      <c r="AI809" s="31"/>
      <c r="AJ809" s="31"/>
      <c r="AK809" s="31"/>
      <c r="AL809" s="7"/>
      <c r="AM809" s="7"/>
    </row>
    <row r="810" spans="2:39" x14ac:dyDescent="0.4">
      <c r="B810" s="19" t="s">
        <v>2</v>
      </c>
      <c r="C810" s="19">
        <v>794</v>
      </c>
      <c r="D810" s="19">
        <v>205</v>
      </c>
      <c r="E810" s="20">
        <v>63.5</v>
      </c>
      <c r="F810" s="67">
        <f t="shared" si="299"/>
        <v>17.638888888888889</v>
      </c>
      <c r="G810" s="34">
        <f t="shared" si="300"/>
        <v>-0.8194444444444432</v>
      </c>
      <c r="H810" s="21">
        <f t="shared" si="301"/>
        <v>-2.9499999999999957</v>
      </c>
      <c r="I810" s="31"/>
      <c r="J810" s="22">
        <f t="shared" si="302"/>
        <v>-1214.4166666666649</v>
      </c>
      <c r="K810" s="39">
        <f t="shared" si="294"/>
        <v>133.78834479396701</v>
      </c>
      <c r="L810" s="22">
        <f t="shared" si="303"/>
        <v>218.00182949999999</v>
      </c>
      <c r="M810" s="61">
        <f t="shared" si="304"/>
        <v>-862.62649237269784</v>
      </c>
      <c r="N810" s="22">
        <f t="shared" si="305"/>
        <v>-0.86262649237269784</v>
      </c>
      <c r="O810" s="22">
        <f t="shared" si="295"/>
        <v>-15215.772851573976</v>
      </c>
      <c r="P810" s="22">
        <f t="shared" si="306"/>
        <v>-15.215772851573977</v>
      </c>
      <c r="Q810" s="22">
        <f t="shared" si="311"/>
        <v>2551.512506487883</v>
      </c>
      <c r="R810" s="61">
        <f t="shared" si="312"/>
        <v>0.70875353072468983</v>
      </c>
      <c r="S810" s="22">
        <f t="shared" si="313"/>
        <v>-953.73772909320246</v>
      </c>
      <c r="T810" s="22">
        <f t="shared" si="307"/>
        <v>953.73772909320246</v>
      </c>
      <c r="U810" s="61">
        <f t="shared" si="314"/>
        <v>0.26492716816450579</v>
      </c>
      <c r="V810" s="22">
        <f t="shared" si="315"/>
        <v>230547.6273148148</v>
      </c>
      <c r="W810" s="22">
        <f t="shared" si="317"/>
        <v>230.5476273148148</v>
      </c>
      <c r="X810" s="22">
        <f t="shared" si="316"/>
        <v>1449.6275625000001</v>
      </c>
      <c r="Y810" s="22">
        <f t="shared" si="308"/>
        <v>402.67464505612503</v>
      </c>
      <c r="Z810" s="22">
        <f t="shared" si="309"/>
        <v>0.40267464505612505</v>
      </c>
      <c r="AA810" s="22">
        <f t="shared" si="310"/>
        <v>0.97368069888919562</v>
      </c>
      <c r="AB810" s="64"/>
      <c r="AC810" s="22">
        <f t="shared" si="296"/>
        <v>0</v>
      </c>
      <c r="AD810" s="22">
        <f t="shared" si="297"/>
        <v>63.5</v>
      </c>
      <c r="AE810" s="22">
        <f t="shared" si="298"/>
        <v>17.638888888888889</v>
      </c>
      <c r="AF810" s="31"/>
      <c r="AG810" s="31"/>
      <c r="AH810" s="31"/>
      <c r="AI810" s="31"/>
      <c r="AJ810" s="31"/>
      <c r="AK810" s="31"/>
      <c r="AL810" s="7"/>
      <c r="AM810" s="7"/>
    </row>
    <row r="811" spans="2:39" x14ac:dyDescent="0.4">
      <c r="B811" s="19" t="s">
        <v>2</v>
      </c>
      <c r="C811" s="19">
        <v>795</v>
      </c>
      <c r="D811" s="19">
        <v>206</v>
      </c>
      <c r="E811" s="20">
        <v>59.7</v>
      </c>
      <c r="F811" s="67">
        <f t="shared" si="299"/>
        <v>16.583333333333332</v>
      </c>
      <c r="G811" s="34">
        <f t="shared" si="300"/>
        <v>-1.2361111111111109</v>
      </c>
      <c r="H811" s="21">
        <f t="shared" si="301"/>
        <v>-4.4499999999999993</v>
      </c>
      <c r="I811" s="31"/>
      <c r="J811" s="22">
        <f t="shared" si="302"/>
        <v>-1831.9166666666665</v>
      </c>
      <c r="K811" s="39">
        <f t="shared" si="294"/>
        <v>118.25499455557809</v>
      </c>
      <c r="L811" s="22">
        <f t="shared" si="303"/>
        <v>218.00182949999999</v>
      </c>
      <c r="M811" s="61">
        <f t="shared" si="304"/>
        <v>-1495.6598426110884</v>
      </c>
      <c r="N811" s="22">
        <f t="shared" si="305"/>
        <v>-1.4956598426110883</v>
      </c>
      <c r="O811" s="22">
        <f t="shared" si="295"/>
        <v>-24803.025723300547</v>
      </c>
      <c r="P811" s="22">
        <f t="shared" si="306"/>
        <v>-24.803025723300546</v>
      </c>
      <c r="Q811" s="22">
        <f t="shared" si="311"/>
        <v>2551.512506487883</v>
      </c>
      <c r="R811" s="61">
        <f t="shared" si="312"/>
        <v>0.70875353072468983</v>
      </c>
      <c r="S811" s="22">
        <f t="shared" si="313"/>
        <v>-978.54075481650295</v>
      </c>
      <c r="T811" s="22">
        <f t="shared" si="307"/>
        <v>978.54075481650295</v>
      </c>
      <c r="U811" s="61">
        <f t="shared" si="314"/>
        <v>0.27181689808326759</v>
      </c>
      <c r="V811" s="22">
        <f t="shared" si="315"/>
        <v>203780.14583333331</v>
      </c>
      <c r="W811" s="22">
        <f t="shared" si="317"/>
        <v>203.78014583333331</v>
      </c>
      <c r="X811" s="22">
        <f t="shared" si="316"/>
        <v>1476.3950439814816</v>
      </c>
      <c r="Y811" s="22">
        <f t="shared" si="308"/>
        <v>410.11006252708802</v>
      </c>
      <c r="Z811" s="22">
        <f t="shared" si="309"/>
        <v>0.41011006252708804</v>
      </c>
      <c r="AA811" s="22">
        <f t="shared" si="310"/>
        <v>0.98057042880795742</v>
      </c>
      <c r="AB811" s="64"/>
      <c r="AC811" s="22">
        <f t="shared" si="296"/>
        <v>0</v>
      </c>
      <c r="AD811" s="22">
        <f t="shared" si="297"/>
        <v>59.7</v>
      </c>
      <c r="AE811" s="22">
        <f t="shared" si="298"/>
        <v>16.583333333333332</v>
      </c>
      <c r="AF811" s="31"/>
      <c r="AG811" s="31"/>
      <c r="AH811" s="31"/>
      <c r="AI811" s="31"/>
      <c r="AJ811" s="31"/>
      <c r="AK811" s="31"/>
      <c r="AL811" s="7"/>
      <c r="AM811" s="7"/>
    </row>
    <row r="812" spans="2:39" x14ac:dyDescent="0.4">
      <c r="B812" s="19" t="s">
        <v>2</v>
      </c>
      <c r="C812" s="19">
        <v>796</v>
      </c>
      <c r="D812" s="19">
        <v>207</v>
      </c>
      <c r="E812" s="20">
        <v>54.6</v>
      </c>
      <c r="F812" s="67">
        <f t="shared" si="299"/>
        <v>15.166666666666666</v>
      </c>
      <c r="G812" s="34">
        <f t="shared" si="300"/>
        <v>-1.4444444444444453</v>
      </c>
      <c r="H812" s="21">
        <f t="shared" si="301"/>
        <v>-5.2000000000000028</v>
      </c>
      <c r="I812" s="31"/>
      <c r="J812" s="22">
        <f t="shared" si="302"/>
        <v>-2140.6666666666679</v>
      </c>
      <c r="K812" s="39">
        <f t="shared" si="294"/>
        <v>98.913624394812487</v>
      </c>
      <c r="L812" s="22">
        <f t="shared" si="303"/>
        <v>218.00182949999999</v>
      </c>
      <c r="M812" s="61">
        <f t="shared" si="304"/>
        <v>-1823.7512127718553</v>
      </c>
      <c r="N812" s="22">
        <f t="shared" si="305"/>
        <v>-1.8237512127718554</v>
      </c>
      <c r="O812" s="22">
        <f t="shared" si="295"/>
        <v>-27660.226727039804</v>
      </c>
      <c r="P812" s="22">
        <f t="shared" si="306"/>
        <v>-27.660226727039806</v>
      </c>
      <c r="Q812" s="22">
        <f t="shared" si="311"/>
        <v>2551.512506487883</v>
      </c>
      <c r="R812" s="61">
        <f t="shared" si="312"/>
        <v>0.70875353072468983</v>
      </c>
      <c r="S812" s="22">
        <f t="shared" si="313"/>
        <v>-1006.2009815435428</v>
      </c>
      <c r="T812" s="22">
        <f t="shared" si="307"/>
        <v>1006.2009815435428</v>
      </c>
      <c r="U812" s="61">
        <f t="shared" si="314"/>
        <v>0.27950029501100593</v>
      </c>
      <c r="V812" s="22">
        <f t="shared" si="315"/>
        <v>170450.58333333334</v>
      </c>
      <c r="W812" s="22">
        <f t="shared" si="317"/>
        <v>170.45058333333336</v>
      </c>
      <c r="X812" s="22">
        <f t="shared" si="316"/>
        <v>1509.7246064814817</v>
      </c>
      <c r="Y812" s="22">
        <f t="shared" si="308"/>
        <v>419.36828173921305</v>
      </c>
      <c r="Z812" s="22">
        <f t="shared" si="309"/>
        <v>0.41936828173921303</v>
      </c>
      <c r="AA812" s="22">
        <f t="shared" si="310"/>
        <v>0.98825382573569576</v>
      </c>
      <c r="AB812" s="64"/>
      <c r="AC812" s="22">
        <f t="shared" si="296"/>
        <v>0</v>
      </c>
      <c r="AD812" s="22">
        <f t="shared" si="297"/>
        <v>54.6</v>
      </c>
      <c r="AE812" s="22">
        <f t="shared" si="298"/>
        <v>15.166666666666666</v>
      </c>
      <c r="AF812" s="31"/>
      <c r="AG812" s="31"/>
      <c r="AH812" s="31"/>
      <c r="AI812" s="31"/>
      <c r="AJ812" s="31"/>
      <c r="AK812" s="31"/>
      <c r="AL812" s="7"/>
      <c r="AM812" s="7"/>
    </row>
    <row r="813" spans="2:39" x14ac:dyDescent="0.4">
      <c r="B813" s="19" t="s">
        <v>2</v>
      </c>
      <c r="C813" s="19">
        <v>797</v>
      </c>
      <c r="D813" s="19">
        <v>208</v>
      </c>
      <c r="E813" s="20">
        <v>49.3</v>
      </c>
      <c r="F813" s="67">
        <f t="shared" si="299"/>
        <v>13.694444444444443</v>
      </c>
      <c r="G813" s="34">
        <f t="shared" si="300"/>
        <v>-1.3472222222222225</v>
      </c>
      <c r="H813" s="21">
        <f t="shared" si="301"/>
        <v>-4.8500000000000014</v>
      </c>
      <c r="I813" s="31"/>
      <c r="J813" s="22">
        <f t="shared" si="302"/>
        <v>-1996.5833333333337</v>
      </c>
      <c r="K813" s="39">
        <f t="shared" si="294"/>
        <v>80.642627351550331</v>
      </c>
      <c r="L813" s="22">
        <f t="shared" si="303"/>
        <v>218.00182949999999</v>
      </c>
      <c r="M813" s="61">
        <f t="shared" si="304"/>
        <v>-1697.9388764817834</v>
      </c>
      <c r="N813" s="22">
        <f t="shared" si="305"/>
        <v>-1.6979388764817833</v>
      </c>
      <c r="O813" s="22">
        <f t="shared" si="295"/>
        <v>-23252.329614042199</v>
      </c>
      <c r="P813" s="22">
        <f t="shared" si="306"/>
        <v>-23.2523296140422</v>
      </c>
      <c r="Q813" s="22">
        <f t="shared" si="311"/>
        <v>2551.512506487883</v>
      </c>
      <c r="R813" s="61">
        <f t="shared" si="312"/>
        <v>0.70875353072468983</v>
      </c>
      <c r="S813" s="22">
        <f t="shared" si="313"/>
        <v>-1029.4533111575849</v>
      </c>
      <c r="T813" s="22">
        <f t="shared" si="307"/>
        <v>1029.4533111575849</v>
      </c>
      <c r="U813" s="61">
        <f t="shared" si="314"/>
        <v>0.2859592759760694</v>
      </c>
      <c r="V813" s="22">
        <f t="shared" si="315"/>
        <v>138965.51620370368</v>
      </c>
      <c r="W813" s="22">
        <f t="shared" si="317"/>
        <v>138.96551620370369</v>
      </c>
      <c r="X813" s="22">
        <f t="shared" si="316"/>
        <v>1541.2096736111114</v>
      </c>
      <c r="Y813" s="22">
        <f t="shared" si="308"/>
        <v>428.11414071634726</v>
      </c>
      <c r="Z813" s="22">
        <f t="shared" si="309"/>
        <v>0.42811414071634729</v>
      </c>
      <c r="AA813" s="22">
        <f t="shared" si="310"/>
        <v>0.99471280670075923</v>
      </c>
      <c r="AB813" s="64"/>
      <c r="AC813" s="22">
        <f t="shared" si="296"/>
        <v>0</v>
      </c>
      <c r="AD813" s="22">
        <f t="shared" si="297"/>
        <v>49.3</v>
      </c>
      <c r="AE813" s="22">
        <f t="shared" si="298"/>
        <v>13.694444444444443</v>
      </c>
      <c r="AF813" s="31"/>
      <c r="AG813" s="31"/>
      <c r="AH813" s="31"/>
      <c r="AI813" s="31"/>
      <c r="AJ813" s="31"/>
      <c r="AK813" s="31"/>
      <c r="AL813" s="7"/>
      <c r="AM813" s="7"/>
    </row>
    <row r="814" spans="2:39" x14ac:dyDescent="0.4">
      <c r="B814" s="19" t="s">
        <v>2</v>
      </c>
      <c r="C814" s="19">
        <v>798</v>
      </c>
      <c r="D814" s="19">
        <v>209</v>
      </c>
      <c r="E814" s="20">
        <v>44.9</v>
      </c>
      <c r="F814" s="67">
        <f t="shared" si="299"/>
        <v>12.472222222222221</v>
      </c>
      <c r="G814" s="34">
        <f t="shared" si="300"/>
        <v>-0.97222222222222221</v>
      </c>
      <c r="H814" s="21">
        <f t="shared" si="301"/>
        <v>-3.5</v>
      </c>
      <c r="I814" s="31"/>
      <c r="J814" s="22">
        <f t="shared" si="302"/>
        <v>-1440.8333333333333</v>
      </c>
      <c r="K814" s="39">
        <f t="shared" si="294"/>
        <v>66.890356745758652</v>
      </c>
      <c r="L814" s="22">
        <f t="shared" si="303"/>
        <v>218.00182949999999</v>
      </c>
      <c r="M814" s="61">
        <f t="shared" si="304"/>
        <v>-1155.9411470875746</v>
      </c>
      <c r="N814" s="22">
        <f t="shared" si="305"/>
        <v>-1.1559411470875747</v>
      </c>
      <c r="O814" s="22">
        <f t="shared" si="295"/>
        <v>-14417.154862286692</v>
      </c>
      <c r="P814" s="22">
        <f t="shared" si="306"/>
        <v>-14.417154862286692</v>
      </c>
      <c r="Q814" s="22">
        <f t="shared" si="311"/>
        <v>2551.512506487883</v>
      </c>
      <c r="R814" s="61">
        <f t="shared" si="312"/>
        <v>0.70875353072468983</v>
      </c>
      <c r="S814" s="22">
        <f t="shared" si="313"/>
        <v>-1043.8704660198716</v>
      </c>
      <c r="T814" s="22">
        <f t="shared" si="307"/>
        <v>1043.8704660198716</v>
      </c>
      <c r="U814" s="61">
        <f t="shared" si="314"/>
        <v>0.28996404153597471</v>
      </c>
      <c r="V814" s="22">
        <f t="shared" si="315"/>
        <v>115267.2384259259</v>
      </c>
      <c r="W814" s="22">
        <f t="shared" si="317"/>
        <v>115.2672384259259</v>
      </c>
      <c r="X814" s="22">
        <f t="shared" si="316"/>
        <v>1564.9079513888892</v>
      </c>
      <c r="Y814" s="22">
        <f t="shared" si="308"/>
        <v>434.69700092090284</v>
      </c>
      <c r="Z814" s="22">
        <f t="shared" si="309"/>
        <v>0.43469700092090285</v>
      </c>
      <c r="AA814" s="22">
        <f t="shared" si="310"/>
        <v>0.99871757226066449</v>
      </c>
      <c r="AB814" s="64"/>
      <c r="AC814" s="22">
        <f t="shared" si="296"/>
        <v>0</v>
      </c>
      <c r="AD814" s="22">
        <f t="shared" si="297"/>
        <v>44.9</v>
      </c>
      <c r="AE814" s="22">
        <f t="shared" si="298"/>
        <v>12.472222222222221</v>
      </c>
      <c r="AF814" s="31"/>
      <c r="AG814" s="31"/>
      <c r="AH814" s="31"/>
      <c r="AI814" s="31"/>
      <c r="AJ814" s="31"/>
      <c r="AK814" s="31"/>
      <c r="AL814" s="7"/>
      <c r="AM814" s="7"/>
    </row>
    <row r="815" spans="2:39" x14ac:dyDescent="0.4">
      <c r="B815" s="19" t="s">
        <v>2</v>
      </c>
      <c r="C815" s="19">
        <v>799</v>
      </c>
      <c r="D815" s="19">
        <v>210</v>
      </c>
      <c r="E815" s="20">
        <v>42.3</v>
      </c>
      <c r="F815" s="67">
        <f t="shared" si="299"/>
        <v>11.749999999999998</v>
      </c>
      <c r="G815" s="34">
        <f t="shared" si="300"/>
        <v>-0.4861111111111111</v>
      </c>
      <c r="H815" s="21">
        <f t="shared" si="301"/>
        <v>-1.75</v>
      </c>
      <c r="I815" s="31"/>
      <c r="J815" s="22">
        <f t="shared" si="302"/>
        <v>-720.41666666666663</v>
      </c>
      <c r="K815" s="39">
        <f t="shared" si="294"/>
        <v>59.367883304953104</v>
      </c>
      <c r="L815" s="22">
        <f t="shared" si="303"/>
        <v>218.00182949999999</v>
      </c>
      <c r="M815" s="61">
        <f t="shared" si="304"/>
        <v>-443.04695386171352</v>
      </c>
      <c r="N815" s="22">
        <f t="shared" si="305"/>
        <v>-0.4430469538617135</v>
      </c>
      <c r="O815" s="22">
        <f t="shared" si="295"/>
        <v>-5205.8017078751327</v>
      </c>
      <c r="P815" s="22">
        <f t="shared" si="306"/>
        <v>-5.2058017078751329</v>
      </c>
      <c r="Q815" s="22">
        <f t="shared" si="311"/>
        <v>2551.512506487883</v>
      </c>
      <c r="R815" s="61">
        <f t="shared" si="312"/>
        <v>0.70875353072468983</v>
      </c>
      <c r="S815" s="22">
        <f t="shared" si="313"/>
        <v>-1049.0762677277467</v>
      </c>
      <c r="T815" s="22">
        <f t="shared" si="307"/>
        <v>1049.0762677277467</v>
      </c>
      <c r="U815" s="61">
        <f t="shared" si="314"/>
        <v>0.29141009768162446</v>
      </c>
      <c r="V815" s="22">
        <f t="shared" si="315"/>
        <v>102304.31249999999</v>
      </c>
      <c r="W815" s="22">
        <f t="shared" si="317"/>
        <v>102.30431249999999</v>
      </c>
      <c r="X815" s="22">
        <f t="shared" si="316"/>
        <v>1577.8708773148151</v>
      </c>
      <c r="Y815" s="22">
        <f t="shared" si="308"/>
        <v>438.29781655875473</v>
      </c>
      <c r="Z815" s="22">
        <f t="shared" si="309"/>
        <v>0.43829781655875472</v>
      </c>
      <c r="AA815" s="22">
        <f t="shared" si="310"/>
        <v>1.0001636284063142</v>
      </c>
      <c r="AB815" s="64"/>
      <c r="AC815" s="22">
        <f t="shared" si="296"/>
        <v>0</v>
      </c>
      <c r="AD815" s="22">
        <f t="shared" si="297"/>
        <v>42.3</v>
      </c>
      <c r="AE815" s="22">
        <f t="shared" si="298"/>
        <v>11.749999999999998</v>
      </c>
      <c r="AF815" s="31"/>
      <c r="AG815" s="31"/>
      <c r="AH815" s="31"/>
      <c r="AI815" s="31"/>
      <c r="AJ815" s="31"/>
      <c r="AK815" s="31"/>
      <c r="AL815" s="7"/>
      <c r="AM815" s="7"/>
    </row>
    <row r="816" spans="2:39" x14ac:dyDescent="0.4">
      <c r="B816" s="19" t="s">
        <v>2</v>
      </c>
      <c r="C816" s="19">
        <v>800</v>
      </c>
      <c r="D816" s="19">
        <v>211</v>
      </c>
      <c r="E816" s="20">
        <v>41.4</v>
      </c>
      <c r="F816" s="67">
        <f t="shared" si="299"/>
        <v>11.5</v>
      </c>
      <c r="G816" s="34">
        <f t="shared" si="300"/>
        <v>-0.1388888888888889</v>
      </c>
      <c r="H816" s="21">
        <f t="shared" si="301"/>
        <v>-0.5</v>
      </c>
      <c r="I816" s="31"/>
      <c r="J816" s="22">
        <f t="shared" si="302"/>
        <v>-205.83333333333334</v>
      </c>
      <c r="K816" s="39">
        <f t="shared" si="294"/>
        <v>56.868465854812499</v>
      </c>
      <c r="L816" s="22">
        <f t="shared" si="303"/>
        <v>218.00182949999999</v>
      </c>
      <c r="M816" s="61">
        <f t="shared" si="304"/>
        <v>69.036962021479155</v>
      </c>
      <c r="N816" s="22">
        <f t="shared" si="305"/>
        <v>6.9036962021479159E-2</v>
      </c>
      <c r="O816" s="22">
        <f t="shared" si="295"/>
        <v>793.92506324701026</v>
      </c>
      <c r="P816" s="22">
        <f t="shared" si="306"/>
        <v>0.79392506324701029</v>
      </c>
      <c r="Q816" s="22">
        <f t="shared" si="311"/>
        <v>2552.3064315511301</v>
      </c>
      <c r="R816" s="61">
        <f t="shared" si="312"/>
        <v>0.70897406548212349</v>
      </c>
      <c r="S816" s="22">
        <f t="shared" si="313"/>
        <v>-1049.0762677277467</v>
      </c>
      <c r="T816" s="22">
        <f t="shared" si="307"/>
        <v>1049.0762677277467</v>
      </c>
      <c r="U816" s="61">
        <f t="shared" si="314"/>
        <v>0.29141009768162446</v>
      </c>
      <c r="V816" s="22">
        <f t="shared" si="315"/>
        <v>97997.25</v>
      </c>
      <c r="W816" s="22">
        <f t="shared" si="317"/>
        <v>97.997250000000008</v>
      </c>
      <c r="X816" s="22">
        <f t="shared" si="316"/>
        <v>1582.1779398148151</v>
      </c>
      <c r="Y816" s="22">
        <f t="shared" si="308"/>
        <v>439.49422376587972</v>
      </c>
      <c r="Z816" s="22">
        <f t="shared" si="309"/>
        <v>0.43949422376587971</v>
      </c>
      <c r="AA816" s="22">
        <f t="shared" si="310"/>
        <v>1.000384163163748</v>
      </c>
      <c r="AB816" s="64"/>
      <c r="AC816" s="22">
        <f t="shared" si="296"/>
        <v>0</v>
      </c>
      <c r="AD816" s="22">
        <f t="shared" si="297"/>
        <v>41.4</v>
      </c>
      <c r="AE816" s="22">
        <f t="shared" si="298"/>
        <v>11.5</v>
      </c>
      <c r="AF816" s="31"/>
      <c r="AG816" s="31"/>
      <c r="AH816" s="31"/>
      <c r="AI816" s="31"/>
      <c r="AJ816" s="31"/>
      <c r="AK816" s="31"/>
      <c r="AL816" s="7"/>
      <c r="AM816" s="7"/>
    </row>
    <row r="817" spans="2:39" x14ac:dyDescent="0.4">
      <c r="B817" s="19" t="s">
        <v>2</v>
      </c>
      <c r="C817" s="19">
        <v>801</v>
      </c>
      <c r="D817" s="19">
        <v>212</v>
      </c>
      <c r="E817" s="20">
        <v>41.3</v>
      </c>
      <c r="F817" s="67">
        <f t="shared" si="299"/>
        <v>11.472222222222221</v>
      </c>
      <c r="G817" s="34">
        <f t="shared" si="300"/>
        <v>9.7222222222222612E-2</v>
      </c>
      <c r="H817" s="21">
        <f t="shared" si="301"/>
        <v>0.35000000000000142</v>
      </c>
      <c r="I817" s="31"/>
      <c r="J817" s="22">
        <f t="shared" si="302"/>
        <v>144.08333333333391</v>
      </c>
      <c r="K817" s="39">
        <f t="shared" si="294"/>
        <v>56.594070762383673</v>
      </c>
      <c r="L817" s="22">
        <f t="shared" si="303"/>
        <v>218.00182949999999</v>
      </c>
      <c r="M817" s="61">
        <f t="shared" si="304"/>
        <v>418.67923359571756</v>
      </c>
      <c r="N817" s="22">
        <f t="shared" si="305"/>
        <v>0.41867923359571757</v>
      </c>
      <c r="O817" s="22">
        <f t="shared" si="295"/>
        <v>4803.1812076397591</v>
      </c>
      <c r="P817" s="22">
        <f t="shared" si="306"/>
        <v>4.8031812076397591</v>
      </c>
      <c r="Q817" s="22">
        <f t="shared" si="311"/>
        <v>2557.1096127587698</v>
      </c>
      <c r="R817" s="61">
        <f t="shared" si="312"/>
        <v>0.710308282590983</v>
      </c>
      <c r="S817" s="22">
        <f t="shared" si="313"/>
        <v>-1049.0762677277467</v>
      </c>
      <c r="T817" s="22">
        <f t="shared" si="307"/>
        <v>1049.0762677277467</v>
      </c>
      <c r="U817" s="61">
        <f t="shared" si="314"/>
        <v>0.29141009768162446</v>
      </c>
      <c r="V817" s="22">
        <f t="shared" si="315"/>
        <v>97524.405092592584</v>
      </c>
      <c r="W817" s="22">
        <f t="shared" si="317"/>
        <v>97.524405092592588</v>
      </c>
      <c r="X817" s="22">
        <f t="shared" si="316"/>
        <v>1582.6507847222224</v>
      </c>
      <c r="Y817" s="22">
        <f t="shared" si="308"/>
        <v>439.62556967856955</v>
      </c>
      <c r="Z817" s="22">
        <f t="shared" si="309"/>
        <v>0.43962556967856953</v>
      </c>
      <c r="AA817" s="22">
        <f t="shared" si="310"/>
        <v>1.0017183802726075</v>
      </c>
      <c r="AB817" s="64"/>
      <c r="AC817" s="22">
        <f t="shared" si="296"/>
        <v>0</v>
      </c>
      <c r="AD817" s="22">
        <f t="shared" si="297"/>
        <v>41.3</v>
      </c>
      <c r="AE817" s="22">
        <f t="shared" si="298"/>
        <v>11.472222222222221</v>
      </c>
      <c r="AF817" s="31"/>
      <c r="AG817" s="31"/>
      <c r="AH817" s="31"/>
      <c r="AI817" s="31"/>
      <c r="AJ817" s="31"/>
      <c r="AK817" s="31"/>
      <c r="AL817" s="7"/>
      <c r="AM817" s="7"/>
    </row>
    <row r="818" spans="2:39" x14ac:dyDescent="0.4">
      <c r="B818" s="19" t="s">
        <v>2</v>
      </c>
      <c r="C818" s="19">
        <v>802</v>
      </c>
      <c r="D818" s="19">
        <v>213</v>
      </c>
      <c r="E818" s="20">
        <v>42.1</v>
      </c>
      <c r="F818" s="67">
        <f t="shared" si="299"/>
        <v>11.694444444444445</v>
      </c>
      <c r="G818" s="34">
        <f t="shared" si="300"/>
        <v>0.47222222222222299</v>
      </c>
      <c r="H818" s="21">
        <f t="shared" si="301"/>
        <v>1.7000000000000028</v>
      </c>
      <c r="I818" s="31"/>
      <c r="J818" s="22">
        <f t="shared" si="302"/>
        <v>699.83333333333451</v>
      </c>
      <c r="K818" s="39">
        <f t="shared" si="294"/>
        <v>58.80781206430035</v>
      </c>
      <c r="L818" s="22">
        <f t="shared" si="303"/>
        <v>218.00182949999999</v>
      </c>
      <c r="M818" s="61">
        <f t="shared" si="304"/>
        <v>976.64297489763487</v>
      </c>
      <c r="N818" s="22">
        <f t="shared" si="305"/>
        <v>0.97664297489763485</v>
      </c>
      <c r="O818" s="22">
        <f t="shared" si="295"/>
        <v>11421.297011997342</v>
      </c>
      <c r="P818" s="22">
        <f t="shared" si="306"/>
        <v>11.421297011997341</v>
      </c>
      <c r="Q818" s="22">
        <f t="shared" si="311"/>
        <v>2568.5309097707673</v>
      </c>
      <c r="R818" s="61">
        <f t="shared" si="312"/>
        <v>0.71348086534812227</v>
      </c>
      <c r="S818" s="22">
        <f t="shared" si="313"/>
        <v>-1049.0762677277467</v>
      </c>
      <c r="T818" s="22">
        <f t="shared" si="307"/>
        <v>1049.0762677277467</v>
      </c>
      <c r="U818" s="61">
        <f t="shared" si="314"/>
        <v>0.29141009768162446</v>
      </c>
      <c r="V818" s="22">
        <f t="shared" si="315"/>
        <v>101339.18287037038</v>
      </c>
      <c r="W818" s="22">
        <f t="shared" si="317"/>
        <v>101.33918287037038</v>
      </c>
      <c r="X818" s="22">
        <f t="shared" si="316"/>
        <v>1582.6507847222224</v>
      </c>
      <c r="Y818" s="22">
        <f t="shared" si="308"/>
        <v>439.62556967856955</v>
      </c>
      <c r="Z818" s="22">
        <f t="shared" si="309"/>
        <v>0.43962556967856953</v>
      </c>
      <c r="AA818" s="22">
        <f t="shared" si="310"/>
        <v>1.0048909630297467</v>
      </c>
      <c r="AB818" s="64"/>
      <c r="AC818" s="22">
        <f t="shared" si="296"/>
        <v>0</v>
      </c>
      <c r="AD818" s="22">
        <f t="shared" si="297"/>
        <v>42.1</v>
      </c>
      <c r="AE818" s="22">
        <f t="shared" si="298"/>
        <v>11.694444444444445</v>
      </c>
      <c r="AF818" s="31"/>
      <c r="AG818" s="31"/>
      <c r="AH818" s="31"/>
      <c r="AI818" s="31"/>
      <c r="AJ818" s="31"/>
      <c r="AK818" s="31"/>
      <c r="AL818" s="7"/>
      <c r="AM818" s="7"/>
    </row>
    <row r="819" spans="2:39" x14ac:dyDescent="0.4">
      <c r="B819" s="19" t="s">
        <v>2</v>
      </c>
      <c r="C819" s="19">
        <v>803</v>
      </c>
      <c r="D819" s="19">
        <v>214</v>
      </c>
      <c r="E819" s="20">
        <v>44.7</v>
      </c>
      <c r="F819" s="67">
        <f t="shared" si="299"/>
        <v>12.416666666666668</v>
      </c>
      <c r="G819" s="34">
        <f t="shared" si="300"/>
        <v>0.87499999999999956</v>
      </c>
      <c r="H819" s="21">
        <f t="shared" si="301"/>
        <v>3.1499999999999986</v>
      </c>
      <c r="I819" s="31"/>
      <c r="J819" s="22">
        <f t="shared" si="302"/>
        <v>1296.7499999999993</v>
      </c>
      <c r="K819" s="39">
        <f t="shared" si="294"/>
        <v>66.295778746203126</v>
      </c>
      <c r="L819" s="22">
        <f t="shared" si="303"/>
        <v>218.00182949999999</v>
      </c>
      <c r="M819" s="61">
        <f t="shared" si="304"/>
        <v>1581.0476082462023</v>
      </c>
      <c r="N819" s="22">
        <f t="shared" si="305"/>
        <v>1.5810476082462024</v>
      </c>
      <c r="O819" s="22">
        <f t="shared" si="295"/>
        <v>19631.34113572368</v>
      </c>
      <c r="P819" s="22">
        <f t="shared" si="306"/>
        <v>19.63134113572368</v>
      </c>
      <c r="Q819" s="22">
        <f t="shared" si="311"/>
        <v>2588.162250906491</v>
      </c>
      <c r="R819" s="61">
        <f t="shared" si="312"/>
        <v>0.71893401609985308</v>
      </c>
      <c r="S819" s="22">
        <f t="shared" si="313"/>
        <v>-1049.0762677277467</v>
      </c>
      <c r="T819" s="22">
        <f t="shared" si="307"/>
        <v>1049.0762677277467</v>
      </c>
      <c r="U819" s="61">
        <f t="shared" si="314"/>
        <v>0.29141009768162446</v>
      </c>
      <c r="V819" s="22">
        <f t="shared" si="315"/>
        <v>114242.64583333336</v>
      </c>
      <c r="W819" s="22">
        <f t="shared" si="317"/>
        <v>114.24264583333336</v>
      </c>
      <c r="X819" s="22">
        <f t="shared" si="316"/>
        <v>1582.6507847222224</v>
      </c>
      <c r="Y819" s="22">
        <f t="shared" si="308"/>
        <v>439.62556967856955</v>
      </c>
      <c r="Z819" s="22">
        <f t="shared" si="309"/>
        <v>0.43962556967856953</v>
      </c>
      <c r="AA819" s="22">
        <f t="shared" si="310"/>
        <v>1.0103441137814775</v>
      </c>
      <c r="AB819" s="64"/>
      <c r="AC819" s="22">
        <f t="shared" si="296"/>
        <v>0</v>
      </c>
      <c r="AD819" s="22">
        <f t="shared" si="297"/>
        <v>44.7</v>
      </c>
      <c r="AE819" s="22">
        <f t="shared" si="298"/>
        <v>12.416666666666668</v>
      </c>
      <c r="AF819" s="31"/>
      <c r="AG819" s="31"/>
      <c r="AH819" s="31"/>
      <c r="AI819" s="31"/>
      <c r="AJ819" s="31"/>
      <c r="AK819" s="31"/>
      <c r="AL819" s="7"/>
      <c r="AM819" s="7"/>
    </row>
    <row r="820" spans="2:39" x14ac:dyDescent="0.4">
      <c r="B820" s="19" t="s">
        <v>2</v>
      </c>
      <c r="C820" s="19">
        <v>804</v>
      </c>
      <c r="D820" s="19">
        <v>215</v>
      </c>
      <c r="E820" s="20">
        <v>48.4</v>
      </c>
      <c r="F820" s="67">
        <f t="shared" si="299"/>
        <v>13.444444444444443</v>
      </c>
      <c r="G820" s="34">
        <f t="shared" si="300"/>
        <v>0.93055555555555491</v>
      </c>
      <c r="H820" s="21">
        <f t="shared" si="301"/>
        <v>3.3499999999999979</v>
      </c>
      <c r="I820" s="31"/>
      <c r="J820" s="22">
        <f t="shared" si="302"/>
        <v>1379.0833333333323</v>
      </c>
      <c r="K820" s="39">
        <f t="shared" si="294"/>
        <v>77.725147245472201</v>
      </c>
      <c r="L820" s="22">
        <f t="shared" si="303"/>
        <v>218.00182949999999</v>
      </c>
      <c r="M820" s="61">
        <f t="shared" si="304"/>
        <v>1674.8103100788046</v>
      </c>
      <c r="N820" s="22">
        <f t="shared" si="305"/>
        <v>1.6748103100788045</v>
      </c>
      <c r="O820" s="22">
        <f t="shared" si="295"/>
        <v>22516.894168837258</v>
      </c>
      <c r="P820" s="22">
        <f t="shared" si="306"/>
        <v>22.516894168837258</v>
      </c>
      <c r="Q820" s="22">
        <f t="shared" si="311"/>
        <v>2610.6791450753281</v>
      </c>
      <c r="R820" s="61">
        <f t="shared" si="312"/>
        <v>0.72518870942490543</v>
      </c>
      <c r="S820" s="22">
        <f t="shared" si="313"/>
        <v>-1049.0762677277467</v>
      </c>
      <c r="T820" s="22">
        <f t="shared" si="307"/>
        <v>1049.0762677277467</v>
      </c>
      <c r="U820" s="61">
        <f t="shared" si="314"/>
        <v>0.29141009768162446</v>
      </c>
      <c r="V820" s="22">
        <f t="shared" si="315"/>
        <v>133938.03703703699</v>
      </c>
      <c r="W820" s="22">
        <f t="shared" si="317"/>
        <v>133.93803703703699</v>
      </c>
      <c r="X820" s="22">
        <f t="shared" si="316"/>
        <v>1582.6507847222224</v>
      </c>
      <c r="Y820" s="22">
        <f t="shared" si="308"/>
        <v>439.62556967856955</v>
      </c>
      <c r="Z820" s="22">
        <f t="shared" si="309"/>
        <v>0.43962556967856953</v>
      </c>
      <c r="AA820" s="22">
        <f t="shared" si="310"/>
        <v>1.0165988071065299</v>
      </c>
      <c r="AB820" s="64"/>
      <c r="AC820" s="22">
        <f t="shared" si="296"/>
        <v>0</v>
      </c>
      <c r="AD820" s="22">
        <f t="shared" si="297"/>
        <v>48.4</v>
      </c>
      <c r="AE820" s="22">
        <f t="shared" si="298"/>
        <v>13.444444444444443</v>
      </c>
      <c r="AF820" s="31"/>
      <c r="AG820" s="31"/>
      <c r="AH820" s="31"/>
      <c r="AI820" s="31"/>
      <c r="AJ820" s="31"/>
      <c r="AK820" s="31"/>
      <c r="AL820" s="7"/>
      <c r="AM820" s="7"/>
    </row>
    <row r="821" spans="2:39" x14ac:dyDescent="0.4">
      <c r="B821" s="19" t="s">
        <v>2</v>
      </c>
      <c r="C821" s="19">
        <v>805</v>
      </c>
      <c r="D821" s="19">
        <v>216</v>
      </c>
      <c r="E821" s="20">
        <v>51.4</v>
      </c>
      <c r="F821" s="67">
        <f t="shared" si="299"/>
        <v>14.277777777777777</v>
      </c>
      <c r="G821" s="34">
        <f t="shared" si="300"/>
        <v>0.59722222222222276</v>
      </c>
      <c r="H821" s="21">
        <f t="shared" si="301"/>
        <v>2.1500000000000021</v>
      </c>
      <c r="I821" s="31"/>
      <c r="J821" s="22">
        <f t="shared" si="302"/>
        <v>885.08333333333417</v>
      </c>
      <c r="K821" s="39">
        <f t="shared" si="294"/>
        <v>87.659112260368033</v>
      </c>
      <c r="L821" s="22">
        <f t="shared" si="303"/>
        <v>218.00182949999999</v>
      </c>
      <c r="M821" s="61">
        <f t="shared" si="304"/>
        <v>1190.7442750937021</v>
      </c>
      <c r="N821" s="22">
        <f t="shared" si="305"/>
        <v>1.1907442750937021</v>
      </c>
      <c r="O821" s="22">
        <f t="shared" si="295"/>
        <v>17001.182149948967</v>
      </c>
      <c r="P821" s="22">
        <f t="shared" si="306"/>
        <v>17.001182149948967</v>
      </c>
      <c r="Q821" s="22">
        <f t="shared" si="311"/>
        <v>2627.6803272252769</v>
      </c>
      <c r="R821" s="61">
        <f t="shared" si="312"/>
        <v>0.72991126039991749</v>
      </c>
      <c r="S821" s="22">
        <f t="shared" si="313"/>
        <v>-1049.0762677277467</v>
      </c>
      <c r="T821" s="22">
        <f t="shared" si="307"/>
        <v>1049.0762677277467</v>
      </c>
      <c r="U821" s="61">
        <f t="shared" si="314"/>
        <v>0.29141009768162446</v>
      </c>
      <c r="V821" s="22">
        <f t="shared" si="315"/>
        <v>151056.50925925924</v>
      </c>
      <c r="W821" s="22">
        <f t="shared" si="317"/>
        <v>151.05650925925926</v>
      </c>
      <c r="X821" s="22">
        <f t="shared" si="316"/>
        <v>1582.6507847222224</v>
      </c>
      <c r="Y821" s="22">
        <f t="shared" si="308"/>
        <v>439.62556967856955</v>
      </c>
      <c r="Z821" s="22">
        <f t="shared" si="309"/>
        <v>0.43962556967856953</v>
      </c>
      <c r="AA821" s="22">
        <f t="shared" si="310"/>
        <v>1.0213213580815419</v>
      </c>
      <c r="AB821" s="64"/>
      <c r="AC821" s="22">
        <f t="shared" si="296"/>
        <v>0</v>
      </c>
      <c r="AD821" s="22">
        <f t="shared" si="297"/>
        <v>51.4</v>
      </c>
      <c r="AE821" s="22">
        <f t="shared" si="298"/>
        <v>14.277777777777777</v>
      </c>
      <c r="AF821" s="31"/>
      <c r="AG821" s="31"/>
      <c r="AH821" s="31"/>
      <c r="AI821" s="31"/>
      <c r="AJ821" s="31"/>
      <c r="AK821" s="31"/>
      <c r="AL821" s="7"/>
      <c r="AM821" s="7"/>
    </row>
    <row r="822" spans="2:39" x14ac:dyDescent="0.4">
      <c r="B822" s="19" t="s">
        <v>2</v>
      </c>
      <c r="C822" s="19">
        <v>806</v>
      </c>
      <c r="D822" s="19">
        <v>217</v>
      </c>
      <c r="E822" s="20">
        <v>52.7</v>
      </c>
      <c r="F822" s="67">
        <f t="shared" si="299"/>
        <v>14.638888888888889</v>
      </c>
      <c r="G822" s="34">
        <f t="shared" si="300"/>
        <v>0.2222222222222224</v>
      </c>
      <c r="H822" s="21">
        <f t="shared" si="301"/>
        <v>0.80000000000000071</v>
      </c>
      <c r="I822" s="31"/>
      <c r="J822" s="22">
        <f t="shared" si="302"/>
        <v>329.3333333333336</v>
      </c>
      <c r="K822" s="39">
        <f t="shared" si="294"/>
        <v>92.149304262592011</v>
      </c>
      <c r="L822" s="22">
        <f t="shared" si="303"/>
        <v>218.00182949999999</v>
      </c>
      <c r="M822" s="61">
        <f t="shared" si="304"/>
        <v>639.48446709592554</v>
      </c>
      <c r="N822" s="22">
        <f t="shared" si="305"/>
        <v>0.63948446709592555</v>
      </c>
      <c r="O822" s="22">
        <f t="shared" si="295"/>
        <v>9361.3420599875772</v>
      </c>
      <c r="P822" s="22">
        <f t="shared" si="306"/>
        <v>9.3613420599875763</v>
      </c>
      <c r="Q822" s="22">
        <f t="shared" si="311"/>
        <v>2637.0416692852646</v>
      </c>
      <c r="R822" s="61">
        <f t="shared" si="312"/>
        <v>0.73251163340238834</v>
      </c>
      <c r="S822" s="22">
        <f t="shared" si="313"/>
        <v>-1049.0762677277467</v>
      </c>
      <c r="T822" s="22">
        <f t="shared" si="307"/>
        <v>1049.0762677277467</v>
      </c>
      <c r="U822" s="61">
        <f t="shared" si="314"/>
        <v>0.29141009768162446</v>
      </c>
      <c r="V822" s="22">
        <f t="shared" si="315"/>
        <v>158794.12731481483</v>
      </c>
      <c r="W822" s="22">
        <f t="shared" si="317"/>
        <v>158.79412731481483</v>
      </c>
      <c r="X822" s="22">
        <f t="shared" si="316"/>
        <v>1582.6507847222224</v>
      </c>
      <c r="Y822" s="22">
        <f t="shared" si="308"/>
        <v>439.62556967856955</v>
      </c>
      <c r="Z822" s="22">
        <f t="shared" si="309"/>
        <v>0.43962556967856953</v>
      </c>
      <c r="AA822" s="22">
        <f t="shared" si="310"/>
        <v>1.0239217310840127</v>
      </c>
      <c r="AB822" s="64"/>
      <c r="AC822" s="22">
        <f t="shared" si="296"/>
        <v>0</v>
      </c>
      <c r="AD822" s="22">
        <f t="shared" si="297"/>
        <v>52.7</v>
      </c>
      <c r="AE822" s="22">
        <f t="shared" si="298"/>
        <v>14.638888888888889</v>
      </c>
      <c r="AF822" s="31"/>
      <c r="AG822" s="31"/>
      <c r="AH822" s="31"/>
      <c r="AI822" s="31"/>
      <c r="AJ822" s="31"/>
      <c r="AK822" s="31"/>
      <c r="AL822" s="7"/>
      <c r="AM822" s="7"/>
    </row>
    <row r="823" spans="2:39" x14ac:dyDescent="0.4">
      <c r="B823" s="19" t="s">
        <v>2</v>
      </c>
      <c r="C823" s="19">
        <v>807</v>
      </c>
      <c r="D823" s="19">
        <v>218</v>
      </c>
      <c r="E823" s="20">
        <v>53</v>
      </c>
      <c r="F823" s="67">
        <f t="shared" si="299"/>
        <v>14.722222222222221</v>
      </c>
      <c r="G823" s="34">
        <f t="shared" si="300"/>
        <v>-2.7777777777778172E-2</v>
      </c>
      <c r="H823" s="21">
        <f t="shared" si="301"/>
        <v>-0.10000000000000142</v>
      </c>
      <c r="I823" s="31"/>
      <c r="J823" s="22">
        <f t="shared" si="302"/>
        <v>-41.166666666667254</v>
      </c>
      <c r="K823" s="39">
        <f t="shared" si="294"/>
        <v>93.201428613368037</v>
      </c>
      <c r="L823" s="22">
        <f t="shared" si="303"/>
        <v>218.00182949999999</v>
      </c>
      <c r="M823" s="61">
        <f t="shared" si="304"/>
        <v>270.03659144670075</v>
      </c>
      <c r="N823" s="22">
        <f t="shared" si="305"/>
        <v>0.27003659144670078</v>
      </c>
      <c r="O823" s="22">
        <f t="shared" si="295"/>
        <v>3975.5387074097607</v>
      </c>
      <c r="P823" s="22">
        <f t="shared" si="306"/>
        <v>3.9755387074097608</v>
      </c>
      <c r="Q823" s="22">
        <f t="shared" si="311"/>
        <v>2641.0172079926742</v>
      </c>
      <c r="R823" s="61">
        <f t="shared" si="312"/>
        <v>0.73361594979834743</v>
      </c>
      <c r="S823" s="22">
        <f t="shared" si="313"/>
        <v>-1049.0762677277467</v>
      </c>
      <c r="T823" s="22">
        <f t="shared" si="307"/>
        <v>1049.0762677277467</v>
      </c>
      <c r="U823" s="61">
        <f t="shared" si="314"/>
        <v>0.29141009768162446</v>
      </c>
      <c r="V823" s="22">
        <f t="shared" si="315"/>
        <v>160607.1759259259</v>
      </c>
      <c r="W823" s="22">
        <f t="shared" si="317"/>
        <v>160.6071759259259</v>
      </c>
      <c r="X823" s="22">
        <f t="shared" si="316"/>
        <v>1582.6507847222224</v>
      </c>
      <c r="Y823" s="22">
        <f t="shared" si="308"/>
        <v>439.62556967856955</v>
      </c>
      <c r="Z823" s="22">
        <f t="shared" si="309"/>
        <v>0.43962556967856953</v>
      </c>
      <c r="AA823" s="22">
        <f t="shared" si="310"/>
        <v>1.0250260474799719</v>
      </c>
      <c r="AB823" s="64"/>
      <c r="AC823" s="22">
        <f t="shared" si="296"/>
        <v>0</v>
      </c>
      <c r="AD823" s="22">
        <f t="shared" si="297"/>
        <v>53</v>
      </c>
      <c r="AE823" s="22">
        <f t="shared" si="298"/>
        <v>14.722222222222221</v>
      </c>
      <c r="AF823" s="31"/>
      <c r="AG823" s="31"/>
      <c r="AH823" s="31"/>
      <c r="AI823" s="31"/>
      <c r="AJ823" s="31"/>
      <c r="AK823" s="31"/>
      <c r="AL823" s="7"/>
      <c r="AM823" s="7"/>
    </row>
    <row r="824" spans="2:39" x14ac:dyDescent="0.4">
      <c r="B824" s="19" t="s">
        <v>2</v>
      </c>
      <c r="C824" s="19">
        <v>808</v>
      </c>
      <c r="D824" s="19">
        <v>219</v>
      </c>
      <c r="E824" s="20">
        <v>52.5</v>
      </c>
      <c r="F824" s="67">
        <f t="shared" si="299"/>
        <v>14.583333333333332</v>
      </c>
      <c r="G824" s="34">
        <f t="shared" si="300"/>
        <v>-0.23611111111111149</v>
      </c>
      <c r="H824" s="21">
        <f t="shared" si="301"/>
        <v>-0.85000000000000142</v>
      </c>
      <c r="I824" s="31"/>
      <c r="J824" s="22">
        <f t="shared" si="302"/>
        <v>-349.91666666666725</v>
      </c>
      <c r="K824" s="39">
        <f t="shared" si="294"/>
        <v>91.451205986328119</v>
      </c>
      <c r="L824" s="22">
        <f t="shared" si="303"/>
        <v>218.00182949999999</v>
      </c>
      <c r="M824" s="61">
        <f t="shared" si="304"/>
        <v>-40.463631180339121</v>
      </c>
      <c r="N824" s="22">
        <f t="shared" si="305"/>
        <v>-4.0463631180339119E-2</v>
      </c>
      <c r="O824" s="22">
        <f t="shared" si="295"/>
        <v>-590.09462137994547</v>
      </c>
      <c r="P824" s="22">
        <f t="shared" si="306"/>
        <v>-0.59009462137994551</v>
      </c>
      <c r="Q824" s="22">
        <f t="shared" si="311"/>
        <v>2641.0172079926742</v>
      </c>
      <c r="R824" s="61">
        <f t="shared" si="312"/>
        <v>0.73361594979834743</v>
      </c>
      <c r="S824" s="22">
        <f t="shared" si="313"/>
        <v>-1049.6663623491265</v>
      </c>
      <c r="T824" s="22">
        <f t="shared" si="307"/>
        <v>1049.6663623491265</v>
      </c>
      <c r="U824" s="61">
        <f t="shared" si="314"/>
        <v>0.29157401286734319</v>
      </c>
      <c r="V824" s="22">
        <f t="shared" si="315"/>
        <v>157591.14583333331</v>
      </c>
      <c r="W824" s="22">
        <f t="shared" si="317"/>
        <v>157.59114583333331</v>
      </c>
      <c r="X824" s="22">
        <f t="shared" si="316"/>
        <v>1585.6668148148151</v>
      </c>
      <c r="Y824" s="22">
        <f t="shared" si="308"/>
        <v>440.46335648562973</v>
      </c>
      <c r="Z824" s="22">
        <f t="shared" si="309"/>
        <v>0.44046335648562973</v>
      </c>
      <c r="AA824" s="22">
        <f t="shared" si="310"/>
        <v>1.0251899626656906</v>
      </c>
      <c r="AB824" s="64"/>
      <c r="AC824" s="22">
        <f t="shared" si="296"/>
        <v>0</v>
      </c>
      <c r="AD824" s="22">
        <f t="shared" si="297"/>
        <v>52.5</v>
      </c>
      <c r="AE824" s="22">
        <f t="shared" si="298"/>
        <v>14.583333333333332</v>
      </c>
      <c r="AF824" s="31"/>
      <c r="AG824" s="31"/>
      <c r="AH824" s="31"/>
      <c r="AI824" s="31"/>
      <c r="AJ824" s="31"/>
      <c r="AK824" s="31"/>
      <c r="AL824" s="7"/>
      <c r="AM824" s="7"/>
    </row>
    <row r="825" spans="2:39" x14ac:dyDescent="0.4">
      <c r="B825" s="19" t="s">
        <v>2</v>
      </c>
      <c r="C825" s="19">
        <v>809</v>
      </c>
      <c r="D825" s="19">
        <v>220</v>
      </c>
      <c r="E825" s="20">
        <v>51.3</v>
      </c>
      <c r="F825" s="67">
        <f t="shared" si="299"/>
        <v>14.249999999999998</v>
      </c>
      <c r="G825" s="34">
        <f t="shared" si="300"/>
        <v>-0.38888888888888851</v>
      </c>
      <c r="H825" s="21">
        <f t="shared" si="301"/>
        <v>-1.3999999999999986</v>
      </c>
      <c r="I825" s="31"/>
      <c r="J825" s="22">
        <f t="shared" si="302"/>
        <v>-576.3333333333328</v>
      </c>
      <c r="K825" s="39">
        <f t="shared" si="294"/>
        <v>87.318358016203106</v>
      </c>
      <c r="L825" s="22">
        <f t="shared" si="303"/>
        <v>218.00182949999999</v>
      </c>
      <c r="M825" s="61">
        <f t="shared" si="304"/>
        <v>-271.01314581712973</v>
      </c>
      <c r="N825" s="22">
        <f t="shared" si="305"/>
        <v>-0.27101314581712971</v>
      </c>
      <c r="O825" s="22">
        <f t="shared" si="295"/>
        <v>-3861.937327894098</v>
      </c>
      <c r="P825" s="22">
        <f t="shared" si="306"/>
        <v>-3.8619373278940978</v>
      </c>
      <c r="Q825" s="22">
        <f t="shared" si="311"/>
        <v>2641.0172079926742</v>
      </c>
      <c r="R825" s="61">
        <f t="shared" si="312"/>
        <v>0.73361594979834743</v>
      </c>
      <c r="S825" s="22">
        <f t="shared" si="313"/>
        <v>-1053.5282996770206</v>
      </c>
      <c r="T825" s="22">
        <f t="shared" si="307"/>
        <v>1053.5282996770206</v>
      </c>
      <c r="U825" s="61">
        <f t="shared" si="314"/>
        <v>0.29264677332202349</v>
      </c>
      <c r="V825" s="22">
        <f t="shared" si="315"/>
        <v>150469.31249999997</v>
      </c>
      <c r="W825" s="22">
        <f t="shared" si="317"/>
        <v>150.46931249999997</v>
      </c>
      <c r="X825" s="22">
        <f t="shared" si="316"/>
        <v>1592.7886481481485</v>
      </c>
      <c r="Y825" s="22">
        <f t="shared" si="308"/>
        <v>442.4416451052964</v>
      </c>
      <c r="Z825" s="22">
        <f t="shared" si="309"/>
        <v>0.44244164510529638</v>
      </c>
      <c r="AA825" s="22">
        <f t="shared" si="310"/>
        <v>1.0262627231203709</v>
      </c>
      <c r="AB825" s="64"/>
      <c r="AC825" s="22">
        <f t="shared" si="296"/>
        <v>0</v>
      </c>
      <c r="AD825" s="22">
        <f t="shared" si="297"/>
        <v>51.3</v>
      </c>
      <c r="AE825" s="22">
        <f t="shared" si="298"/>
        <v>14.249999999999998</v>
      </c>
      <c r="AF825" s="31"/>
      <c r="AG825" s="31"/>
      <c r="AH825" s="31"/>
      <c r="AI825" s="31"/>
      <c r="AJ825" s="31"/>
      <c r="AK825" s="31"/>
      <c r="AL825" s="7"/>
      <c r="AM825" s="7"/>
    </row>
    <row r="826" spans="2:39" x14ac:dyDescent="0.4">
      <c r="B826" s="19" t="s">
        <v>2</v>
      </c>
      <c r="C826" s="19">
        <v>810</v>
      </c>
      <c r="D826" s="19">
        <v>221</v>
      </c>
      <c r="E826" s="20">
        <v>49.7</v>
      </c>
      <c r="F826" s="67">
        <f t="shared" si="299"/>
        <v>13.805555555555555</v>
      </c>
      <c r="G826" s="34">
        <f t="shared" si="300"/>
        <v>-0.54166666666666641</v>
      </c>
      <c r="H826" s="21">
        <f t="shared" si="301"/>
        <v>-1.9499999999999993</v>
      </c>
      <c r="I826" s="31"/>
      <c r="J826" s="22">
        <f t="shared" si="302"/>
        <v>-802.74999999999966</v>
      </c>
      <c r="K826" s="39">
        <f t="shared" si="294"/>
        <v>81.956538555925349</v>
      </c>
      <c r="L826" s="22">
        <f t="shared" si="303"/>
        <v>218.00182949999999</v>
      </c>
      <c r="M826" s="61">
        <f t="shared" si="304"/>
        <v>-502.79163194407431</v>
      </c>
      <c r="N826" s="22">
        <f t="shared" si="305"/>
        <v>-0.50279163194407428</v>
      </c>
      <c r="O826" s="22">
        <f t="shared" si="295"/>
        <v>-6941.3178076723589</v>
      </c>
      <c r="P826" s="22">
        <f t="shared" si="306"/>
        <v>-6.941317807672359</v>
      </c>
      <c r="Q826" s="22">
        <f t="shared" si="311"/>
        <v>2641.0172079926742</v>
      </c>
      <c r="R826" s="61">
        <f t="shared" si="312"/>
        <v>0.73361594979834743</v>
      </c>
      <c r="S826" s="22">
        <f t="shared" si="313"/>
        <v>-1060.4696174846929</v>
      </c>
      <c r="T826" s="22">
        <f t="shared" si="307"/>
        <v>1060.4696174846929</v>
      </c>
      <c r="U826" s="61">
        <f t="shared" si="314"/>
        <v>0.29457491731173951</v>
      </c>
      <c r="V826" s="22">
        <f t="shared" si="315"/>
        <v>141229.68287037036</v>
      </c>
      <c r="W826" s="22">
        <f t="shared" si="317"/>
        <v>141.22968287037037</v>
      </c>
      <c r="X826" s="22">
        <f t="shared" si="316"/>
        <v>1602.0282777777782</v>
      </c>
      <c r="Y826" s="22">
        <f t="shared" si="308"/>
        <v>445.00821094455569</v>
      </c>
      <c r="Z826" s="22">
        <f t="shared" si="309"/>
        <v>0.44500821094455567</v>
      </c>
      <c r="AA826" s="22">
        <f t="shared" si="310"/>
        <v>1.028190867110087</v>
      </c>
      <c r="AB826" s="64"/>
      <c r="AC826" s="22">
        <f t="shared" si="296"/>
        <v>0</v>
      </c>
      <c r="AD826" s="22">
        <f t="shared" si="297"/>
        <v>49.7</v>
      </c>
      <c r="AE826" s="22">
        <f t="shared" si="298"/>
        <v>13.805555555555555</v>
      </c>
      <c r="AF826" s="31"/>
      <c r="AG826" s="31"/>
      <c r="AH826" s="31"/>
      <c r="AI826" s="31"/>
      <c r="AJ826" s="31"/>
      <c r="AK826" s="31"/>
      <c r="AL826" s="7"/>
      <c r="AM826" s="7"/>
    </row>
    <row r="827" spans="2:39" x14ac:dyDescent="0.4">
      <c r="B827" s="19" t="s">
        <v>2</v>
      </c>
      <c r="C827" s="19">
        <v>811</v>
      </c>
      <c r="D827" s="19">
        <v>222</v>
      </c>
      <c r="E827" s="20">
        <v>47.4</v>
      </c>
      <c r="F827" s="67">
        <f t="shared" si="299"/>
        <v>13.166666666666666</v>
      </c>
      <c r="G827" s="34">
        <f t="shared" si="300"/>
        <v>-0.83333333333333326</v>
      </c>
      <c r="H827" s="21">
        <f t="shared" si="301"/>
        <v>-3</v>
      </c>
      <c r="I827" s="31"/>
      <c r="J827" s="22">
        <f t="shared" si="302"/>
        <v>-1235</v>
      </c>
      <c r="K827" s="39">
        <f t="shared" si="294"/>
        <v>74.546543877312487</v>
      </c>
      <c r="L827" s="22">
        <f t="shared" si="303"/>
        <v>218.00182949999999</v>
      </c>
      <c r="M827" s="61">
        <f t="shared" si="304"/>
        <v>-942.45162662268763</v>
      </c>
      <c r="N827" s="22">
        <f t="shared" si="305"/>
        <v>-0.94245162662268767</v>
      </c>
      <c r="O827" s="22">
        <f t="shared" si="295"/>
        <v>-12408.94641719872</v>
      </c>
      <c r="P827" s="22">
        <f t="shared" si="306"/>
        <v>-12.40894641719872</v>
      </c>
      <c r="Q827" s="22">
        <f t="shared" si="311"/>
        <v>2641.0172079926742</v>
      </c>
      <c r="R827" s="61">
        <f t="shared" si="312"/>
        <v>0.73361594979834743</v>
      </c>
      <c r="S827" s="22">
        <f t="shared" si="313"/>
        <v>-1072.8785639018915</v>
      </c>
      <c r="T827" s="22">
        <f t="shared" si="307"/>
        <v>1072.8785639018915</v>
      </c>
      <c r="U827" s="61">
        <f t="shared" si="314"/>
        <v>0.29802184714782687</v>
      </c>
      <c r="V827" s="22">
        <f t="shared" si="315"/>
        <v>128460.58333333331</v>
      </c>
      <c r="W827" s="22">
        <f t="shared" si="317"/>
        <v>128.46058333333332</v>
      </c>
      <c r="X827" s="22">
        <f t="shared" si="316"/>
        <v>1614.7973773148151</v>
      </c>
      <c r="Y827" s="22">
        <f t="shared" si="308"/>
        <v>448.55518587575472</v>
      </c>
      <c r="Z827" s="22">
        <f t="shared" si="309"/>
        <v>0.44855518587575471</v>
      </c>
      <c r="AA827" s="22">
        <f t="shared" si="310"/>
        <v>1.0316377969461743</v>
      </c>
      <c r="AB827" s="64"/>
      <c r="AC827" s="22">
        <f t="shared" si="296"/>
        <v>0</v>
      </c>
      <c r="AD827" s="22">
        <f t="shared" si="297"/>
        <v>47.4</v>
      </c>
      <c r="AE827" s="22">
        <f t="shared" si="298"/>
        <v>13.166666666666666</v>
      </c>
      <c r="AF827" s="31"/>
      <c r="AG827" s="31"/>
      <c r="AH827" s="31"/>
      <c r="AI827" s="31"/>
      <c r="AJ827" s="31"/>
      <c r="AK827" s="31"/>
      <c r="AL827" s="7"/>
      <c r="AM827" s="7"/>
    </row>
    <row r="828" spans="2:39" x14ac:dyDescent="0.4">
      <c r="B828" s="19" t="s">
        <v>2</v>
      </c>
      <c r="C828" s="19">
        <v>812</v>
      </c>
      <c r="D828" s="19">
        <v>223</v>
      </c>
      <c r="E828" s="20">
        <v>43.7</v>
      </c>
      <c r="F828" s="67">
        <f t="shared" si="299"/>
        <v>12.138888888888889</v>
      </c>
      <c r="G828" s="34">
        <f t="shared" si="300"/>
        <v>-1.0694444444444438</v>
      </c>
      <c r="H828" s="21">
        <f t="shared" si="301"/>
        <v>-3.8499999999999979</v>
      </c>
      <c r="I828" s="31"/>
      <c r="J828" s="22">
        <f t="shared" si="302"/>
        <v>-1584.9166666666656</v>
      </c>
      <c r="K828" s="39">
        <f t="shared" si="294"/>
        <v>63.362704239467014</v>
      </c>
      <c r="L828" s="22">
        <f t="shared" si="303"/>
        <v>218.00182949999999</v>
      </c>
      <c r="M828" s="61">
        <f t="shared" si="304"/>
        <v>-1303.5521329271985</v>
      </c>
      <c r="N828" s="22">
        <f t="shared" si="305"/>
        <v>-1.3035521329271984</v>
      </c>
      <c r="O828" s="22">
        <f t="shared" si="295"/>
        <v>-15823.674502477383</v>
      </c>
      <c r="P828" s="22">
        <f t="shared" si="306"/>
        <v>-15.823674502477383</v>
      </c>
      <c r="Q828" s="22">
        <f t="shared" si="311"/>
        <v>2641.0172079926742</v>
      </c>
      <c r="R828" s="61">
        <f t="shared" si="312"/>
        <v>0.73361594979834743</v>
      </c>
      <c r="S828" s="22">
        <f t="shared" si="313"/>
        <v>-1088.7022384043689</v>
      </c>
      <c r="T828" s="22">
        <f t="shared" si="307"/>
        <v>1088.7022384043689</v>
      </c>
      <c r="U828" s="61">
        <f t="shared" si="314"/>
        <v>0.30241731263904109</v>
      </c>
      <c r="V828" s="22">
        <f t="shared" si="315"/>
        <v>109188.29398148149</v>
      </c>
      <c r="W828" s="22">
        <f t="shared" si="317"/>
        <v>109.18829398148149</v>
      </c>
      <c r="X828" s="22">
        <f t="shared" si="316"/>
        <v>1634.069666666667</v>
      </c>
      <c r="Y828" s="22">
        <f t="shared" si="308"/>
        <v>453.90860386733345</v>
      </c>
      <c r="Z828" s="22">
        <f t="shared" si="309"/>
        <v>0.45390860386733345</v>
      </c>
      <c r="AA828" s="22">
        <f t="shared" si="310"/>
        <v>1.0360332624373885</v>
      </c>
      <c r="AB828" s="64"/>
      <c r="AC828" s="22">
        <f t="shared" si="296"/>
        <v>0</v>
      </c>
      <c r="AD828" s="22">
        <f t="shared" si="297"/>
        <v>43.7</v>
      </c>
      <c r="AE828" s="22">
        <f t="shared" si="298"/>
        <v>12.138888888888889</v>
      </c>
      <c r="AF828" s="31"/>
      <c r="AG828" s="31"/>
      <c r="AH828" s="31"/>
      <c r="AI828" s="31"/>
      <c r="AJ828" s="31"/>
      <c r="AK828" s="31"/>
      <c r="AL828" s="7"/>
      <c r="AM828" s="7"/>
    </row>
    <row r="829" spans="2:39" x14ac:dyDescent="0.4">
      <c r="B829" s="19" t="s">
        <v>2</v>
      </c>
      <c r="C829" s="19">
        <v>813</v>
      </c>
      <c r="D829" s="19">
        <v>224</v>
      </c>
      <c r="E829" s="20">
        <v>39.700000000000003</v>
      </c>
      <c r="F829" s="67">
        <f t="shared" si="299"/>
        <v>11.027777777777779</v>
      </c>
      <c r="G829" s="34">
        <f t="shared" si="300"/>
        <v>-1.1388888888888893</v>
      </c>
      <c r="H829" s="21">
        <f t="shared" si="301"/>
        <v>-4.1000000000000014</v>
      </c>
      <c r="I829" s="31"/>
      <c r="J829" s="22">
        <f t="shared" si="302"/>
        <v>-1687.8333333333339</v>
      </c>
      <c r="K829" s="39">
        <f t="shared" si="294"/>
        <v>52.293997729883685</v>
      </c>
      <c r="L829" s="22">
        <f t="shared" si="303"/>
        <v>218.00182949999999</v>
      </c>
      <c r="M829" s="61">
        <f t="shared" si="304"/>
        <v>-1417.5375061034504</v>
      </c>
      <c r="N829" s="22">
        <f t="shared" si="305"/>
        <v>-1.4175375061034503</v>
      </c>
      <c r="O829" s="22">
        <f t="shared" si="295"/>
        <v>-15632.288608974162</v>
      </c>
      <c r="P829" s="22">
        <f t="shared" si="306"/>
        <v>-15.632288608974163</v>
      </c>
      <c r="Q829" s="22">
        <f t="shared" si="311"/>
        <v>2641.0172079926742</v>
      </c>
      <c r="R829" s="61">
        <f t="shared" si="312"/>
        <v>0.73361594979834743</v>
      </c>
      <c r="S829" s="22">
        <f t="shared" si="313"/>
        <v>-1104.3345270133432</v>
      </c>
      <c r="T829" s="22">
        <f t="shared" si="307"/>
        <v>1104.3345270133432</v>
      </c>
      <c r="U829" s="61">
        <f t="shared" si="314"/>
        <v>0.30675961537780705</v>
      </c>
      <c r="V829" s="22">
        <f t="shared" si="315"/>
        <v>90114.405092592599</v>
      </c>
      <c r="W829" s="22">
        <f t="shared" si="317"/>
        <v>90.114405092592605</v>
      </c>
      <c r="X829" s="22">
        <f t="shared" si="316"/>
        <v>1653.1435555555558</v>
      </c>
      <c r="Y829" s="22">
        <f t="shared" si="308"/>
        <v>459.20691057511118</v>
      </c>
      <c r="Z829" s="22">
        <f t="shared" si="309"/>
        <v>0.4592069105751112</v>
      </c>
      <c r="AA829" s="22">
        <f t="shared" si="310"/>
        <v>1.0403755651761544</v>
      </c>
      <c r="AB829" s="64"/>
      <c r="AC829" s="22">
        <f t="shared" si="296"/>
        <v>0</v>
      </c>
      <c r="AD829" s="22">
        <f t="shared" si="297"/>
        <v>39.700000000000003</v>
      </c>
      <c r="AE829" s="22">
        <f t="shared" si="298"/>
        <v>11.027777777777779</v>
      </c>
      <c r="AF829" s="31"/>
      <c r="AG829" s="31"/>
      <c r="AH829" s="31"/>
      <c r="AI829" s="31"/>
      <c r="AJ829" s="31"/>
      <c r="AK829" s="31"/>
      <c r="AL829" s="7"/>
      <c r="AM829" s="7"/>
    </row>
    <row r="830" spans="2:39" x14ac:dyDescent="0.4">
      <c r="B830" s="19" t="s">
        <v>2</v>
      </c>
      <c r="C830" s="19">
        <v>814</v>
      </c>
      <c r="D830" s="19">
        <v>225</v>
      </c>
      <c r="E830" s="20">
        <v>35.5</v>
      </c>
      <c r="F830" s="67">
        <f t="shared" si="299"/>
        <v>9.8611111111111107</v>
      </c>
      <c r="G830" s="34">
        <f t="shared" si="300"/>
        <v>-1.1944444444444446</v>
      </c>
      <c r="H830" s="21">
        <f t="shared" si="301"/>
        <v>-4.3000000000000007</v>
      </c>
      <c r="I830" s="31"/>
      <c r="J830" s="22">
        <f t="shared" si="302"/>
        <v>-1770.166666666667</v>
      </c>
      <c r="K830" s="39">
        <f t="shared" si="294"/>
        <v>41.814560487717003</v>
      </c>
      <c r="L830" s="22">
        <f t="shared" si="303"/>
        <v>218.00182949999999</v>
      </c>
      <c r="M830" s="61">
        <f t="shared" si="304"/>
        <v>-1510.35027667895</v>
      </c>
      <c r="N830" s="22">
        <f t="shared" si="305"/>
        <v>-1.5103502766789501</v>
      </c>
      <c r="O830" s="22">
        <f t="shared" si="295"/>
        <v>-14893.731895028533</v>
      </c>
      <c r="P830" s="22">
        <f t="shared" si="306"/>
        <v>-14.893731895028534</v>
      </c>
      <c r="Q830" s="22">
        <f t="shared" si="311"/>
        <v>2641.0172079926742</v>
      </c>
      <c r="R830" s="61">
        <f t="shared" si="312"/>
        <v>0.73361594979834743</v>
      </c>
      <c r="S830" s="22">
        <f t="shared" si="313"/>
        <v>-1119.2282589083718</v>
      </c>
      <c r="T830" s="22">
        <f t="shared" si="307"/>
        <v>1119.2282589083718</v>
      </c>
      <c r="U830" s="61">
        <f t="shared" si="314"/>
        <v>0.31089676345739792</v>
      </c>
      <c r="V830" s="22">
        <f t="shared" si="315"/>
        <v>72055.960648148131</v>
      </c>
      <c r="W830" s="22">
        <f t="shared" si="317"/>
        <v>72.05596064814813</v>
      </c>
      <c r="X830" s="22">
        <f t="shared" si="316"/>
        <v>1671.2020000000002</v>
      </c>
      <c r="Y830" s="22">
        <f t="shared" si="308"/>
        <v>464.22314915600009</v>
      </c>
      <c r="Z830" s="22">
        <f t="shared" si="309"/>
        <v>0.4642231491560001</v>
      </c>
      <c r="AA830" s="22">
        <f t="shared" si="310"/>
        <v>1.0445127132557452</v>
      </c>
      <c r="AB830" s="64"/>
      <c r="AC830" s="22">
        <f t="shared" si="296"/>
        <v>0</v>
      </c>
      <c r="AD830" s="22">
        <f t="shared" si="297"/>
        <v>35.5</v>
      </c>
      <c r="AE830" s="22">
        <f t="shared" si="298"/>
        <v>9.8611111111111107</v>
      </c>
      <c r="AF830" s="31"/>
      <c r="AG830" s="31"/>
      <c r="AH830" s="31"/>
      <c r="AI830" s="31"/>
      <c r="AJ830" s="31"/>
      <c r="AK830" s="31"/>
      <c r="AL830" s="7"/>
      <c r="AM830" s="7"/>
    </row>
    <row r="831" spans="2:39" x14ac:dyDescent="0.4">
      <c r="B831" s="19" t="s">
        <v>2</v>
      </c>
      <c r="C831" s="19">
        <v>815</v>
      </c>
      <c r="D831" s="19">
        <v>226</v>
      </c>
      <c r="E831" s="20">
        <v>31.1</v>
      </c>
      <c r="F831" s="67">
        <f t="shared" si="299"/>
        <v>8.6388888888888893</v>
      </c>
      <c r="G831" s="34">
        <f t="shared" si="300"/>
        <v>-1.2777777777777777</v>
      </c>
      <c r="H831" s="21">
        <f t="shared" si="301"/>
        <v>-4.5999999999999996</v>
      </c>
      <c r="I831" s="31"/>
      <c r="J831" s="22">
        <f t="shared" si="302"/>
        <v>-1893.6666666666665</v>
      </c>
      <c r="K831" s="39">
        <f t="shared" si="294"/>
        <v>32.091617575342013</v>
      </c>
      <c r="L831" s="22">
        <f t="shared" si="303"/>
        <v>218.00182949999999</v>
      </c>
      <c r="M831" s="61">
        <f t="shared" si="304"/>
        <v>-1643.5732195913245</v>
      </c>
      <c r="N831" s="22">
        <f t="shared" si="305"/>
        <v>-1.6435732195913244</v>
      </c>
      <c r="O831" s="22">
        <f t="shared" si="295"/>
        <v>-14198.646424802831</v>
      </c>
      <c r="P831" s="22">
        <f t="shared" si="306"/>
        <v>-14.198646424802831</v>
      </c>
      <c r="Q831" s="22">
        <f t="shared" si="311"/>
        <v>2641.0172079926742</v>
      </c>
      <c r="R831" s="61">
        <f t="shared" si="312"/>
        <v>0.73361594979834743</v>
      </c>
      <c r="S831" s="22">
        <f t="shared" si="313"/>
        <v>-1133.4269053331745</v>
      </c>
      <c r="T831" s="22">
        <f t="shared" si="307"/>
        <v>1133.4269053331745</v>
      </c>
      <c r="U831" s="61">
        <f t="shared" si="314"/>
        <v>0.31484083222425746</v>
      </c>
      <c r="V831" s="22">
        <f t="shared" si="315"/>
        <v>55301.127314814825</v>
      </c>
      <c r="W831" s="22">
        <f t="shared" si="317"/>
        <v>55.301127314814828</v>
      </c>
      <c r="X831" s="22">
        <f t="shared" si="316"/>
        <v>1687.9568333333336</v>
      </c>
      <c r="Y831" s="22">
        <f t="shared" si="308"/>
        <v>468.87727324966676</v>
      </c>
      <c r="Z831" s="22">
        <f t="shared" si="309"/>
        <v>0.46887727324966677</v>
      </c>
      <c r="AA831" s="22">
        <f t="shared" si="310"/>
        <v>1.0484567820226049</v>
      </c>
      <c r="AB831" s="64"/>
      <c r="AC831" s="22">
        <f t="shared" si="296"/>
        <v>0</v>
      </c>
      <c r="AD831" s="22">
        <f t="shared" si="297"/>
        <v>31.1</v>
      </c>
      <c r="AE831" s="22">
        <f t="shared" si="298"/>
        <v>8.6388888888888893</v>
      </c>
      <c r="AF831" s="31"/>
      <c r="AG831" s="31"/>
      <c r="AH831" s="31"/>
      <c r="AI831" s="31"/>
      <c r="AJ831" s="31"/>
      <c r="AK831" s="31"/>
      <c r="AL831" s="7"/>
      <c r="AM831" s="7"/>
    </row>
    <row r="832" spans="2:39" x14ac:dyDescent="0.4">
      <c r="B832" s="19" t="s">
        <v>2</v>
      </c>
      <c r="C832" s="19">
        <v>816</v>
      </c>
      <c r="D832" s="19">
        <v>227</v>
      </c>
      <c r="E832" s="20">
        <v>26.3</v>
      </c>
      <c r="F832" s="67">
        <f t="shared" si="299"/>
        <v>7.3055555555555554</v>
      </c>
      <c r="G832" s="34">
        <f t="shared" si="300"/>
        <v>-1.2777777777777781</v>
      </c>
      <c r="H832" s="21">
        <f t="shared" si="301"/>
        <v>-4.6000000000000014</v>
      </c>
      <c r="I832" s="31"/>
      <c r="J832" s="22">
        <f t="shared" si="302"/>
        <v>-1893.6666666666672</v>
      </c>
      <c r="K832" s="39">
        <f t="shared" si="294"/>
        <v>22.949980832175342</v>
      </c>
      <c r="L832" s="22">
        <f t="shared" si="303"/>
        <v>218.00182949999999</v>
      </c>
      <c r="M832" s="61">
        <f t="shared" si="304"/>
        <v>-1652.714856334492</v>
      </c>
      <c r="N832" s="22">
        <f t="shared" si="305"/>
        <v>-1.652714856334492</v>
      </c>
      <c r="O832" s="22">
        <f t="shared" si="295"/>
        <v>-12074.00020044365</v>
      </c>
      <c r="P832" s="22">
        <f t="shared" si="306"/>
        <v>-12.074000200443651</v>
      </c>
      <c r="Q832" s="22">
        <f t="shared" si="311"/>
        <v>2641.0172079926742</v>
      </c>
      <c r="R832" s="61">
        <f t="shared" si="312"/>
        <v>0.73361594979834743</v>
      </c>
      <c r="S832" s="22">
        <f t="shared" si="313"/>
        <v>-1145.5009055336182</v>
      </c>
      <c r="T832" s="22">
        <f t="shared" si="307"/>
        <v>1145.5009055336182</v>
      </c>
      <c r="U832" s="61">
        <f t="shared" si="314"/>
        <v>0.31819472143713629</v>
      </c>
      <c r="V832" s="22">
        <f t="shared" si="315"/>
        <v>39548.016203703701</v>
      </c>
      <c r="W832" s="22">
        <f t="shared" si="317"/>
        <v>39.548016203703703</v>
      </c>
      <c r="X832" s="22">
        <f t="shared" si="316"/>
        <v>1703.7099444444448</v>
      </c>
      <c r="Y832" s="22">
        <f t="shared" si="308"/>
        <v>473.25314094788899</v>
      </c>
      <c r="Z832" s="22">
        <f t="shared" si="309"/>
        <v>0.47325314094788901</v>
      </c>
      <c r="AA832" s="22">
        <f t="shared" si="310"/>
        <v>1.0518106712354838</v>
      </c>
      <c r="AB832" s="64"/>
      <c r="AC832" s="22">
        <f t="shared" si="296"/>
        <v>0</v>
      </c>
      <c r="AD832" s="22">
        <f t="shared" si="297"/>
        <v>26.3</v>
      </c>
      <c r="AE832" s="22">
        <f t="shared" si="298"/>
        <v>7.3055555555555554</v>
      </c>
      <c r="AF832" s="31"/>
      <c r="AG832" s="31"/>
      <c r="AH832" s="31"/>
      <c r="AI832" s="31"/>
      <c r="AJ832" s="31"/>
      <c r="AK832" s="31"/>
      <c r="AL832" s="7"/>
      <c r="AM832" s="7"/>
    </row>
    <row r="833" spans="2:39" x14ac:dyDescent="0.4">
      <c r="B833" s="19" t="s">
        <v>2</v>
      </c>
      <c r="C833" s="19">
        <v>817</v>
      </c>
      <c r="D833" s="19">
        <v>228</v>
      </c>
      <c r="E833" s="20">
        <v>21.9</v>
      </c>
      <c r="F833" s="67">
        <f t="shared" si="299"/>
        <v>6.083333333333333</v>
      </c>
      <c r="G833" s="34">
        <f t="shared" si="300"/>
        <v>-1.1527777777777779</v>
      </c>
      <c r="H833" s="21">
        <f t="shared" si="301"/>
        <v>-4.1500000000000004</v>
      </c>
      <c r="I833" s="31"/>
      <c r="J833" s="22">
        <f t="shared" si="302"/>
        <v>-1708.4166666666667</v>
      </c>
      <c r="K833" s="39">
        <f t="shared" si="294"/>
        <v>15.913256382078124</v>
      </c>
      <c r="L833" s="22">
        <f t="shared" si="303"/>
        <v>218.00182949999999</v>
      </c>
      <c r="M833" s="61">
        <f t="shared" si="304"/>
        <v>-1474.5015807845887</v>
      </c>
      <c r="N833" s="22">
        <f t="shared" si="305"/>
        <v>-1.4745015807845887</v>
      </c>
      <c r="O833" s="22">
        <f t="shared" si="295"/>
        <v>-8969.88461643958</v>
      </c>
      <c r="P833" s="22">
        <f t="shared" si="306"/>
        <v>-8.9698846164395807</v>
      </c>
      <c r="Q833" s="22">
        <f t="shared" si="311"/>
        <v>2641.0172079926742</v>
      </c>
      <c r="R833" s="61">
        <f t="shared" si="312"/>
        <v>0.73361594979834743</v>
      </c>
      <c r="S833" s="22">
        <f t="shared" si="313"/>
        <v>-1154.4707901500578</v>
      </c>
      <c r="T833" s="22">
        <f t="shared" si="307"/>
        <v>1154.4707901500578</v>
      </c>
      <c r="U833" s="61">
        <f t="shared" si="314"/>
        <v>0.32068635625214476</v>
      </c>
      <c r="V833" s="22">
        <f t="shared" si="315"/>
        <v>27422.145833333332</v>
      </c>
      <c r="W833" s="22">
        <f t="shared" si="317"/>
        <v>27.422145833333332</v>
      </c>
      <c r="X833" s="22">
        <f t="shared" si="316"/>
        <v>1715.8358148148152</v>
      </c>
      <c r="Y833" s="22">
        <f t="shared" si="308"/>
        <v>476.62144096762978</v>
      </c>
      <c r="Z833" s="22">
        <f t="shared" si="309"/>
        <v>0.47662144096762976</v>
      </c>
      <c r="AA833" s="22">
        <f t="shared" si="310"/>
        <v>1.0543023060504921</v>
      </c>
      <c r="AB833" s="64"/>
      <c r="AC833" s="22">
        <f t="shared" si="296"/>
        <v>0</v>
      </c>
      <c r="AD833" s="22">
        <f t="shared" si="297"/>
        <v>21.9</v>
      </c>
      <c r="AE833" s="22">
        <f t="shared" si="298"/>
        <v>6.083333333333333</v>
      </c>
      <c r="AF833" s="31"/>
      <c r="AG833" s="31"/>
      <c r="AH833" s="31"/>
      <c r="AI833" s="31"/>
      <c r="AJ833" s="31"/>
      <c r="AK833" s="31"/>
      <c r="AL833" s="7"/>
      <c r="AM833" s="7"/>
    </row>
    <row r="834" spans="2:39" x14ac:dyDescent="0.4">
      <c r="B834" s="22" t="s">
        <v>2</v>
      </c>
      <c r="C834" s="19">
        <v>818</v>
      </c>
      <c r="D834" s="19">
        <v>229</v>
      </c>
      <c r="E834" s="20">
        <v>18</v>
      </c>
      <c r="F834" s="67">
        <f t="shared" si="299"/>
        <v>5</v>
      </c>
      <c r="G834" s="34">
        <f t="shared" si="300"/>
        <v>-0.68055555555555536</v>
      </c>
      <c r="H834" s="21">
        <f t="shared" si="301"/>
        <v>-2.4499999999999993</v>
      </c>
      <c r="I834" s="31"/>
      <c r="J834" s="22">
        <f t="shared" si="302"/>
        <v>-1008.583333333333</v>
      </c>
      <c r="K834" s="39">
        <f t="shared" si="294"/>
        <v>10.75018258125</v>
      </c>
      <c r="L834" s="22">
        <f t="shared" si="303"/>
        <v>218.00182949999999</v>
      </c>
      <c r="M834" s="61">
        <f t="shared" si="304"/>
        <v>-779.83132125208306</v>
      </c>
      <c r="N834" s="22">
        <f t="shared" si="305"/>
        <v>-0.7798313212520831</v>
      </c>
      <c r="O834" s="22">
        <f t="shared" si="295"/>
        <v>-3899.1566062604152</v>
      </c>
      <c r="P834" s="22">
        <f t="shared" si="306"/>
        <v>-3.8991566062604153</v>
      </c>
      <c r="Q834" s="22">
        <f t="shared" si="311"/>
        <v>2641.0172079926742</v>
      </c>
      <c r="R834" s="61">
        <f t="shared" si="312"/>
        <v>0.73361594979834743</v>
      </c>
      <c r="S834" s="22">
        <f t="shared" si="313"/>
        <v>-1158.3699467563183</v>
      </c>
      <c r="T834" s="22">
        <f t="shared" si="307"/>
        <v>1158.3699467563183</v>
      </c>
      <c r="U834" s="61">
        <f t="shared" si="314"/>
        <v>0.32176945539608726</v>
      </c>
      <c r="V834" s="22">
        <f t="shared" si="315"/>
        <v>18525</v>
      </c>
      <c r="W834" s="22">
        <f t="shared" si="317"/>
        <v>18.525000000000002</v>
      </c>
      <c r="X834" s="22">
        <f t="shared" si="316"/>
        <v>1724.7329606481485</v>
      </c>
      <c r="Y834" s="22">
        <f t="shared" si="308"/>
        <v>479.0928723429214</v>
      </c>
      <c r="Z834" s="22">
        <f t="shared" si="309"/>
        <v>0.47909287234292142</v>
      </c>
      <c r="AA834" s="22">
        <f t="shared" si="310"/>
        <v>1.0553854051944347</v>
      </c>
      <c r="AB834" s="64"/>
      <c r="AC834" s="22">
        <f t="shared" si="296"/>
        <v>0</v>
      </c>
      <c r="AD834" s="22">
        <f t="shared" si="297"/>
        <v>18</v>
      </c>
      <c r="AE834" s="22">
        <f t="shared" si="298"/>
        <v>5</v>
      </c>
      <c r="AF834" s="31"/>
      <c r="AG834" s="31"/>
      <c r="AH834" s="31"/>
      <c r="AI834" s="31"/>
      <c r="AJ834" s="31"/>
      <c r="AK834" s="31"/>
      <c r="AL834" s="7"/>
      <c r="AM834" s="7"/>
    </row>
    <row r="835" spans="2:39" x14ac:dyDescent="0.4">
      <c r="B835" s="19" t="s">
        <v>2</v>
      </c>
      <c r="C835" s="19">
        <v>819</v>
      </c>
      <c r="D835" s="19">
        <v>230</v>
      </c>
      <c r="E835" s="20">
        <v>17</v>
      </c>
      <c r="F835" s="67">
        <f t="shared" si="299"/>
        <v>4.7222222222222223</v>
      </c>
      <c r="G835" s="34">
        <f t="shared" si="300"/>
        <v>0</v>
      </c>
      <c r="H835" s="21">
        <f t="shared" si="301"/>
        <v>0</v>
      </c>
      <c r="I835" s="31"/>
      <c r="J835" s="22">
        <f t="shared" si="302"/>
        <v>0</v>
      </c>
      <c r="K835" s="39">
        <f t="shared" si="294"/>
        <v>9.5888974258680566</v>
      </c>
      <c r="L835" s="22">
        <f t="shared" si="303"/>
        <v>218.00182949999999</v>
      </c>
      <c r="M835" s="61">
        <f t="shared" si="304"/>
        <v>227.59072692586804</v>
      </c>
      <c r="N835" s="22">
        <f t="shared" si="305"/>
        <v>0.22759072692586804</v>
      </c>
      <c r="O835" s="22">
        <f t="shared" si="295"/>
        <v>1074.7339882610436</v>
      </c>
      <c r="P835" s="22">
        <f t="shared" si="306"/>
        <v>1.0747339882610436</v>
      </c>
      <c r="Q835" s="22">
        <f t="shared" si="311"/>
        <v>2642.0919419809352</v>
      </c>
      <c r="R835" s="61">
        <f t="shared" si="312"/>
        <v>0.73391448704119178</v>
      </c>
      <c r="S835" s="22">
        <f t="shared" si="313"/>
        <v>-1158.3699467563183</v>
      </c>
      <c r="T835" s="22">
        <f t="shared" si="307"/>
        <v>1158.3699467563183</v>
      </c>
      <c r="U835" s="61">
        <f t="shared" si="314"/>
        <v>0.32176945539608726</v>
      </c>
      <c r="V835" s="22">
        <f t="shared" si="315"/>
        <v>16523.842592592591</v>
      </c>
      <c r="W835" s="22">
        <f t="shared" si="317"/>
        <v>16.52384259259259</v>
      </c>
      <c r="X835" s="22">
        <f t="shared" si="316"/>
        <v>1726.7341180555559</v>
      </c>
      <c r="Y835" s="22">
        <f t="shared" si="308"/>
        <v>479.64874984523618</v>
      </c>
      <c r="Z835" s="22">
        <f t="shared" si="309"/>
        <v>0.4796487498452362</v>
      </c>
      <c r="AA835" s="22">
        <f t="shared" si="310"/>
        <v>1.055683942437279</v>
      </c>
      <c r="AB835" s="64"/>
      <c r="AC835" s="22">
        <f t="shared" si="296"/>
        <v>0</v>
      </c>
      <c r="AD835" s="22">
        <f t="shared" si="297"/>
        <v>17</v>
      </c>
      <c r="AE835" s="22">
        <f t="shared" si="298"/>
        <v>4.7222222222222223</v>
      </c>
      <c r="AF835" s="31"/>
      <c r="AG835" s="31"/>
      <c r="AH835" s="31"/>
      <c r="AI835" s="31"/>
      <c r="AJ835" s="31"/>
      <c r="AK835" s="31"/>
      <c r="AL835" s="7"/>
      <c r="AM835" s="7"/>
    </row>
    <row r="836" spans="2:39" x14ac:dyDescent="0.4">
      <c r="B836" s="19" t="s">
        <v>2</v>
      </c>
      <c r="C836" s="19">
        <v>820</v>
      </c>
      <c r="D836" s="19">
        <v>231</v>
      </c>
      <c r="E836" s="20">
        <v>18</v>
      </c>
      <c r="F836" s="67">
        <f t="shared" si="299"/>
        <v>5</v>
      </c>
      <c r="G836" s="34">
        <f t="shared" si="300"/>
        <v>0.61111111111111094</v>
      </c>
      <c r="H836" s="21">
        <f t="shared" si="301"/>
        <v>2.1999999999999993</v>
      </c>
      <c r="I836" s="31"/>
      <c r="J836" s="22">
        <f t="shared" si="302"/>
        <v>905.6666666666664</v>
      </c>
      <c r="K836" s="39">
        <f t="shared" si="294"/>
        <v>10.75018258125</v>
      </c>
      <c r="L836" s="22">
        <f t="shared" si="303"/>
        <v>218.00182949999999</v>
      </c>
      <c r="M836" s="61">
        <f t="shared" si="304"/>
        <v>1134.4186787479164</v>
      </c>
      <c r="N836" s="22">
        <f t="shared" si="305"/>
        <v>1.1344186787479165</v>
      </c>
      <c r="O836" s="22">
        <f t="shared" si="295"/>
        <v>5672.0933937395821</v>
      </c>
      <c r="P836" s="22">
        <f t="shared" si="306"/>
        <v>5.6720933937395817</v>
      </c>
      <c r="Q836" s="22">
        <f t="shared" si="311"/>
        <v>2647.7640353746747</v>
      </c>
      <c r="R836" s="61">
        <f t="shared" si="312"/>
        <v>0.73549006866549926</v>
      </c>
      <c r="S836" s="22">
        <f t="shared" si="313"/>
        <v>-1158.3699467563183</v>
      </c>
      <c r="T836" s="22">
        <f t="shared" si="307"/>
        <v>1158.3699467563183</v>
      </c>
      <c r="U836" s="61">
        <f t="shared" si="314"/>
        <v>0.32176945539608726</v>
      </c>
      <c r="V836" s="22">
        <f t="shared" si="315"/>
        <v>18525</v>
      </c>
      <c r="W836" s="22">
        <f t="shared" si="317"/>
        <v>18.525000000000002</v>
      </c>
      <c r="X836" s="22">
        <f t="shared" si="316"/>
        <v>1726.7341180555559</v>
      </c>
      <c r="Y836" s="22">
        <f t="shared" si="308"/>
        <v>479.64874984523618</v>
      </c>
      <c r="Z836" s="22">
        <f t="shared" si="309"/>
        <v>0.4796487498452362</v>
      </c>
      <c r="AA836" s="22">
        <f t="shared" si="310"/>
        <v>1.0572595240615865</v>
      </c>
      <c r="AB836" s="64"/>
      <c r="AC836" s="22">
        <f t="shared" si="296"/>
        <v>0</v>
      </c>
      <c r="AD836" s="22">
        <f t="shared" si="297"/>
        <v>18</v>
      </c>
      <c r="AE836" s="22">
        <f t="shared" si="298"/>
        <v>5</v>
      </c>
      <c r="AF836" s="31"/>
      <c r="AG836" s="31"/>
      <c r="AH836" s="31"/>
      <c r="AI836" s="31"/>
      <c r="AJ836" s="31"/>
      <c r="AK836" s="31"/>
      <c r="AL836" s="7"/>
      <c r="AM836" s="7"/>
    </row>
    <row r="837" spans="2:39" x14ac:dyDescent="0.4">
      <c r="B837" s="19" t="s">
        <v>2</v>
      </c>
      <c r="C837" s="19">
        <v>821</v>
      </c>
      <c r="D837" s="19">
        <v>232</v>
      </c>
      <c r="E837" s="20">
        <v>21.4</v>
      </c>
      <c r="F837" s="67">
        <f t="shared" si="299"/>
        <v>5.9444444444444438</v>
      </c>
      <c r="G837" s="34">
        <f t="shared" si="300"/>
        <v>0.94444444444444453</v>
      </c>
      <c r="H837" s="21">
        <f t="shared" si="301"/>
        <v>3.4000000000000004</v>
      </c>
      <c r="I837" s="31"/>
      <c r="J837" s="22">
        <f t="shared" si="302"/>
        <v>1399.6666666666667</v>
      </c>
      <c r="K837" s="39">
        <f t="shared" si="294"/>
        <v>15.194918564534717</v>
      </c>
      <c r="L837" s="22">
        <f t="shared" si="303"/>
        <v>218.00182949999999</v>
      </c>
      <c r="M837" s="61">
        <f t="shared" si="304"/>
        <v>1632.8634147312014</v>
      </c>
      <c r="N837" s="22">
        <f t="shared" si="305"/>
        <v>1.6328634147312013</v>
      </c>
      <c r="O837" s="22">
        <f t="shared" si="295"/>
        <v>9706.4658542354737</v>
      </c>
      <c r="P837" s="22">
        <f t="shared" si="306"/>
        <v>9.7064658542354731</v>
      </c>
      <c r="Q837" s="22">
        <f t="shared" si="311"/>
        <v>2657.4705012289101</v>
      </c>
      <c r="R837" s="61">
        <f t="shared" si="312"/>
        <v>0.73818630939626395</v>
      </c>
      <c r="S837" s="22">
        <f t="shared" si="313"/>
        <v>-1158.3699467563183</v>
      </c>
      <c r="T837" s="22">
        <f t="shared" si="307"/>
        <v>1158.3699467563183</v>
      </c>
      <c r="U837" s="61">
        <f t="shared" si="314"/>
        <v>0.32176945539608726</v>
      </c>
      <c r="V837" s="22">
        <f t="shared" si="315"/>
        <v>26184.287037037029</v>
      </c>
      <c r="W837" s="22">
        <f t="shared" si="317"/>
        <v>26.184287037037031</v>
      </c>
      <c r="X837" s="22">
        <f t="shared" si="316"/>
        <v>1726.7341180555559</v>
      </c>
      <c r="Y837" s="22">
        <f t="shared" si="308"/>
        <v>479.64874984523618</v>
      </c>
      <c r="Z837" s="22">
        <f t="shared" si="309"/>
        <v>0.4796487498452362</v>
      </c>
      <c r="AA837" s="22">
        <f t="shared" si="310"/>
        <v>1.0599557647923512</v>
      </c>
      <c r="AB837" s="64"/>
      <c r="AC837" s="22">
        <f t="shared" si="296"/>
        <v>0</v>
      </c>
      <c r="AD837" s="22">
        <f t="shared" si="297"/>
        <v>21.4</v>
      </c>
      <c r="AE837" s="22">
        <f t="shared" si="298"/>
        <v>5.9444444444444438</v>
      </c>
      <c r="AF837" s="31"/>
      <c r="AG837" s="31"/>
      <c r="AH837" s="31"/>
      <c r="AI837" s="31"/>
      <c r="AJ837" s="31"/>
      <c r="AK837" s="31"/>
      <c r="AL837" s="7"/>
      <c r="AM837" s="7"/>
    </row>
    <row r="838" spans="2:39" x14ac:dyDescent="0.4">
      <c r="B838" s="19" t="s">
        <v>2</v>
      </c>
      <c r="C838" s="19">
        <v>822</v>
      </c>
      <c r="D838" s="19">
        <v>233</v>
      </c>
      <c r="E838" s="20">
        <v>24.8</v>
      </c>
      <c r="F838" s="67">
        <f t="shared" si="299"/>
        <v>6.8888888888888893</v>
      </c>
      <c r="G838" s="34">
        <f t="shared" si="300"/>
        <v>0.90277777777777779</v>
      </c>
      <c r="H838" s="21">
        <f t="shared" si="301"/>
        <v>3.25</v>
      </c>
      <c r="I838" s="31"/>
      <c r="J838" s="22">
        <f t="shared" si="302"/>
        <v>1337.9166666666667</v>
      </c>
      <c r="K838" s="39">
        <f t="shared" si="294"/>
        <v>20.406766341888893</v>
      </c>
      <c r="L838" s="22">
        <f t="shared" si="303"/>
        <v>218.00182949999999</v>
      </c>
      <c r="M838" s="61">
        <f t="shared" si="304"/>
        <v>1576.3252625085556</v>
      </c>
      <c r="N838" s="22">
        <f t="shared" si="305"/>
        <v>1.5763252625085555</v>
      </c>
      <c r="O838" s="22">
        <f t="shared" si="295"/>
        <v>10859.129586170051</v>
      </c>
      <c r="P838" s="22">
        <f t="shared" si="306"/>
        <v>10.859129586170051</v>
      </c>
      <c r="Q838" s="22">
        <f t="shared" si="311"/>
        <v>2668.3296308150802</v>
      </c>
      <c r="R838" s="61">
        <f t="shared" si="312"/>
        <v>0.7412027345226252</v>
      </c>
      <c r="S838" s="22">
        <f t="shared" si="313"/>
        <v>-1158.3699467563183</v>
      </c>
      <c r="T838" s="22">
        <f t="shared" si="307"/>
        <v>1158.3699467563183</v>
      </c>
      <c r="U838" s="61">
        <f t="shared" si="314"/>
        <v>0.32176945539608726</v>
      </c>
      <c r="V838" s="22">
        <f t="shared" si="315"/>
        <v>35165.481481481489</v>
      </c>
      <c r="W838" s="22">
        <f t="shared" si="317"/>
        <v>35.165481481481493</v>
      </c>
      <c r="X838" s="22">
        <f t="shared" si="316"/>
        <v>1726.7341180555559</v>
      </c>
      <c r="Y838" s="22">
        <f t="shared" si="308"/>
        <v>479.64874984523618</v>
      </c>
      <c r="Z838" s="22">
        <f t="shared" si="309"/>
        <v>0.4796487498452362</v>
      </c>
      <c r="AA838" s="22">
        <f t="shared" si="310"/>
        <v>1.0629721899187126</v>
      </c>
      <c r="AB838" s="64"/>
      <c r="AC838" s="22">
        <f t="shared" si="296"/>
        <v>0</v>
      </c>
      <c r="AD838" s="22">
        <f t="shared" si="297"/>
        <v>24.8</v>
      </c>
      <c r="AE838" s="22">
        <f t="shared" si="298"/>
        <v>6.8888888888888893</v>
      </c>
      <c r="AF838" s="31"/>
      <c r="AG838" s="31"/>
      <c r="AH838" s="31"/>
      <c r="AI838" s="31"/>
      <c r="AJ838" s="31"/>
      <c r="AK838" s="31"/>
      <c r="AL838" s="7"/>
      <c r="AM838" s="7"/>
    </row>
    <row r="839" spans="2:39" x14ac:dyDescent="0.4">
      <c r="B839" s="19" t="s">
        <v>2</v>
      </c>
      <c r="C839" s="19">
        <v>823</v>
      </c>
      <c r="D839" s="19">
        <v>234</v>
      </c>
      <c r="E839" s="20">
        <v>27.9</v>
      </c>
      <c r="F839" s="67">
        <f t="shared" si="299"/>
        <v>7.7499999999999991</v>
      </c>
      <c r="G839" s="34">
        <f t="shared" si="300"/>
        <v>0.83333333333333326</v>
      </c>
      <c r="H839" s="21">
        <f t="shared" si="301"/>
        <v>3</v>
      </c>
      <c r="I839" s="31"/>
      <c r="J839" s="22">
        <f t="shared" si="302"/>
        <v>1235</v>
      </c>
      <c r="K839" s="39">
        <f t="shared" si="294"/>
        <v>25.827313651453117</v>
      </c>
      <c r="L839" s="22">
        <f t="shared" si="303"/>
        <v>218.00182949999999</v>
      </c>
      <c r="M839" s="61">
        <f t="shared" si="304"/>
        <v>1478.8291431514531</v>
      </c>
      <c r="N839" s="22">
        <f t="shared" si="305"/>
        <v>1.4788291431514531</v>
      </c>
      <c r="O839" s="22">
        <f t="shared" si="295"/>
        <v>11460.92585942376</v>
      </c>
      <c r="P839" s="22">
        <f t="shared" si="306"/>
        <v>11.46092585942376</v>
      </c>
      <c r="Q839" s="22">
        <f t="shared" si="311"/>
        <v>2679.7905566745039</v>
      </c>
      <c r="R839" s="61">
        <f t="shared" si="312"/>
        <v>0.74438632529381898</v>
      </c>
      <c r="S839" s="22">
        <f t="shared" si="313"/>
        <v>-1158.3699467563183</v>
      </c>
      <c r="T839" s="22">
        <f t="shared" si="307"/>
        <v>1158.3699467563183</v>
      </c>
      <c r="U839" s="61">
        <f t="shared" si="314"/>
        <v>0.32176945539608726</v>
      </c>
      <c r="V839" s="22">
        <f t="shared" si="315"/>
        <v>44506.312499999993</v>
      </c>
      <c r="W839" s="22">
        <f t="shared" si="317"/>
        <v>44.506312499999993</v>
      </c>
      <c r="X839" s="22">
        <f t="shared" si="316"/>
        <v>1726.7341180555559</v>
      </c>
      <c r="Y839" s="22">
        <f t="shared" si="308"/>
        <v>479.64874984523618</v>
      </c>
      <c r="Z839" s="22">
        <f t="shared" si="309"/>
        <v>0.4796487498452362</v>
      </c>
      <c r="AA839" s="22">
        <f t="shared" si="310"/>
        <v>1.0661557806899062</v>
      </c>
      <c r="AB839" s="64"/>
      <c r="AC839" s="22">
        <f t="shared" si="296"/>
        <v>0</v>
      </c>
      <c r="AD839" s="22">
        <f t="shared" si="297"/>
        <v>27.9</v>
      </c>
      <c r="AE839" s="22">
        <f t="shared" si="298"/>
        <v>7.7499999999999991</v>
      </c>
      <c r="AF839" s="31"/>
      <c r="AG839" s="31"/>
      <c r="AH839" s="31"/>
      <c r="AI839" s="31"/>
      <c r="AJ839" s="31"/>
      <c r="AK839" s="31"/>
      <c r="AL839" s="7"/>
      <c r="AM839" s="7"/>
    </row>
    <row r="840" spans="2:39" x14ac:dyDescent="0.4">
      <c r="B840" s="19" t="s">
        <v>2</v>
      </c>
      <c r="C840" s="19">
        <v>824</v>
      </c>
      <c r="D840" s="19">
        <v>235</v>
      </c>
      <c r="E840" s="20">
        <v>30.8</v>
      </c>
      <c r="F840" s="67">
        <f t="shared" si="299"/>
        <v>8.5555555555555554</v>
      </c>
      <c r="G840" s="34">
        <f t="shared" si="300"/>
        <v>0.70833333333333348</v>
      </c>
      <c r="H840" s="21">
        <f t="shared" si="301"/>
        <v>2.5500000000000007</v>
      </c>
      <c r="I840" s="31"/>
      <c r="J840" s="22">
        <f t="shared" si="302"/>
        <v>1049.7500000000002</v>
      </c>
      <c r="K840" s="39">
        <f t="shared" si="294"/>
        <v>31.475472851472222</v>
      </c>
      <c r="L840" s="22">
        <f t="shared" si="303"/>
        <v>218.00182949999999</v>
      </c>
      <c r="M840" s="61">
        <f t="shared" si="304"/>
        <v>1299.2273023514724</v>
      </c>
      <c r="N840" s="22">
        <f t="shared" si="305"/>
        <v>1.2992273023514724</v>
      </c>
      <c r="O840" s="22">
        <f t="shared" si="295"/>
        <v>11115.611364562597</v>
      </c>
      <c r="P840" s="22">
        <f t="shared" si="306"/>
        <v>11.115611364562598</v>
      </c>
      <c r="Q840" s="22">
        <f t="shared" si="311"/>
        <v>2690.9061680390664</v>
      </c>
      <c r="R840" s="61">
        <f t="shared" si="312"/>
        <v>0.74747399536432213</v>
      </c>
      <c r="S840" s="22">
        <f t="shared" si="313"/>
        <v>-1158.3699467563183</v>
      </c>
      <c r="T840" s="22">
        <f t="shared" si="307"/>
        <v>1158.3699467563183</v>
      </c>
      <c r="U840" s="61">
        <f t="shared" si="314"/>
        <v>0.32176945539608726</v>
      </c>
      <c r="V840" s="22">
        <f t="shared" si="315"/>
        <v>54239.370370370372</v>
      </c>
      <c r="W840" s="22">
        <f t="shared" si="317"/>
        <v>54.239370370370374</v>
      </c>
      <c r="X840" s="22">
        <f t="shared" si="316"/>
        <v>1726.7341180555559</v>
      </c>
      <c r="Y840" s="22">
        <f t="shared" si="308"/>
        <v>479.64874984523618</v>
      </c>
      <c r="Z840" s="22">
        <f t="shared" si="309"/>
        <v>0.4796487498452362</v>
      </c>
      <c r="AA840" s="22">
        <f t="shared" si="310"/>
        <v>1.0692434507604094</v>
      </c>
      <c r="AB840" s="64"/>
      <c r="AC840" s="22">
        <f t="shared" si="296"/>
        <v>0</v>
      </c>
      <c r="AD840" s="22">
        <f t="shared" si="297"/>
        <v>30.8</v>
      </c>
      <c r="AE840" s="22">
        <f t="shared" si="298"/>
        <v>8.5555555555555554</v>
      </c>
      <c r="AF840" s="31"/>
      <c r="AG840" s="31"/>
      <c r="AH840" s="31"/>
      <c r="AI840" s="31"/>
      <c r="AJ840" s="31"/>
      <c r="AK840" s="31"/>
      <c r="AL840" s="7"/>
      <c r="AM840" s="7"/>
    </row>
    <row r="841" spans="2:39" x14ac:dyDescent="0.4">
      <c r="B841" s="19" t="s">
        <v>2</v>
      </c>
      <c r="C841" s="19">
        <v>825</v>
      </c>
      <c r="D841" s="19">
        <v>236</v>
      </c>
      <c r="E841" s="20">
        <v>33</v>
      </c>
      <c r="F841" s="67">
        <f t="shared" si="299"/>
        <v>9.1666666666666661</v>
      </c>
      <c r="G841" s="34">
        <f t="shared" si="300"/>
        <v>0.59722222222222232</v>
      </c>
      <c r="H841" s="21">
        <f t="shared" si="301"/>
        <v>2.1500000000000004</v>
      </c>
      <c r="I841" s="31"/>
      <c r="J841" s="22">
        <f t="shared" si="302"/>
        <v>885.08333333333348</v>
      </c>
      <c r="K841" s="39">
        <f t="shared" si="294"/>
        <v>36.132558120312495</v>
      </c>
      <c r="L841" s="22">
        <f t="shared" si="303"/>
        <v>218.00182949999999</v>
      </c>
      <c r="M841" s="61">
        <f t="shared" si="304"/>
        <v>1139.217720953646</v>
      </c>
      <c r="N841" s="22">
        <f t="shared" si="305"/>
        <v>1.139217720953646</v>
      </c>
      <c r="O841" s="22">
        <f t="shared" si="295"/>
        <v>10442.829108741755</v>
      </c>
      <c r="P841" s="22">
        <f t="shared" si="306"/>
        <v>10.442829108741755</v>
      </c>
      <c r="Q841" s="22">
        <f t="shared" si="311"/>
        <v>2701.3489971478079</v>
      </c>
      <c r="R841" s="61">
        <f t="shared" si="312"/>
        <v>0.75037478145992431</v>
      </c>
      <c r="S841" s="22">
        <f t="shared" si="313"/>
        <v>-1158.3699467563183</v>
      </c>
      <c r="T841" s="22">
        <f t="shared" si="307"/>
        <v>1158.3699467563183</v>
      </c>
      <c r="U841" s="61">
        <f t="shared" si="314"/>
        <v>0.32176945539608726</v>
      </c>
      <c r="V841" s="22">
        <f t="shared" si="315"/>
        <v>62264.583333333328</v>
      </c>
      <c r="W841" s="22">
        <f t="shared" si="317"/>
        <v>62.264583333333327</v>
      </c>
      <c r="X841" s="22">
        <f t="shared" si="316"/>
        <v>1726.7341180555559</v>
      </c>
      <c r="Y841" s="22">
        <f t="shared" si="308"/>
        <v>479.64874984523618</v>
      </c>
      <c r="Z841" s="22">
        <f t="shared" si="309"/>
        <v>0.4796487498452362</v>
      </c>
      <c r="AA841" s="22">
        <f t="shared" si="310"/>
        <v>1.0721442368560115</v>
      </c>
      <c r="AB841" s="64"/>
      <c r="AC841" s="22">
        <f t="shared" si="296"/>
        <v>0</v>
      </c>
      <c r="AD841" s="22">
        <f t="shared" si="297"/>
        <v>33</v>
      </c>
      <c r="AE841" s="22">
        <f t="shared" si="298"/>
        <v>9.1666666666666661</v>
      </c>
      <c r="AF841" s="31"/>
      <c r="AG841" s="31"/>
      <c r="AH841" s="31"/>
      <c r="AI841" s="31"/>
      <c r="AJ841" s="31"/>
      <c r="AK841" s="31"/>
      <c r="AL841" s="7"/>
      <c r="AM841" s="7"/>
    </row>
    <row r="842" spans="2:39" x14ac:dyDescent="0.4">
      <c r="B842" s="19" t="s">
        <v>2</v>
      </c>
      <c r="C842" s="19">
        <v>826</v>
      </c>
      <c r="D842" s="19">
        <v>237</v>
      </c>
      <c r="E842" s="20">
        <v>35.1</v>
      </c>
      <c r="F842" s="67">
        <f t="shared" si="299"/>
        <v>9.75</v>
      </c>
      <c r="G842" s="34">
        <f t="shared" si="300"/>
        <v>0.56944444444444464</v>
      </c>
      <c r="H842" s="21">
        <f t="shared" si="301"/>
        <v>2.0500000000000007</v>
      </c>
      <c r="I842" s="31"/>
      <c r="J842" s="22">
        <f t="shared" si="302"/>
        <v>843.91666666666697</v>
      </c>
      <c r="K842" s="39">
        <f t="shared" si="294"/>
        <v>40.877569265203121</v>
      </c>
      <c r="L842" s="22">
        <f t="shared" si="303"/>
        <v>218.00182949999999</v>
      </c>
      <c r="M842" s="61">
        <f t="shared" si="304"/>
        <v>1102.7960654318699</v>
      </c>
      <c r="N842" s="22">
        <f t="shared" si="305"/>
        <v>1.1027960654318698</v>
      </c>
      <c r="O842" s="22">
        <f t="shared" si="295"/>
        <v>10752.261637960732</v>
      </c>
      <c r="P842" s="22">
        <f t="shared" si="306"/>
        <v>10.752261637960732</v>
      </c>
      <c r="Q842" s="22">
        <f t="shared" si="311"/>
        <v>2712.1012587857686</v>
      </c>
      <c r="R842" s="61">
        <f t="shared" si="312"/>
        <v>0.75336152104274146</v>
      </c>
      <c r="S842" s="22">
        <f t="shared" si="313"/>
        <v>-1158.3699467563183</v>
      </c>
      <c r="T842" s="22">
        <f t="shared" si="307"/>
        <v>1158.3699467563183</v>
      </c>
      <c r="U842" s="61">
        <f t="shared" si="314"/>
        <v>0.32176945539608726</v>
      </c>
      <c r="V842" s="22">
        <f t="shared" si="315"/>
        <v>70441.3125</v>
      </c>
      <c r="W842" s="22">
        <f t="shared" si="317"/>
        <v>70.441312499999995</v>
      </c>
      <c r="X842" s="22">
        <f t="shared" si="316"/>
        <v>1726.7341180555559</v>
      </c>
      <c r="Y842" s="22">
        <f t="shared" si="308"/>
        <v>479.64874984523618</v>
      </c>
      <c r="Z842" s="22">
        <f t="shared" si="309"/>
        <v>0.4796487498452362</v>
      </c>
      <c r="AA842" s="22">
        <f t="shared" si="310"/>
        <v>1.0751309764388286</v>
      </c>
      <c r="AB842" s="64"/>
      <c r="AC842" s="22">
        <f t="shared" si="296"/>
        <v>0</v>
      </c>
      <c r="AD842" s="22">
        <f t="shared" si="297"/>
        <v>35.1</v>
      </c>
      <c r="AE842" s="22">
        <f t="shared" si="298"/>
        <v>9.75</v>
      </c>
      <c r="AF842" s="31"/>
      <c r="AG842" s="31"/>
      <c r="AH842" s="31"/>
      <c r="AI842" s="31"/>
      <c r="AJ842" s="31"/>
      <c r="AK842" s="31"/>
      <c r="AL842" s="7"/>
      <c r="AM842" s="7"/>
    </row>
    <row r="843" spans="2:39" x14ac:dyDescent="0.4">
      <c r="B843" s="19" t="s">
        <v>2</v>
      </c>
      <c r="C843" s="19">
        <v>827</v>
      </c>
      <c r="D843" s="19">
        <v>238</v>
      </c>
      <c r="E843" s="20">
        <v>37.1</v>
      </c>
      <c r="F843" s="67">
        <f t="shared" si="299"/>
        <v>10.305555555555555</v>
      </c>
      <c r="G843" s="34">
        <f t="shared" si="300"/>
        <v>0.52777777777777735</v>
      </c>
      <c r="H843" s="21">
        <f t="shared" si="301"/>
        <v>1.8999999999999986</v>
      </c>
      <c r="I843" s="31"/>
      <c r="J843" s="22">
        <f t="shared" si="302"/>
        <v>782.16666666666606</v>
      </c>
      <c r="K843" s="39">
        <f t="shared" si="294"/>
        <v>45.668700020550347</v>
      </c>
      <c r="L843" s="22">
        <f t="shared" si="303"/>
        <v>218.00182949999999</v>
      </c>
      <c r="M843" s="61">
        <f t="shared" si="304"/>
        <v>1045.8371961872163</v>
      </c>
      <c r="N843" s="22">
        <f t="shared" si="305"/>
        <v>1.0458371961872162</v>
      </c>
      <c r="O843" s="22">
        <f t="shared" si="295"/>
        <v>10777.933327373812</v>
      </c>
      <c r="P843" s="22">
        <f t="shared" si="306"/>
        <v>10.777933327373812</v>
      </c>
      <c r="Q843" s="22">
        <f t="shared" si="311"/>
        <v>2722.8791921131424</v>
      </c>
      <c r="R843" s="61">
        <f t="shared" si="312"/>
        <v>0.75635539165096599</v>
      </c>
      <c r="S843" s="22">
        <f t="shared" si="313"/>
        <v>-1158.3699467563183</v>
      </c>
      <c r="T843" s="22">
        <f t="shared" si="307"/>
        <v>1158.3699467563183</v>
      </c>
      <c r="U843" s="61">
        <f t="shared" si="314"/>
        <v>0.32176945539608726</v>
      </c>
      <c r="V843" s="22">
        <f t="shared" si="315"/>
        <v>78697.516203703708</v>
      </c>
      <c r="W843" s="22">
        <f t="shared" si="317"/>
        <v>78.697516203703714</v>
      </c>
      <c r="X843" s="22">
        <f t="shared" si="316"/>
        <v>1726.7341180555559</v>
      </c>
      <c r="Y843" s="22">
        <f t="shared" si="308"/>
        <v>479.64874984523618</v>
      </c>
      <c r="Z843" s="22">
        <f t="shared" si="309"/>
        <v>0.4796487498452362</v>
      </c>
      <c r="AA843" s="22">
        <f t="shared" si="310"/>
        <v>1.0781248470470532</v>
      </c>
      <c r="AB843" s="64"/>
      <c r="AC843" s="22">
        <f t="shared" si="296"/>
        <v>0</v>
      </c>
      <c r="AD843" s="22">
        <f t="shared" si="297"/>
        <v>37.1</v>
      </c>
      <c r="AE843" s="22">
        <f t="shared" si="298"/>
        <v>10.305555555555555</v>
      </c>
      <c r="AF843" s="31"/>
      <c r="AG843" s="31"/>
      <c r="AH843" s="31"/>
      <c r="AI843" s="31"/>
      <c r="AJ843" s="31"/>
      <c r="AK843" s="31"/>
      <c r="AL843" s="7"/>
      <c r="AM843" s="7"/>
    </row>
    <row r="844" spans="2:39" x14ac:dyDescent="0.4">
      <c r="B844" s="19" t="s">
        <v>2</v>
      </c>
      <c r="C844" s="19">
        <v>828</v>
      </c>
      <c r="D844" s="19">
        <v>239</v>
      </c>
      <c r="E844" s="20">
        <v>38.9</v>
      </c>
      <c r="F844" s="67">
        <f t="shared" si="299"/>
        <v>10.805555555555555</v>
      </c>
      <c r="G844" s="34">
        <f t="shared" si="300"/>
        <v>0.59722222222222177</v>
      </c>
      <c r="H844" s="21">
        <f t="shared" si="301"/>
        <v>2.1499999999999986</v>
      </c>
      <c r="I844" s="31"/>
      <c r="J844" s="22">
        <f t="shared" si="302"/>
        <v>885.08333333333269</v>
      </c>
      <c r="K844" s="39">
        <f t="shared" si="294"/>
        <v>50.207665999300346</v>
      </c>
      <c r="L844" s="22">
        <f t="shared" si="303"/>
        <v>218.00182949999999</v>
      </c>
      <c r="M844" s="61">
        <f t="shared" si="304"/>
        <v>1153.2928288326329</v>
      </c>
      <c r="N844" s="22">
        <f t="shared" si="305"/>
        <v>1.153292828832633</v>
      </c>
      <c r="O844" s="22">
        <f t="shared" si="295"/>
        <v>12461.969733774838</v>
      </c>
      <c r="P844" s="22">
        <f t="shared" si="306"/>
        <v>12.461969733774838</v>
      </c>
      <c r="Q844" s="22">
        <f t="shared" si="311"/>
        <v>2735.3411618469172</v>
      </c>
      <c r="R844" s="61">
        <f t="shared" si="312"/>
        <v>0.75981705018728063</v>
      </c>
      <c r="S844" s="22">
        <f t="shared" si="313"/>
        <v>-1158.3699467563183</v>
      </c>
      <c r="T844" s="22">
        <f t="shared" si="307"/>
        <v>1158.3699467563183</v>
      </c>
      <c r="U844" s="61">
        <f t="shared" si="314"/>
        <v>0.32176945539608726</v>
      </c>
      <c r="V844" s="22">
        <f t="shared" si="315"/>
        <v>86519.182870370365</v>
      </c>
      <c r="W844" s="22">
        <f t="shared" si="317"/>
        <v>86.519182870370372</v>
      </c>
      <c r="X844" s="22">
        <f t="shared" si="316"/>
        <v>1726.7341180555559</v>
      </c>
      <c r="Y844" s="22">
        <f t="shared" si="308"/>
        <v>479.64874984523618</v>
      </c>
      <c r="Z844" s="22">
        <f t="shared" si="309"/>
        <v>0.4796487498452362</v>
      </c>
      <c r="AA844" s="22">
        <f t="shared" si="310"/>
        <v>1.0815865055833678</v>
      </c>
      <c r="AB844" s="64"/>
      <c r="AC844" s="22">
        <f t="shared" si="296"/>
        <v>0</v>
      </c>
      <c r="AD844" s="22">
        <f t="shared" si="297"/>
        <v>38.9</v>
      </c>
      <c r="AE844" s="22">
        <f t="shared" si="298"/>
        <v>10.805555555555555</v>
      </c>
      <c r="AF844" s="31"/>
      <c r="AG844" s="31"/>
      <c r="AH844" s="31"/>
      <c r="AI844" s="31"/>
      <c r="AJ844" s="31"/>
      <c r="AK844" s="31"/>
      <c r="AL844" s="7"/>
      <c r="AM844" s="7"/>
    </row>
    <row r="845" spans="2:39" x14ac:dyDescent="0.4">
      <c r="B845" s="19" t="s">
        <v>2</v>
      </c>
      <c r="C845" s="19">
        <v>829</v>
      </c>
      <c r="D845" s="19">
        <v>240</v>
      </c>
      <c r="E845" s="20">
        <v>41.4</v>
      </c>
      <c r="F845" s="67">
        <f t="shared" si="299"/>
        <v>11.5</v>
      </c>
      <c r="G845" s="34">
        <f t="shared" si="300"/>
        <v>0.70833333333333348</v>
      </c>
      <c r="H845" s="21">
        <f t="shared" si="301"/>
        <v>2.5500000000000007</v>
      </c>
      <c r="I845" s="31"/>
      <c r="J845" s="22">
        <f t="shared" si="302"/>
        <v>1049.7500000000002</v>
      </c>
      <c r="K845" s="39">
        <f t="shared" si="294"/>
        <v>56.868465854812499</v>
      </c>
      <c r="L845" s="22">
        <f t="shared" si="303"/>
        <v>218.00182949999999</v>
      </c>
      <c r="M845" s="61">
        <f t="shared" si="304"/>
        <v>1324.6202953548127</v>
      </c>
      <c r="N845" s="22">
        <f t="shared" si="305"/>
        <v>1.3246202953548127</v>
      </c>
      <c r="O845" s="22">
        <f t="shared" si="295"/>
        <v>15233.133396580346</v>
      </c>
      <c r="P845" s="22">
        <f t="shared" si="306"/>
        <v>15.233133396580346</v>
      </c>
      <c r="Q845" s="22">
        <f t="shared" si="311"/>
        <v>2750.5742952434975</v>
      </c>
      <c r="R845" s="61">
        <f t="shared" si="312"/>
        <v>0.7640484764692892</v>
      </c>
      <c r="S845" s="22">
        <f t="shared" si="313"/>
        <v>-1158.3699467563183</v>
      </c>
      <c r="T845" s="22">
        <f t="shared" si="307"/>
        <v>1158.3699467563183</v>
      </c>
      <c r="U845" s="61">
        <f t="shared" si="314"/>
        <v>0.32176945539608726</v>
      </c>
      <c r="V845" s="22">
        <f t="shared" si="315"/>
        <v>97997.25</v>
      </c>
      <c r="W845" s="22">
        <f t="shared" si="317"/>
        <v>97.997250000000008</v>
      </c>
      <c r="X845" s="22">
        <f t="shared" si="316"/>
        <v>1726.7341180555559</v>
      </c>
      <c r="Y845" s="22">
        <f t="shared" si="308"/>
        <v>479.64874984523618</v>
      </c>
      <c r="Z845" s="22">
        <f t="shared" si="309"/>
        <v>0.4796487498452362</v>
      </c>
      <c r="AA845" s="22">
        <f t="shared" si="310"/>
        <v>1.0858179318653765</v>
      </c>
      <c r="AB845" s="64"/>
      <c r="AC845" s="22">
        <f t="shared" si="296"/>
        <v>0</v>
      </c>
      <c r="AD845" s="22">
        <f t="shared" si="297"/>
        <v>41.4</v>
      </c>
      <c r="AE845" s="22">
        <f t="shared" si="298"/>
        <v>11.5</v>
      </c>
      <c r="AF845" s="31"/>
      <c r="AG845" s="31"/>
      <c r="AH845" s="31"/>
      <c r="AI845" s="31"/>
      <c r="AJ845" s="31"/>
      <c r="AK845" s="31"/>
      <c r="AL845" s="7"/>
      <c r="AM845" s="7"/>
    </row>
    <row r="846" spans="2:39" x14ac:dyDescent="0.4">
      <c r="B846" s="19" t="s">
        <v>2</v>
      </c>
      <c r="C846" s="19">
        <v>830</v>
      </c>
      <c r="D846" s="19">
        <v>241</v>
      </c>
      <c r="E846" s="20">
        <v>44</v>
      </c>
      <c r="F846" s="67">
        <f t="shared" si="299"/>
        <v>12.222222222222221</v>
      </c>
      <c r="G846" s="34">
        <f t="shared" si="300"/>
        <v>0.68055555555555536</v>
      </c>
      <c r="H846" s="21">
        <f t="shared" si="301"/>
        <v>2.4499999999999993</v>
      </c>
      <c r="I846" s="31"/>
      <c r="J846" s="22">
        <f t="shared" si="302"/>
        <v>1008.583333333333</v>
      </c>
      <c r="K846" s="39">
        <f t="shared" si="294"/>
        <v>64.235658880555548</v>
      </c>
      <c r="L846" s="22">
        <f t="shared" si="303"/>
        <v>218.00182949999999</v>
      </c>
      <c r="M846" s="61">
        <f t="shared" si="304"/>
        <v>1290.8208217138886</v>
      </c>
      <c r="N846" s="22">
        <f t="shared" si="305"/>
        <v>1.2908208217138886</v>
      </c>
      <c r="O846" s="22">
        <f t="shared" si="295"/>
        <v>15776.698932058636</v>
      </c>
      <c r="P846" s="22">
        <f t="shared" si="306"/>
        <v>15.776698932058636</v>
      </c>
      <c r="Q846" s="22">
        <f t="shared" si="311"/>
        <v>2766.350994175556</v>
      </c>
      <c r="R846" s="61">
        <f t="shared" si="312"/>
        <v>0.76843089318989877</v>
      </c>
      <c r="S846" s="22">
        <f t="shared" si="313"/>
        <v>-1158.3699467563183</v>
      </c>
      <c r="T846" s="22">
        <f t="shared" si="307"/>
        <v>1158.3699467563183</v>
      </c>
      <c r="U846" s="61">
        <f t="shared" si="314"/>
        <v>0.32176945539608726</v>
      </c>
      <c r="V846" s="22">
        <f t="shared" si="315"/>
        <v>110692.59259259258</v>
      </c>
      <c r="W846" s="22">
        <f t="shared" si="317"/>
        <v>110.69259259259259</v>
      </c>
      <c r="X846" s="22">
        <f t="shared" si="316"/>
        <v>1726.7341180555559</v>
      </c>
      <c r="Y846" s="22">
        <f t="shared" si="308"/>
        <v>479.64874984523618</v>
      </c>
      <c r="Z846" s="22">
        <f t="shared" si="309"/>
        <v>0.4796487498452362</v>
      </c>
      <c r="AA846" s="22">
        <f t="shared" si="310"/>
        <v>1.0902003485859861</v>
      </c>
      <c r="AB846" s="64"/>
      <c r="AC846" s="22">
        <f t="shared" si="296"/>
        <v>0</v>
      </c>
      <c r="AD846" s="22">
        <f t="shared" si="297"/>
        <v>44</v>
      </c>
      <c r="AE846" s="22">
        <f t="shared" si="298"/>
        <v>12.222222222222221</v>
      </c>
      <c r="AF846" s="31"/>
      <c r="AG846" s="31"/>
      <c r="AH846" s="31"/>
      <c r="AI846" s="31"/>
      <c r="AJ846" s="31"/>
      <c r="AK846" s="31"/>
      <c r="AL846" s="7"/>
      <c r="AM846" s="7"/>
    </row>
    <row r="847" spans="2:39" x14ac:dyDescent="0.4">
      <c r="B847" s="19" t="s">
        <v>2</v>
      </c>
      <c r="C847" s="19">
        <v>831</v>
      </c>
      <c r="D847" s="19">
        <v>242</v>
      </c>
      <c r="E847" s="20">
        <v>46.3</v>
      </c>
      <c r="F847" s="67">
        <f t="shared" si="299"/>
        <v>12.861111111111111</v>
      </c>
      <c r="G847" s="34">
        <f t="shared" si="300"/>
        <v>0.51388888888888928</v>
      </c>
      <c r="H847" s="21">
        <f t="shared" si="301"/>
        <v>1.8500000000000014</v>
      </c>
      <c r="I847" s="31"/>
      <c r="J847" s="22">
        <f t="shared" si="302"/>
        <v>761.58333333333394</v>
      </c>
      <c r="K847" s="39">
        <f t="shared" si="294"/>
        <v>71.126724992592003</v>
      </c>
      <c r="L847" s="22">
        <f t="shared" si="303"/>
        <v>218.00182949999999</v>
      </c>
      <c r="M847" s="61">
        <f t="shared" si="304"/>
        <v>1050.7118878259259</v>
      </c>
      <c r="N847" s="22">
        <f t="shared" si="305"/>
        <v>1.0507118878259258</v>
      </c>
      <c r="O847" s="22">
        <f t="shared" si="295"/>
        <v>13513.322335094546</v>
      </c>
      <c r="P847" s="22">
        <f t="shared" si="306"/>
        <v>13.513322335094546</v>
      </c>
      <c r="Q847" s="22">
        <f t="shared" si="311"/>
        <v>2779.8643165106505</v>
      </c>
      <c r="R847" s="61">
        <f t="shared" si="312"/>
        <v>0.77218459413883211</v>
      </c>
      <c r="S847" s="22">
        <f t="shared" si="313"/>
        <v>-1158.3699467563183</v>
      </c>
      <c r="T847" s="22">
        <f t="shared" si="307"/>
        <v>1158.3699467563183</v>
      </c>
      <c r="U847" s="61">
        <f t="shared" si="314"/>
        <v>0.32176945539608726</v>
      </c>
      <c r="V847" s="22">
        <f t="shared" si="315"/>
        <v>122567.46064814815</v>
      </c>
      <c r="W847" s="22">
        <f t="shared" si="317"/>
        <v>122.56746064814814</v>
      </c>
      <c r="X847" s="22">
        <f t="shared" si="316"/>
        <v>1726.7341180555559</v>
      </c>
      <c r="Y847" s="22">
        <f t="shared" si="308"/>
        <v>479.64874984523618</v>
      </c>
      <c r="Z847" s="22">
        <f t="shared" si="309"/>
        <v>0.4796487498452362</v>
      </c>
      <c r="AA847" s="22">
        <f t="shared" si="310"/>
        <v>1.0939540495349194</v>
      </c>
      <c r="AB847" s="64"/>
      <c r="AC847" s="22">
        <f t="shared" si="296"/>
        <v>0</v>
      </c>
      <c r="AD847" s="22">
        <f t="shared" si="297"/>
        <v>46.3</v>
      </c>
      <c r="AE847" s="22">
        <f t="shared" si="298"/>
        <v>12.861111111111111</v>
      </c>
      <c r="AF847" s="31"/>
      <c r="AG847" s="31"/>
      <c r="AH847" s="31"/>
      <c r="AI847" s="31"/>
      <c r="AJ847" s="31"/>
      <c r="AK847" s="31"/>
      <c r="AL847" s="7"/>
      <c r="AM847" s="7"/>
    </row>
    <row r="848" spans="2:39" x14ac:dyDescent="0.4">
      <c r="B848" s="19" t="s">
        <v>2</v>
      </c>
      <c r="C848" s="19">
        <v>832</v>
      </c>
      <c r="D848" s="19">
        <v>243</v>
      </c>
      <c r="E848" s="20">
        <v>47.7</v>
      </c>
      <c r="F848" s="67">
        <f t="shared" si="299"/>
        <v>13.25</v>
      </c>
      <c r="G848" s="34">
        <f t="shared" si="300"/>
        <v>0.26388888888888967</v>
      </c>
      <c r="H848" s="21">
        <f t="shared" si="301"/>
        <v>0.95000000000000284</v>
      </c>
      <c r="I848" s="31"/>
      <c r="J848" s="22">
        <f t="shared" si="302"/>
        <v>391.08333333333451</v>
      </c>
      <c r="K848" s="39">
        <f t="shared" ref="K848:K911" si="318">$C$8*0.5*$C$9*(F848^2)*$C$5</f>
        <v>75.49315717682812</v>
      </c>
      <c r="L848" s="22">
        <f t="shared" si="303"/>
        <v>218.00182949999999</v>
      </c>
      <c r="M848" s="61">
        <f t="shared" si="304"/>
        <v>684.57832001016254</v>
      </c>
      <c r="N848" s="22">
        <f t="shared" si="305"/>
        <v>0.6845783200101625</v>
      </c>
      <c r="O848" s="22">
        <f t="shared" ref="O848:O911" si="319">M848*F848</f>
        <v>9070.6627401346541</v>
      </c>
      <c r="P848" s="22">
        <f t="shared" si="306"/>
        <v>9.0706627401346545</v>
      </c>
      <c r="Q848" s="22">
        <f t="shared" si="311"/>
        <v>2788.9349792507851</v>
      </c>
      <c r="R848" s="61">
        <f t="shared" si="312"/>
        <v>0.77470422287932872</v>
      </c>
      <c r="S848" s="22">
        <f t="shared" si="313"/>
        <v>-1158.3699467563183</v>
      </c>
      <c r="T848" s="22">
        <f t="shared" si="307"/>
        <v>1158.3699467563183</v>
      </c>
      <c r="U848" s="61">
        <f t="shared" si="314"/>
        <v>0.32176945539608726</v>
      </c>
      <c r="V848" s="22">
        <f t="shared" si="315"/>
        <v>130091.8125</v>
      </c>
      <c r="W848" s="22">
        <f t="shared" si="317"/>
        <v>130.0918125</v>
      </c>
      <c r="X848" s="22">
        <f t="shared" si="316"/>
        <v>1726.7341180555559</v>
      </c>
      <c r="Y848" s="22">
        <f t="shared" si="308"/>
        <v>479.64874984523618</v>
      </c>
      <c r="Z848" s="22">
        <f t="shared" si="309"/>
        <v>0.4796487498452362</v>
      </c>
      <c r="AA848" s="22">
        <f t="shared" si="310"/>
        <v>1.0964736782754159</v>
      </c>
      <c r="AB848" s="64"/>
      <c r="AC848" s="22">
        <f t="shared" ref="AC848:AC911" si="320">IF(E848&lt;1,1,0)</f>
        <v>0</v>
      </c>
      <c r="AD848" s="22">
        <f t="shared" ref="AD848:AD911" si="321">IF(AC848=1,"",E848)</f>
        <v>47.7</v>
      </c>
      <c r="AE848" s="22">
        <f t="shared" ref="AE848:AE911" si="322">E848/3.6</f>
        <v>13.25</v>
      </c>
      <c r="AF848" s="31"/>
      <c r="AG848" s="31"/>
      <c r="AH848" s="31"/>
      <c r="AI848" s="31"/>
      <c r="AJ848" s="31"/>
      <c r="AK848" s="31"/>
      <c r="AL848" s="7"/>
      <c r="AM848" s="7"/>
    </row>
    <row r="849" spans="2:39" x14ac:dyDescent="0.4">
      <c r="B849" s="19" t="s">
        <v>2</v>
      </c>
      <c r="C849" s="19">
        <v>833</v>
      </c>
      <c r="D849" s="19">
        <v>244</v>
      </c>
      <c r="E849" s="20">
        <v>48.2</v>
      </c>
      <c r="F849" s="67">
        <f t="shared" ref="F849:F912" si="323">E849/3.6</f>
        <v>13.388888888888889</v>
      </c>
      <c r="G849" s="34">
        <f t="shared" ref="G849:G912" si="324">($E850-$E848)/2/3.6</f>
        <v>0.1388888888888889</v>
      </c>
      <c r="H849" s="21">
        <f t="shared" ref="H849:H912" si="325">($E850-$E848)/2</f>
        <v>0.5</v>
      </c>
      <c r="I849" s="31"/>
      <c r="J849" s="22">
        <f t="shared" ref="J849:J912" si="326">$C$4*G849</f>
        <v>205.83333333333334</v>
      </c>
      <c r="K849" s="39">
        <f t="shared" si="318"/>
        <v>77.084117839701392</v>
      </c>
      <c r="L849" s="22">
        <f t="shared" ref="L849:L912" si="327">IF(F849&gt;0,$C$6*$C$4*$C$10,0)</f>
        <v>218.00182949999999</v>
      </c>
      <c r="M849" s="61">
        <f t="shared" ref="M849:M912" si="328">J849+K849+L849</f>
        <v>500.91928067303473</v>
      </c>
      <c r="N849" s="22">
        <f t="shared" ref="N849:N912" si="329">M849/1000</f>
        <v>0.50091928067303471</v>
      </c>
      <c r="O849" s="22">
        <f t="shared" si="319"/>
        <v>6706.7525912334095</v>
      </c>
      <c r="P849" s="22">
        <f t="shared" ref="P849:P912" si="330">O849/1000</f>
        <v>6.7067525912334096</v>
      </c>
      <c r="Q849" s="22">
        <f t="shared" si="311"/>
        <v>2795.6417318420185</v>
      </c>
      <c r="R849" s="61">
        <f t="shared" si="312"/>
        <v>0.77656720985926586</v>
      </c>
      <c r="S849" s="22">
        <f t="shared" si="313"/>
        <v>-1158.3699467563183</v>
      </c>
      <c r="T849" s="22">
        <f t="shared" ref="T849:T912" si="331">S849*-1</f>
        <v>1158.3699467563183</v>
      </c>
      <c r="U849" s="61">
        <f t="shared" si="314"/>
        <v>0.32176945539608726</v>
      </c>
      <c r="V849" s="22">
        <f t="shared" si="315"/>
        <v>132833.39814814815</v>
      </c>
      <c r="W849" s="22">
        <f t="shared" si="317"/>
        <v>132.83339814814815</v>
      </c>
      <c r="X849" s="22">
        <f t="shared" si="316"/>
        <v>1726.7341180555559</v>
      </c>
      <c r="Y849" s="22">
        <f t="shared" ref="Y849:Y912" si="332">Z849*1000</f>
        <v>479.64874984523618</v>
      </c>
      <c r="Z849" s="22">
        <f t="shared" ref="Z849:Z912" si="333">X849*0.000277778</f>
        <v>0.4796487498452362</v>
      </c>
      <c r="AA849" s="22">
        <f t="shared" ref="AA849:AA912" si="334">R849+U849</f>
        <v>1.0983366652553532</v>
      </c>
      <c r="AB849" s="64"/>
      <c r="AC849" s="22">
        <f t="shared" si="320"/>
        <v>0</v>
      </c>
      <c r="AD849" s="22">
        <f t="shared" si="321"/>
        <v>48.2</v>
      </c>
      <c r="AE849" s="22">
        <f t="shared" si="322"/>
        <v>13.388888888888889</v>
      </c>
      <c r="AF849" s="31"/>
      <c r="AG849" s="31"/>
      <c r="AH849" s="31"/>
      <c r="AI849" s="31"/>
      <c r="AJ849" s="31"/>
      <c r="AK849" s="31"/>
      <c r="AL849" s="7"/>
      <c r="AM849" s="7"/>
    </row>
    <row r="850" spans="2:39" x14ac:dyDescent="0.4">
      <c r="B850" s="19" t="s">
        <v>2</v>
      </c>
      <c r="C850" s="19">
        <v>834</v>
      </c>
      <c r="D850" s="19">
        <v>245</v>
      </c>
      <c r="E850" s="20">
        <v>48.7</v>
      </c>
      <c r="F850" s="67">
        <f t="shared" si="323"/>
        <v>13.527777777777779</v>
      </c>
      <c r="G850" s="34">
        <f t="shared" si="324"/>
        <v>0.15277777777777699</v>
      </c>
      <c r="H850" s="21">
        <f t="shared" si="325"/>
        <v>0.54999999999999716</v>
      </c>
      <c r="I850" s="31"/>
      <c r="J850" s="22">
        <f t="shared" si="326"/>
        <v>226.41666666666549</v>
      </c>
      <c r="K850" s="39">
        <f t="shared" si="318"/>
        <v>78.691668290508687</v>
      </c>
      <c r="L850" s="22">
        <f t="shared" si="327"/>
        <v>218.00182949999999</v>
      </c>
      <c r="M850" s="61">
        <f t="shared" si="328"/>
        <v>523.11016445717416</v>
      </c>
      <c r="N850" s="22">
        <f t="shared" si="329"/>
        <v>0.52311016445717418</v>
      </c>
      <c r="O850" s="22">
        <f t="shared" si="319"/>
        <v>7076.5180580734395</v>
      </c>
      <c r="P850" s="22">
        <f t="shared" si="330"/>
        <v>7.0765180580734395</v>
      </c>
      <c r="Q850" s="22">
        <f t="shared" ref="Q850:Q913" si="335">IF(P850&gt;0,SUM(Q849,P850),Q849)</f>
        <v>2802.7182499000919</v>
      </c>
      <c r="R850" s="61">
        <f t="shared" ref="R850:R913" si="336">Q850*0.0002777778</f>
        <v>0.77853290947709775</v>
      </c>
      <c r="S850" s="22">
        <f t="shared" ref="S850:S913" si="337">IF(P850&lt;0,SUM(S849,P850),S849)</f>
        <v>-1158.3699467563183</v>
      </c>
      <c r="T850" s="22">
        <f t="shared" si="331"/>
        <v>1158.3699467563183</v>
      </c>
      <c r="U850" s="61">
        <f t="shared" ref="U850:U913" si="338">T850*0.0002777778</f>
        <v>0.32176945539608726</v>
      </c>
      <c r="V850" s="22">
        <f t="shared" ref="V850:V913" si="339">0.5*$C$4*(F850^2)</f>
        <v>135603.57175925927</v>
      </c>
      <c r="W850" s="22">
        <f t="shared" si="317"/>
        <v>135.60357175925927</v>
      </c>
      <c r="X850" s="22">
        <f t="shared" ref="X850:X913" si="340">IF(W850&lt;W849,X849+(W849-W850),X849)</f>
        <v>1726.7341180555559</v>
      </c>
      <c r="Y850" s="22">
        <f t="shared" si="332"/>
        <v>479.64874984523618</v>
      </c>
      <c r="Z850" s="22">
        <f t="shared" si="333"/>
        <v>0.4796487498452362</v>
      </c>
      <c r="AA850" s="22">
        <f t="shared" si="334"/>
        <v>1.1003023648731851</v>
      </c>
      <c r="AB850" s="64"/>
      <c r="AC850" s="22">
        <f t="shared" si="320"/>
        <v>0</v>
      </c>
      <c r="AD850" s="22">
        <f t="shared" si="321"/>
        <v>48.7</v>
      </c>
      <c r="AE850" s="22">
        <f t="shared" si="322"/>
        <v>13.527777777777779</v>
      </c>
      <c r="AF850" s="31"/>
      <c r="AG850" s="31"/>
      <c r="AH850" s="31"/>
      <c r="AI850" s="31"/>
      <c r="AJ850" s="31"/>
      <c r="AK850" s="31"/>
      <c r="AL850" s="7"/>
      <c r="AM850" s="7"/>
    </row>
    <row r="851" spans="2:39" x14ac:dyDescent="0.4">
      <c r="B851" s="19" t="s">
        <v>2</v>
      </c>
      <c r="C851" s="19">
        <v>835</v>
      </c>
      <c r="D851" s="19">
        <v>246</v>
      </c>
      <c r="E851" s="20">
        <v>49.3</v>
      </c>
      <c r="F851" s="67">
        <f t="shared" si="323"/>
        <v>13.694444444444443</v>
      </c>
      <c r="G851" s="34">
        <f t="shared" si="324"/>
        <v>0.15277777777777699</v>
      </c>
      <c r="H851" s="21">
        <f t="shared" si="325"/>
        <v>0.54999999999999716</v>
      </c>
      <c r="I851" s="31"/>
      <c r="J851" s="22">
        <f t="shared" si="326"/>
        <v>226.41666666666549</v>
      </c>
      <c r="K851" s="39">
        <f t="shared" si="318"/>
        <v>80.642627351550331</v>
      </c>
      <c r="L851" s="22">
        <f t="shared" si="327"/>
        <v>218.00182949999999</v>
      </c>
      <c r="M851" s="61">
        <f t="shared" si="328"/>
        <v>525.06112351821582</v>
      </c>
      <c r="N851" s="22">
        <f t="shared" si="329"/>
        <v>0.52506112351821588</v>
      </c>
      <c r="O851" s="22">
        <f t="shared" si="319"/>
        <v>7190.4203859577883</v>
      </c>
      <c r="P851" s="22">
        <f t="shared" si="330"/>
        <v>7.190420385957788</v>
      </c>
      <c r="Q851" s="22">
        <f t="shared" si="335"/>
        <v>2809.9086702860495</v>
      </c>
      <c r="R851" s="61">
        <f t="shared" si="336"/>
        <v>0.78053024863298415</v>
      </c>
      <c r="S851" s="22">
        <f t="shared" si="337"/>
        <v>-1158.3699467563183</v>
      </c>
      <c r="T851" s="22">
        <f t="shared" si="331"/>
        <v>1158.3699467563183</v>
      </c>
      <c r="U851" s="61">
        <f t="shared" si="338"/>
        <v>0.32176945539608726</v>
      </c>
      <c r="V851" s="22">
        <f t="shared" si="339"/>
        <v>138965.51620370368</v>
      </c>
      <c r="W851" s="22">
        <f t="shared" si="317"/>
        <v>138.96551620370369</v>
      </c>
      <c r="X851" s="22">
        <f t="shared" si="340"/>
        <v>1726.7341180555559</v>
      </c>
      <c r="Y851" s="22">
        <f t="shared" si="332"/>
        <v>479.64874984523618</v>
      </c>
      <c r="Z851" s="22">
        <f t="shared" si="333"/>
        <v>0.4796487498452362</v>
      </c>
      <c r="AA851" s="22">
        <f t="shared" si="334"/>
        <v>1.1022997040290714</v>
      </c>
      <c r="AB851" s="64"/>
      <c r="AC851" s="22">
        <f t="shared" si="320"/>
        <v>0</v>
      </c>
      <c r="AD851" s="22">
        <f t="shared" si="321"/>
        <v>49.3</v>
      </c>
      <c r="AE851" s="22">
        <f t="shared" si="322"/>
        <v>13.694444444444443</v>
      </c>
      <c r="AF851" s="31"/>
      <c r="AG851" s="31"/>
      <c r="AH851" s="31"/>
      <c r="AI851" s="31"/>
      <c r="AJ851" s="31"/>
      <c r="AK851" s="31"/>
      <c r="AL851" s="7"/>
      <c r="AM851" s="7"/>
    </row>
    <row r="852" spans="2:39" x14ac:dyDescent="0.4">
      <c r="B852" s="19" t="s">
        <v>2</v>
      </c>
      <c r="C852" s="19">
        <v>836</v>
      </c>
      <c r="D852" s="19">
        <v>247</v>
      </c>
      <c r="E852" s="20">
        <v>49.8</v>
      </c>
      <c r="F852" s="67">
        <f t="shared" si="323"/>
        <v>13.833333333333332</v>
      </c>
      <c r="G852" s="34">
        <f t="shared" si="324"/>
        <v>0.12500000000000078</v>
      </c>
      <c r="H852" s="21">
        <f t="shared" si="325"/>
        <v>0.45000000000000284</v>
      </c>
      <c r="I852" s="31"/>
      <c r="J852" s="22">
        <f t="shared" si="326"/>
        <v>185.25000000000117</v>
      </c>
      <c r="K852" s="39">
        <f t="shared" si="318"/>
        <v>82.28667533581249</v>
      </c>
      <c r="L852" s="22">
        <f t="shared" si="327"/>
        <v>218.00182949999999</v>
      </c>
      <c r="M852" s="61">
        <f t="shared" si="328"/>
        <v>485.53850483581363</v>
      </c>
      <c r="N852" s="22">
        <f t="shared" si="329"/>
        <v>0.48553850483581362</v>
      </c>
      <c r="O852" s="22">
        <f t="shared" si="319"/>
        <v>6716.6159835620883</v>
      </c>
      <c r="P852" s="22">
        <f t="shared" si="330"/>
        <v>6.7166159835620887</v>
      </c>
      <c r="Q852" s="22">
        <f t="shared" si="335"/>
        <v>2816.6252862696115</v>
      </c>
      <c r="R852" s="61">
        <f t="shared" si="336"/>
        <v>0.78239597544434292</v>
      </c>
      <c r="S852" s="22">
        <f t="shared" si="337"/>
        <v>-1158.3699467563183</v>
      </c>
      <c r="T852" s="22">
        <f t="shared" si="331"/>
        <v>1158.3699467563183</v>
      </c>
      <c r="U852" s="61">
        <f t="shared" si="338"/>
        <v>0.32176945539608726</v>
      </c>
      <c r="V852" s="22">
        <f t="shared" si="339"/>
        <v>141798.58333333331</v>
      </c>
      <c r="W852" s="22">
        <f t="shared" si="317"/>
        <v>141.79858333333331</v>
      </c>
      <c r="X852" s="22">
        <f t="shared" si="340"/>
        <v>1726.7341180555559</v>
      </c>
      <c r="Y852" s="22">
        <f t="shared" si="332"/>
        <v>479.64874984523618</v>
      </c>
      <c r="Z852" s="22">
        <f t="shared" si="333"/>
        <v>0.4796487498452362</v>
      </c>
      <c r="AA852" s="22">
        <f t="shared" si="334"/>
        <v>1.1041654308404301</v>
      </c>
      <c r="AB852" s="64"/>
      <c r="AC852" s="22">
        <f t="shared" si="320"/>
        <v>0</v>
      </c>
      <c r="AD852" s="22">
        <f t="shared" si="321"/>
        <v>49.8</v>
      </c>
      <c r="AE852" s="22">
        <f t="shared" si="322"/>
        <v>13.833333333333332</v>
      </c>
      <c r="AF852" s="31"/>
      <c r="AG852" s="31"/>
      <c r="AH852" s="31"/>
      <c r="AI852" s="31"/>
      <c r="AJ852" s="31"/>
      <c r="AK852" s="31"/>
      <c r="AL852" s="7"/>
      <c r="AM852" s="7"/>
    </row>
    <row r="853" spans="2:39" x14ac:dyDescent="0.4">
      <c r="B853" s="19" t="s">
        <v>2</v>
      </c>
      <c r="C853" s="19">
        <v>837</v>
      </c>
      <c r="D853" s="19">
        <v>248</v>
      </c>
      <c r="E853" s="20">
        <v>50.2</v>
      </c>
      <c r="F853" s="67">
        <f t="shared" si="323"/>
        <v>13.944444444444445</v>
      </c>
      <c r="G853" s="34">
        <f t="shared" si="324"/>
        <v>0.15277777777777798</v>
      </c>
      <c r="H853" s="21">
        <f t="shared" si="325"/>
        <v>0.55000000000000071</v>
      </c>
      <c r="I853" s="31"/>
      <c r="J853" s="22">
        <f t="shared" si="326"/>
        <v>226.41666666666697</v>
      </c>
      <c r="K853" s="39">
        <f t="shared" si="318"/>
        <v>83.613858370534729</v>
      </c>
      <c r="L853" s="22">
        <f t="shared" si="327"/>
        <v>218.00182949999999</v>
      </c>
      <c r="M853" s="61">
        <f t="shared" si="328"/>
        <v>528.03235453720163</v>
      </c>
      <c r="N853" s="22">
        <f t="shared" si="329"/>
        <v>0.52803235453720165</v>
      </c>
      <c r="O853" s="22">
        <f t="shared" si="319"/>
        <v>7363.1178327132002</v>
      </c>
      <c r="P853" s="22">
        <f t="shared" si="330"/>
        <v>7.3631178327132005</v>
      </c>
      <c r="Q853" s="22">
        <f t="shared" si="335"/>
        <v>2823.9884041023247</v>
      </c>
      <c r="R853" s="61">
        <f t="shared" si="336"/>
        <v>0.78444128611705477</v>
      </c>
      <c r="S853" s="22">
        <f t="shared" si="337"/>
        <v>-1158.3699467563183</v>
      </c>
      <c r="T853" s="22">
        <f t="shared" si="331"/>
        <v>1158.3699467563183</v>
      </c>
      <c r="U853" s="61">
        <f t="shared" si="338"/>
        <v>0.32176945539608726</v>
      </c>
      <c r="V853" s="22">
        <f t="shared" si="339"/>
        <v>144085.62037037039</v>
      </c>
      <c r="W853" s="22">
        <f t="shared" si="317"/>
        <v>144.08562037037041</v>
      </c>
      <c r="X853" s="22">
        <f t="shared" si="340"/>
        <v>1726.7341180555559</v>
      </c>
      <c r="Y853" s="22">
        <f t="shared" si="332"/>
        <v>479.64874984523618</v>
      </c>
      <c r="Z853" s="22">
        <f t="shared" si="333"/>
        <v>0.4796487498452362</v>
      </c>
      <c r="AA853" s="22">
        <f t="shared" si="334"/>
        <v>1.1062107415131419</v>
      </c>
      <c r="AB853" s="64"/>
      <c r="AC853" s="22">
        <f t="shared" si="320"/>
        <v>0</v>
      </c>
      <c r="AD853" s="22">
        <f t="shared" si="321"/>
        <v>50.2</v>
      </c>
      <c r="AE853" s="22">
        <f t="shared" si="322"/>
        <v>13.944444444444445</v>
      </c>
      <c r="AF853" s="31"/>
      <c r="AG853" s="31"/>
      <c r="AH853" s="31"/>
      <c r="AI853" s="31"/>
      <c r="AJ853" s="31"/>
      <c r="AK853" s="31"/>
      <c r="AL853" s="7"/>
      <c r="AM853" s="7"/>
    </row>
    <row r="854" spans="2:39" x14ac:dyDescent="0.4">
      <c r="B854" s="19" t="s">
        <v>2</v>
      </c>
      <c r="C854" s="19">
        <v>838</v>
      </c>
      <c r="D854" s="19">
        <v>249</v>
      </c>
      <c r="E854" s="20">
        <v>50.9</v>
      </c>
      <c r="F854" s="67">
        <f t="shared" si="323"/>
        <v>14.138888888888888</v>
      </c>
      <c r="G854" s="34">
        <f t="shared" si="324"/>
        <v>0.22222222222222143</v>
      </c>
      <c r="H854" s="21">
        <f t="shared" si="325"/>
        <v>0.79999999999999716</v>
      </c>
      <c r="I854" s="31"/>
      <c r="J854" s="22">
        <f t="shared" si="326"/>
        <v>329.33333333333218</v>
      </c>
      <c r="K854" s="39">
        <f t="shared" si="318"/>
        <v>85.961976954717002</v>
      </c>
      <c r="L854" s="22">
        <f t="shared" si="327"/>
        <v>218.00182949999999</v>
      </c>
      <c r="M854" s="61">
        <f t="shared" si="328"/>
        <v>633.29713978804921</v>
      </c>
      <c r="N854" s="22">
        <f t="shared" si="329"/>
        <v>0.63329713978804925</v>
      </c>
      <c r="O854" s="22">
        <f t="shared" si="319"/>
        <v>8954.1178931143622</v>
      </c>
      <c r="P854" s="22">
        <f t="shared" si="330"/>
        <v>8.954117893114363</v>
      </c>
      <c r="Q854" s="22">
        <f t="shared" si="335"/>
        <v>2832.9425219954392</v>
      </c>
      <c r="R854" s="61">
        <f t="shared" si="336"/>
        <v>0.78692854128634471</v>
      </c>
      <c r="S854" s="22">
        <f t="shared" si="337"/>
        <v>-1158.3699467563183</v>
      </c>
      <c r="T854" s="22">
        <f t="shared" si="331"/>
        <v>1158.3699467563183</v>
      </c>
      <c r="U854" s="61">
        <f t="shared" si="338"/>
        <v>0.32176945539608726</v>
      </c>
      <c r="V854" s="22">
        <f t="shared" si="339"/>
        <v>148131.96064814812</v>
      </c>
      <c r="W854" s="22">
        <f t="shared" si="317"/>
        <v>148.13196064814812</v>
      </c>
      <c r="X854" s="22">
        <f t="shared" si="340"/>
        <v>1726.7341180555559</v>
      </c>
      <c r="Y854" s="22">
        <f t="shared" si="332"/>
        <v>479.64874984523618</v>
      </c>
      <c r="Z854" s="22">
        <f t="shared" si="333"/>
        <v>0.4796487498452362</v>
      </c>
      <c r="AA854" s="22">
        <f t="shared" si="334"/>
        <v>1.108697996682432</v>
      </c>
      <c r="AB854" s="64"/>
      <c r="AC854" s="22">
        <f t="shared" si="320"/>
        <v>0</v>
      </c>
      <c r="AD854" s="22">
        <f t="shared" si="321"/>
        <v>50.9</v>
      </c>
      <c r="AE854" s="22">
        <f t="shared" si="322"/>
        <v>14.138888888888888</v>
      </c>
      <c r="AF854" s="31"/>
      <c r="AG854" s="31"/>
      <c r="AH854" s="31"/>
      <c r="AI854" s="31"/>
      <c r="AJ854" s="31"/>
      <c r="AK854" s="31"/>
      <c r="AL854" s="7"/>
      <c r="AM854" s="7"/>
    </row>
    <row r="855" spans="2:39" x14ac:dyDescent="0.4">
      <c r="B855" s="19" t="s">
        <v>2</v>
      </c>
      <c r="C855" s="19">
        <v>839</v>
      </c>
      <c r="D855" s="19">
        <v>250</v>
      </c>
      <c r="E855" s="20">
        <v>51.8</v>
      </c>
      <c r="F855" s="67">
        <f t="shared" si="323"/>
        <v>14.388888888888888</v>
      </c>
      <c r="G855" s="34">
        <f t="shared" si="324"/>
        <v>0.2222222222222224</v>
      </c>
      <c r="H855" s="21">
        <f t="shared" si="325"/>
        <v>0.80000000000000071</v>
      </c>
      <c r="I855" s="31"/>
      <c r="J855" s="22">
        <f t="shared" si="326"/>
        <v>329.3333333333336</v>
      </c>
      <c r="K855" s="39">
        <f t="shared" si="318"/>
        <v>89.028765152201373</v>
      </c>
      <c r="L855" s="22">
        <f t="shared" si="327"/>
        <v>218.00182949999999</v>
      </c>
      <c r="M855" s="61">
        <f t="shared" si="328"/>
        <v>636.36392798553493</v>
      </c>
      <c r="N855" s="22">
        <f t="shared" si="329"/>
        <v>0.63636392798553498</v>
      </c>
      <c r="O855" s="22">
        <f t="shared" si="319"/>
        <v>9156.5698526807519</v>
      </c>
      <c r="P855" s="22">
        <f t="shared" si="330"/>
        <v>9.156569852680752</v>
      </c>
      <c r="Q855" s="22">
        <f t="shared" si="335"/>
        <v>2842.0990918481198</v>
      </c>
      <c r="R855" s="61">
        <f t="shared" si="336"/>
        <v>0.78947203311556868</v>
      </c>
      <c r="S855" s="22">
        <f t="shared" si="337"/>
        <v>-1158.3699467563183</v>
      </c>
      <c r="T855" s="22">
        <f t="shared" si="331"/>
        <v>1158.3699467563183</v>
      </c>
      <c r="U855" s="61">
        <f t="shared" si="338"/>
        <v>0.32176945539608726</v>
      </c>
      <c r="V855" s="22">
        <f t="shared" si="339"/>
        <v>153416.73148148143</v>
      </c>
      <c r="W855" s="22">
        <f t="shared" si="317"/>
        <v>153.41673148148143</v>
      </c>
      <c r="X855" s="22">
        <f t="shared" si="340"/>
        <v>1726.7341180555559</v>
      </c>
      <c r="Y855" s="22">
        <f t="shared" si="332"/>
        <v>479.64874984523618</v>
      </c>
      <c r="Z855" s="22">
        <f t="shared" si="333"/>
        <v>0.4796487498452362</v>
      </c>
      <c r="AA855" s="22">
        <f t="shared" si="334"/>
        <v>1.1112414885116559</v>
      </c>
      <c r="AB855" s="64"/>
      <c r="AC855" s="22">
        <f t="shared" si="320"/>
        <v>0</v>
      </c>
      <c r="AD855" s="22">
        <f t="shared" si="321"/>
        <v>51.8</v>
      </c>
      <c r="AE855" s="22">
        <f t="shared" si="322"/>
        <v>14.388888888888888</v>
      </c>
      <c r="AF855" s="31"/>
      <c r="AG855" s="31"/>
      <c r="AH855" s="31"/>
      <c r="AI855" s="31"/>
      <c r="AJ855" s="31"/>
      <c r="AK855" s="31"/>
      <c r="AL855" s="7"/>
      <c r="AM855" s="7"/>
    </row>
    <row r="856" spans="2:39" x14ac:dyDescent="0.4">
      <c r="B856" s="19" t="s">
        <v>2</v>
      </c>
      <c r="C856" s="19">
        <v>840</v>
      </c>
      <c r="D856" s="19">
        <v>251</v>
      </c>
      <c r="E856" s="20">
        <v>52.5</v>
      </c>
      <c r="F856" s="67">
        <f t="shared" si="323"/>
        <v>14.583333333333332</v>
      </c>
      <c r="G856" s="34">
        <f t="shared" si="324"/>
        <v>0.20833333333333331</v>
      </c>
      <c r="H856" s="21">
        <f t="shared" si="325"/>
        <v>0.75</v>
      </c>
      <c r="I856" s="31"/>
      <c r="J856" s="22">
        <f t="shared" si="326"/>
        <v>308.75</v>
      </c>
      <c r="K856" s="39">
        <f t="shared" si="318"/>
        <v>91.451205986328119</v>
      </c>
      <c r="L856" s="22">
        <f t="shared" si="327"/>
        <v>218.00182949999999</v>
      </c>
      <c r="M856" s="61">
        <f t="shared" si="328"/>
        <v>618.20303548632808</v>
      </c>
      <c r="N856" s="22">
        <f t="shared" si="329"/>
        <v>0.61820303548632805</v>
      </c>
      <c r="O856" s="22">
        <f t="shared" si="319"/>
        <v>9015.4609341756168</v>
      </c>
      <c r="P856" s="22">
        <f t="shared" si="330"/>
        <v>9.015460934175616</v>
      </c>
      <c r="Q856" s="22">
        <f t="shared" si="335"/>
        <v>2851.1145527822955</v>
      </c>
      <c r="R856" s="61">
        <f t="shared" si="336"/>
        <v>0.79197632801984996</v>
      </c>
      <c r="S856" s="22">
        <f t="shared" si="337"/>
        <v>-1158.3699467563183</v>
      </c>
      <c r="T856" s="22">
        <f t="shared" si="331"/>
        <v>1158.3699467563183</v>
      </c>
      <c r="U856" s="61">
        <f t="shared" si="338"/>
        <v>0.32176945539608726</v>
      </c>
      <c r="V856" s="22">
        <f t="shared" si="339"/>
        <v>157591.14583333331</v>
      </c>
      <c r="W856" s="22">
        <f t="shared" si="317"/>
        <v>157.59114583333331</v>
      </c>
      <c r="X856" s="22">
        <f t="shared" si="340"/>
        <v>1726.7341180555559</v>
      </c>
      <c r="Y856" s="22">
        <f t="shared" si="332"/>
        <v>479.64874984523618</v>
      </c>
      <c r="Z856" s="22">
        <f t="shared" si="333"/>
        <v>0.4796487498452362</v>
      </c>
      <c r="AA856" s="22">
        <f t="shared" si="334"/>
        <v>1.1137457834159372</v>
      </c>
      <c r="AB856" s="64"/>
      <c r="AC856" s="22">
        <f t="shared" si="320"/>
        <v>0</v>
      </c>
      <c r="AD856" s="22">
        <f t="shared" si="321"/>
        <v>52.5</v>
      </c>
      <c r="AE856" s="22">
        <f t="shared" si="322"/>
        <v>14.583333333333332</v>
      </c>
      <c r="AF856" s="31"/>
      <c r="AG856" s="31"/>
      <c r="AH856" s="31"/>
      <c r="AI856" s="31"/>
      <c r="AJ856" s="31"/>
      <c r="AK856" s="31"/>
      <c r="AL856" s="7"/>
      <c r="AM856" s="7"/>
    </row>
    <row r="857" spans="2:39" x14ac:dyDescent="0.4">
      <c r="B857" s="19" t="s">
        <v>2</v>
      </c>
      <c r="C857" s="19">
        <v>841</v>
      </c>
      <c r="D857" s="19">
        <v>252</v>
      </c>
      <c r="E857" s="20">
        <v>53.3</v>
      </c>
      <c r="F857" s="67">
        <f t="shared" si="323"/>
        <v>14.805555555555554</v>
      </c>
      <c r="G857" s="34">
        <f t="shared" si="324"/>
        <v>0.27777777777777779</v>
      </c>
      <c r="H857" s="21">
        <f t="shared" si="325"/>
        <v>1</v>
      </c>
      <c r="I857" s="31"/>
      <c r="J857" s="22">
        <f t="shared" si="326"/>
        <v>411.66666666666669</v>
      </c>
      <c r="K857" s="39">
        <f t="shared" si="318"/>
        <v>94.259525287800315</v>
      </c>
      <c r="L857" s="22">
        <f t="shared" si="327"/>
        <v>218.00182949999999</v>
      </c>
      <c r="M857" s="61">
        <f t="shared" si="328"/>
        <v>723.92802145446694</v>
      </c>
      <c r="N857" s="22">
        <f t="shared" si="329"/>
        <v>0.723928021454467</v>
      </c>
      <c r="O857" s="22">
        <f t="shared" si="319"/>
        <v>10718.156539867523</v>
      </c>
      <c r="P857" s="22">
        <f t="shared" si="330"/>
        <v>10.718156539867524</v>
      </c>
      <c r="Q857" s="22">
        <f t="shared" si="335"/>
        <v>2861.8327093221628</v>
      </c>
      <c r="R857" s="61">
        <f t="shared" si="336"/>
        <v>0.79495359396354992</v>
      </c>
      <c r="S857" s="22">
        <f t="shared" si="337"/>
        <v>-1158.3699467563183</v>
      </c>
      <c r="T857" s="22">
        <f t="shared" si="331"/>
        <v>1158.3699467563183</v>
      </c>
      <c r="U857" s="61">
        <f t="shared" si="338"/>
        <v>0.32176945539608726</v>
      </c>
      <c r="V857" s="22">
        <f t="shared" si="339"/>
        <v>162430.51620370365</v>
      </c>
      <c r="W857" s="22">
        <f t="shared" si="317"/>
        <v>162.43051620370366</v>
      </c>
      <c r="X857" s="22">
        <f t="shared" si="340"/>
        <v>1726.7341180555559</v>
      </c>
      <c r="Y857" s="22">
        <f t="shared" si="332"/>
        <v>479.64874984523618</v>
      </c>
      <c r="Z857" s="22">
        <f t="shared" si="333"/>
        <v>0.4796487498452362</v>
      </c>
      <c r="AA857" s="22">
        <f t="shared" si="334"/>
        <v>1.1167230493596372</v>
      </c>
      <c r="AB857" s="64"/>
      <c r="AC857" s="22">
        <f t="shared" si="320"/>
        <v>0</v>
      </c>
      <c r="AD857" s="22">
        <f t="shared" si="321"/>
        <v>53.3</v>
      </c>
      <c r="AE857" s="22">
        <f t="shared" si="322"/>
        <v>14.805555555555554</v>
      </c>
      <c r="AF857" s="31"/>
      <c r="AG857" s="31"/>
      <c r="AH857" s="31"/>
      <c r="AI857" s="31"/>
      <c r="AJ857" s="31"/>
      <c r="AK857" s="31"/>
      <c r="AL857" s="7"/>
      <c r="AM857" s="7"/>
    </row>
    <row r="858" spans="2:39" x14ac:dyDescent="0.4">
      <c r="B858" s="19" t="s">
        <v>2</v>
      </c>
      <c r="C858" s="19">
        <v>842</v>
      </c>
      <c r="D858" s="19">
        <v>253</v>
      </c>
      <c r="E858" s="20">
        <v>54.5</v>
      </c>
      <c r="F858" s="67">
        <f t="shared" si="323"/>
        <v>15.138888888888889</v>
      </c>
      <c r="G858" s="34">
        <f t="shared" si="324"/>
        <v>0.33333333333333409</v>
      </c>
      <c r="H858" s="21">
        <f t="shared" si="325"/>
        <v>1.2000000000000028</v>
      </c>
      <c r="I858" s="31"/>
      <c r="J858" s="22">
        <f t="shared" si="326"/>
        <v>494.00000000000114</v>
      </c>
      <c r="K858" s="39">
        <f t="shared" si="318"/>
        <v>98.551635222092003</v>
      </c>
      <c r="L858" s="22">
        <f t="shared" si="327"/>
        <v>218.00182949999999</v>
      </c>
      <c r="M858" s="61">
        <f t="shared" si="328"/>
        <v>810.55346472209317</v>
      </c>
      <c r="N858" s="22">
        <f t="shared" si="329"/>
        <v>0.81055346472209322</v>
      </c>
      <c r="O858" s="22">
        <f t="shared" si="319"/>
        <v>12270.878840931689</v>
      </c>
      <c r="P858" s="22">
        <f t="shared" si="330"/>
        <v>12.27087884093169</v>
      </c>
      <c r="Q858" s="22">
        <f t="shared" si="335"/>
        <v>2874.1035881630946</v>
      </c>
      <c r="R858" s="61">
        <f t="shared" si="336"/>
        <v>0.79836217169205048</v>
      </c>
      <c r="S858" s="22">
        <f t="shared" si="337"/>
        <v>-1158.3699467563183</v>
      </c>
      <c r="T858" s="22">
        <f t="shared" si="331"/>
        <v>1158.3699467563183</v>
      </c>
      <c r="U858" s="61">
        <f t="shared" si="338"/>
        <v>0.32176945539608726</v>
      </c>
      <c r="V858" s="22">
        <f t="shared" si="339"/>
        <v>169826.79398148149</v>
      </c>
      <c r="W858" s="22">
        <f t="shared" si="317"/>
        <v>169.8267939814815</v>
      </c>
      <c r="X858" s="22">
        <f t="shared" si="340"/>
        <v>1726.7341180555559</v>
      </c>
      <c r="Y858" s="22">
        <f t="shared" si="332"/>
        <v>479.64874984523618</v>
      </c>
      <c r="Z858" s="22">
        <f t="shared" si="333"/>
        <v>0.4796487498452362</v>
      </c>
      <c r="AA858" s="22">
        <f t="shared" si="334"/>
        <v>1.1201316270881376</v>
      </c>
      <c r="AB858" s="64"/>
      <c r="AC858" s="22">
        <f t="shared" si="320"/>
        <v>0</v>
      </c>
      <c r="AD858" s="22">
        <f t="shared" si="321"/>
        <v>54.5</v>
      </c>
      <c r="AE858" s="22">
        <f t="shared" si="322"/>
        <v>15.138888888888889</v>
      </c>
      <c r="AF858" s="31"/>
      <c r="AG858" s="31"/>
      <c r="AH858" s="31"/>
      <c r="AI858" s="31"/>
      <c r="AJ858" s="31"/>
      <c r="AK858" s="31"/>
      <c r="AL858" s="7"/>
      <c r="AM858" s="7"/>
    </row>
    <row r="859" spans="2:39" x14ac:dyDescent="0.4">
      <c r="B859" s="19" t="s">
        <v>2</v>
      </c>
      <c r="C859" s="19">
        <v>843</v>
      </c>
      <c r="D859" s="19">
        <v>254</v>
      </c>
      <c r="E859" s="20">
        <v>55.7</v>
      </c>
      <c r="F859" s="67">
        <f t="shared" si="323"/>
        <v>15.472222222222223</v>
      </c>
      <c r="G859" s="34">
        <f t="shared" si="324"/>
        <v>0.27777777777777779</v>
      </c>
      <c r="H859" s="21">
        <f t="shared" si="325"/>
        <v>1</v>
      </c>
      <c r="I859" s="31"/>
      <c r="J859" s="22">
        <f t="shared" si="326"/>
        <v>411.66666666666669</v>
      </c>
      <c r="K859" s="39">
        <f t="shared" si="318"/>
        <v>102.93930233488369</v>
      </c>
      <c r="L859" s="22">
        <f t="shared" si="327"/>
        <v>218.00182949999999</v>
      </c>
      <c r="M859" s="61">
        <f t="shared" si="328"/>
        <v>732.60779850155041</v>
      </c>
      <c r="N859" s="22">
        <f t="shared" si="329"/>
        <v>0.73260779850155044</v>
      </c>
      <c r="O859" s="22">
        <f t="shared" si="319"/>
        <v>11335.070660148989</v>
      </c>
      <c r="P859" s="22">
        <f t="shared" si="330"/>
        <v>11.33507066014899</v>
      </c>
      <c r="Q859" s="22">
        <f t="shared" si="335"/>
        <v>2885.4386588232437</v>
      </c>
      <c r="R859" s="61">
        <f t="shared" si="336"/>
        <v>0.80151080268287123</v>
      </c>
      <c r="S859" s="22">
        <f t="shared" si="337"/>
        <v>-1158.3699467563183</v>
      </c>
      <c r="T859" s="22">
        <f t="shared" si="331"/>
        <v>1158.3699467563183</v>
      </c>
      <c r="U859" s="61">
        <f t="shared" si="338"/>
        <v>0.32176945539608726</v>
      </c>
      <c r="V859" s="22">
        <f t="shared" si="339"/>
        <v>177387.73842592596</v>
      </c>
      <c r="W859" s="22">
        <f t="shared" si="317"/>
        <v>177.38773842592596</v>
      </c>
      <c r="X859" s="22">
        <f t="shared" si="340"/>
        <v>1726.7341180555559</v>
      </c>
      <c r="Y859" s="22">
        <f t="shared" si="332"/>
        <v>479.64874984523618</v>
      </c>
      <c r="Z859" s="22">
        <f t="shared" si="333"/>
        <v>0.4796487498452362</v>
      </c>
      <c r="AA859" s="22">
        <f t="shared" si="334"/>
        <v>1.1232802580789585</v>
      </c>
      <c r="AB859" s="64"/>
      <c r="AC859" s="22">
        <f t="shared" si="320"/>
        <v>0</v>
      </c>
      <c r="AD859" s="22">
        <f t="shared" si="321"/>
        <v>55.7</v>
      </c>
      <c r="AE859" s="22">
        <f t="shared" si="322"/>
        <v>15.472222222222223</v>
      </c>
      <c r="AF859" s="31"/>
      <c r="AG859" s="31"/>
      <c r="AH859" s="31"/>
      <c r="AI859" s="31"/>
      <c r="AJ859" s="31"/>
      <c r="AK859" s="31"/>
      <c r="AL859" s="7"/>
      <c r="AM859" s="7"/>
    </row>
    <row r="860" spans="2:39" x14ac:dyDescent="0.4">
      <c r="B860" s="19" t="s">
        <v>2</v>
      </c>
      <c r="C860" s="19">
        <v>844</v>
      </c>
      <c r="D860" s="19">
        <v>255</v>
      </c>
      <c r="E860" s="20">
        <v>56.5</v>
      </c>
      <c r="F860" s="67">
        <f t="shared" si="323"/>
        <v>15.694444444444445</v>
      </c>
      <c r="G860" s="34">
        <f t="shared" si="324"/>
        <v>0.15277777777777699</v>
      </c>
      <c r="H860" s="21">
        <f t="shared" si="325"/>
        <v>0.54999999999999716</v>
      </c>
      <c r="I860" s="31"/>
      <c r="J860" s="22">
        <f t="shared" si="326"/>
        <v>226.41666666666549</v>
      </c>
      <c r="K860" s="39">
        <f t="shared" si="318"/>
        <v>105.91750106480033</v>
      </c>
      <c r="L860" s="22">
        <f t="shared" si="327"/>
        <v>218.00182949999999</v>
      </c>
      <c r="M860" s="61">
        <f t="shared" si="328"/>
        <v>550.33599723146585</v>
      </c>
      <c r="N860" s="22">
        <f t="shared" si="329"/>
        <v>0.55033599723146587</v>
      </c>
      <c r="O860" s="22">
        <f t="shared" si="319"/>
        <v>8637.2177343271724</v>
      </c>
      <c r="P860" s="22">
        <f t="shared" si="330"/>
        <v>8.637217734327173</v>
      </c>
      <c r="Q860" s="22">
        <f t="shared" si="335"/>
        <v>2894.0758765575711</v>
      </c>
      <c r="R860" s="61">
        <f t="shared" si="336"/>
        <v>0.80391003002323369</v>
      </c>
      <c r="S860" s="22">
        <f t="shared" si="337"/>
        <v>-1158.3699467563183</v>
      </c>
      <c r="T860" s="22">
        <f t="shared" si="331"/>
        <v>1158.3699467563183</v>
      </c>
      <c r="U860" s="61">
        <f t="shared" si="338"/>
        <v>0.32176945539608726</v>
      </c>
      <c r="V860" s="22">
        <f t="shared" si="339"/>
        <v>182519.84953703705</v>
      </c>
      <c r="W860" s="22">
        <f t="shared" si="317"/>
        <v>182.51984953703706</v>
      </c>
      <c r="X860" s="22">
        <f t="shared" si="340"/>
        <v>1726.7341180555559</v>
      </c>
      <c r="Y860" s="22">
        <f t="shared" si="332"/>
        <v>479.64874984523618</v>
      </c>
      <c r="Z860" s="22">
        <f t="shared" si="333"/>
        <v>0.4796487498452362</v>
      </c>
      <c r="AA860" s="22">
        <f t="shared" si="334"/>
        <v>1.1256794854193211</v>
      </c>
      <c r="AB860" s="64"/>
      <c r="AC860" s="22">
        <f t="shared" si="320"/>
        <v>0</v>
      </c>
      <c r="AD860" s="22">
        <f t="shared" si="321"/>
        <v>56.5</v>
      </c>
      <c r="AE860" s="22">
        <f t="shared" si="322"/>
        <v>15.694444444444445</v>
      </c>
      <c r="AF860" s="31"/>
      <c r="AG860" s="31"/>
      <c r="AH860" s="31"/>
      <c r="AI860" s="31"/>
      <c r="AJ860" s="31"/>
      <c r="AK860" s="31"/>
      <c r="AL860" s="7"/>
      <c r="AM860" s="7"/>
    </row>
    <row r="861" spans="2:39" x14ac:dyDescent="0.4">
      <c r="B861" s="19" t="s">
        <v>2</v>
      </c>
      <c r="C861" s="19">
        <v>845</v>
      </c>
      <c r="D861" s="19">
        <v>256</v>
      </c>
      <c r="E861" s="20">
        <v>56.8</v>
      </c>
      <c r="F861" s="67">
        <f t="shared" si="323"/>
        <v>15.777777777777777</v>
      </c>
      <c r="G861" s="34">
        <f t="shared" si="324"/>
        <v>6.9444444444444448E-2</v>
      </c>
      <c r="H861" s="21">
        <f t="shared" si="325"/>
        <v>0.25</v>
      </c>
      <c r="I861" s="31"/>
      <c r="J861" s="22">
        <f t="shared" si="326"/>
        <v>102.91666666666667</v>
      </c>
      <c r="K861" s="39">
        <f t="shared" si="318"/>
        <v>107.04527484855555</v>
      </c>
      <c r="L861" s="22">
        <f t="shared" si="327"/>
        <v>218.00182949999999</v>
      </c>
      <c r="M861" s="61">
        <f t="shared" si="328"/>
        <v>427.96377101522222</v>
      </c>
      <c r="N861" s="22">
        <f t="shared" si="329"/>
        <v>0.42796377101522221</v>
      </c>
      <c r="O861" s="22">
        <f t="shared" si="319"/>
        <v>6752.3172760179505</v>
      </c>
      <c r="P861" s="22">
        <f t="shared" si="330"/>
        <v>6.7523172760179504</v>
      </c>
      <c r="Q861" s="22">
        <f t="shared" si="335"/>
        <v>2900.828193833589</v>
      </c>
      <c r="R861" s="61">
        <f t="shared" si="336"/>
        <v>0.80578567386106792</v>
      </c>
      <c r="S861" s="22">
        <f t="shared" si="337"/>
        <v>-1158.3699467563183</v>
      </c>
      <c r="T861" s="22">
        <f t="shared" si="331"/>
        <v>1158.3699467563183</v>
      </c>
      <c r="U861" s="61">
        <f t="shared" si="338"/>
        <v>0.32176945539608726</v>
      </c>
      <c r="V861" s="22">
        <f t="shared" si="339"/>
        <v>184463.25925925924</v>
      </c>
      <c r="W861" s="22">
        <f t="shared" si="317"/>
        <v>184.46325925925925</v>
      </c>
      <c r="X861" s="22">
        <f t="shared" si="340"/>
        <v>1726.7341180555559</v>
      </c>
      <c r="Y861" s="22">
        <f t="shared" si="332"/>
        <v>479.64874984523618</v>
      </c>
      <c r="Z861" s="22">
        <f t="shared" si="333"/>
        <v>0.4796487498452362</v>
      </c>
      <c r="AA861" s="22">
        <f t="shared" si="334"/>
        <v>1.1275551292571553</v>
      </c>
      <c r="AB861" s="64"/>
      <c r="AC861" s="22">
        <f t="shared" si="320"/>
        <v>0</v>
      </c>
      <c r="AD861" s="22">
        <f t="shared" si="321"/>
        <v>56.8</v>
      </c>
      <c r="AE861" s="22">
        <f t="shared" si="322"/>
        <v>15.777777777777777</v>
      </c>
      <c r="AF861" s="31"/>
      <c r="AG861" s="31"/>
      <c r="AH861" s="31"/>
      <c r="AI861" s="31"/>
      <c r="AJ861" s="31"/>
      <c r="AK861" s="31"/>
      <c r="AL861" s="7"/>
      <c r="AM861" s="7"/>
    </row>
    <row r="862" spans="2:39" x14ac:dyDescent="0.4">
      <c r="B862" s="19" t="s">
        <v>2</v>
      </c>
      <c r="C862" s="19">
        <v>846</v>
      </c>
      <c r="D862" s="19">
        <v>257</v>
      </c>
      <c r="E862" s="20">
        <v>57</v>
      </c>
      <c r="F862" s="67">
        <f t="shared" si="323"/>
        <v>15.833333333333332</v>
      </c>
      <c r="G862" s="34">
        <f t="shared" si="324"/>
        <v>5.5555555555556344E-2</v>
      </c>
      <c r="H862" s="21">
        <f t="shared" si="325"/>
        <v>0.20000000000000284</v>
      </c>
      <c r="I862" s="31"/>
      <c r="J862" s="22">
        <f t="shared" si="326"/>
        <v>82.333333333334508</v>
      </c>
      <c r="K862" s="39">
        <f t="shared" si="318"/>
        <v>107.80044199531247</v>
      </c>
      <c r="L862" s="22">
        <f t="shared" si="327"/>
        <v>218.00182949999999</v>
      </c>
      <c r="M862" s="61">
        <f t="shared" si="328"/>
        <v>408.13560482864693</v>
      </c>
      <c r="N862" s="22">
        <f t="shared" si="329"/>
        <v>0.40813560482864691</v>
      </c>
      <c r="O862" s="22">
        <f t="shared" si="319"/>
        <v>6462.1470764535761</v>
      </c>
      <c r="P862" s="22">
        <f t="shared" si="330"/>
        <v>6.4621470764535758</v>
      </c>
      <c r="Q862" s="22">
        <f t="shared" si="335"/>
        <v>2907.2903409100427</v>
      </c>
      <c r="R862" s="61">
        <f t="shared" si="336"/>
        <v>0.80758071485924166</v>
      </c>
      <c r="S862" s="22">
        <f t="shared" si="337"/>
        <v>-1158.3699467563183</v>
      </c>
      <c r="T862" s="22">
        <f t="shared" si="331"/>
        <v>1158.3699467563183</v>
      </c>
      <c r="U862" s="61">
        <f t="shared" si="338"/>
        <v>0.32176945539608726</v>
      </c>
      <c r="V862" s="22">
        <f t="shared" si="339"/>
        <v>185764.58333333331</v>
      </c>
      <c r="W862" s="22">
        <f t="shared" ref="W862:W925" si="341">V862*0.001</f>
        <v>185.76458333333332</v>
      </c>
      <c r="X862" s="22">
        <f t="shared" si="340"/>
        <v>1726.7341180555559</v>
      </c>
      <c r="Y862" s="22">
        <f t="shared" si="332"/>
        <v>479.64874984523618</v>
      </c>
      <c r="Z862" s="22">
        <f t="shared" si="333"/>
        <v>0.4796487498452362</v>
      </c>
      <c r="AA862" s="22">
        <f t="shared" si="334"/>
        <v>1.129350170255329</v>
      </c>
      <c r="AB862" s="64"/>
      <c r="AC862" s="22">
        <f t="shared" si="320"/>
        <v>0</v>
      </c>
      <c r="AD862" s="22">
        <f t="shared" si="321"/>
        <v>57</v>
      </c>
      <c r="AE862" s="22">
        <f t="shared" si="322"/>
        <v>15.833333333333332</v>
      </c>
      <c r="AF862" s="31"/>
      <c r="AG862" s="31"/>
      <c r="AH862" s="31"/>
      <c r="AI862" s="31"/>
      <c r="AJ862" s="31"/>
      <c r="AK862" s="31"/>
      <c r="AL862" s="7"/>
      <c r="AM862" s="7"/>
    </row>
    <row r="863" spans="2:39" x14ac:dyDescent="0.4">
      <c r="B863" s="19" t="s">
        <v>2</v>
      </c>
      <c r="C863" s="19">
        <v>847</v>
      </c>
      <c r="D863" s="19">
        <v>258</v>
      </c>
      <c r="E863" s="20">
        <v>57.2</v>
      </c>
      <c r="F863" s="67">
        <f t="shared" si="323"/>
        <v>15.888888888888889</v>
      </c>
      <c r="G863" s="34">
        <f t="shared" si="324"/>
        <v>9.7222222222222612E-2</v>
      </c>
      <c r="H863" s="21">
        <f t="shared" si="325"/>
        <v>0.35000000000000142</v>
      </c>
      <c r="I863" s="31"/>
      <c r="J863" s="22">
        <f t="shared" si="326"/>
        <v>144.08333333333391</v>
      </c>
      <c r="K863" s="39">
        <f t="shared" si="318"/>
        <v>108.55826350813889</v>
      </c>
      <c r="L863" s="22">
        <f t="shared" si="327"/>
        <v>218.00182949999999</v>
      </c>
      <c r="M863" s="61">
        <f t="shared" si="328"/>
        <v>470.64342634147278</v>
      </c>
      <c r="N863" s="22">
        <f t="shared" si="329"/>
        <v>0.47064342634147277</v>
      </c>
      <c r="O863" s="22">
        <f t="shared" si="319"/>
        <v>7478.0011074256236</v>
      </c>
      <c r="P863" s="22">
        <f t="shared" si="330"/>
        <v>7.4780011074256239</v>
      </c>
      <c r="Q863" s="22">
        <f t="shared" si="335"/>
        <v>2914.7683420174685</v>
      </c>
      <c r="R863" s="61">
        <f t="shared" si="336"/>
        <v>0.80965793755525994</v>
      </c>
      <c r="S863" s="22">
        <f t="shared" si="337"/>
        <v>-1158.3699467563183</v>
      </c>
      <c r="T863" s="22">
        <f t="shared" si="331"/>
        <v>1158.3699467563183</v>
      </c>
      <c r="U863" s="61">
        <f t="shared" si="338"/>
        <v>0.32176945539608726</v>
      </c>
      <c r="V863" s="22">
        <f t="shared" si="339"/>
        <v>187070.48148148149</v>
      </c>
      <c r="W863" s="22">
        <f t="shared" si="341"/>
        <v>187.07048148148149</v>
      </c>
      <c r="X863" s="22">
        <f t="shared" si="340"/>
        <v>1726.7341180555559</v>
      </c>
      <c r="Y863" s="22">
        <f t="shared" si="332"/>
        <v>479.64874984523618</v>
      </c>
      <c r="Z863" s="22">
        <f t="shared" si="333"/>
        <v>0.4796487498452362</v>
      </c>
      <c r="AA863" s="22">
        <f t="shared" si="334"/>
        <v>1.1314273929513472</v>
      </c>
      <c r="AB863" s="64"/>
      <c r="AC863" s="22">
        <f t="shared" si="320"/>
        <v>0</v>
      </c>
      <c r="AD863" s="22">
        <f t="shared" si="321"/>
        <v>57.2</v>
      </c>
      <c r="AE863" s="22">
        <f t="shared" si="322"/>
        <v>15.888888888888889</v>
      </c>
      <c r="AF863" s="31"/>
      <c r="AG863" s="31"/>
      <c r="AH863" s="31"/>
      <c r="AI863" s="31"/>
      <c r="AJ863" s="31"/>
      <c r="AK863" s="31"/>
      <c r="AL863" s="7"/>
      <c r="AM863" s="7"/>
    </row>
    <row r="864" spans="2:39" x14ac:dyDescent="0.4">
      <c r="B864" s="19" t="s">
        <v>2</v>
      </c>
      <c r="C864" s="19">
        <v>848</v>
      </c>
      <c r="D864" s="19">
        <v>259</v>
      </c>
      <c r="E864" s="20">
        <v>57.7</v>
      </c>
      <c r="F864" s="67">
        <f t="shared" si="323"/>
        <v>16.027777777777779</v>
      </c>
      <c r="G864" s="34">
        <f t="shared" si="324"/>
        <v>0.20833333333333331</v>
      </c>
      <c r="H864" s="21">
        <f t="shared" si="325"/>
        <v>0.75</v>
      </c>
      <c r="I864" s="31"/>
      <c r="J864" s="22">
        <f t="shared" si="326"/>
        <v>308.75</v>
      </c>
      <c r="K864" s="39">
        <f t="shared" si="318"/>
        <v>110.46443014175868</v>
      </c>
      <c r="L864" s="22">
        <f t="shared" si="327"/>
        <v>218.00182949999999</v>
      </c>
      <c r="M864" s="61">
        <f t="shared" si="328"/>
        <v>637.2162596417586</v>
      </c>
      <c r="N864" s="22">
        <f t="shared" si="329"/>
        <v>0.63721625964175854</v>
      </c>
      <c r="O864" s="22">
        <f t="shared" si="319"/>
        <v>10213.160605924853</v>
      </c>
      <c r="P864" s="22">
        <f t="shared" si="330"/>
        <v>10.213160605924854</v>
      </c>
      <c r="Q864" s="22">
        <f t="shared" si="335"/>
        <v>2924.9815026233932</v>
      </c>
      <c r="R864" s="61">
        <f t="shared" si="336"/>
        <v>0.81249492683942037</v>
      </c>
      <c r="S864" s="22">
        <f t="shared" si="337"/>
        <v>-1158.3699467563183</v>
      </c>
      <c r="T864" s="22">
        <f t="shared" si="331"/>
        <v>1158.3699467563183</v>
      </c>
      <c r="U864" s="61">
        <f t="shared" si="338"/>
        <v>0.32176945539608726</v>
      </c>
      <c r="V864" s="22">
        <f t="shared" si="339"/>
        <v>190355.23842592596</v>
      </c>
      <c r="W864" s="22">
        <f t="shared" si="341"/>
        <v>190.35523842592596</v>
      </c>
      <c r="X864" s="22">
        <f t="shared" si="340"/>
        <v>1726.7341180555559</v>
      </c>
      <c r="Y864" s="22">
        <f t="shared" si="332"/>
        <v>479.64874984523618</v>
      </c>
      <c r="Z864" s="22">
        <f t="shared" si="333"/>
        <v>0.4796487498452362</v>
      </c>
      <c r="AA864" s="22">
        <f t="shared" si="334"/>
        <v>1.1342643822355076</v>
      </c>
      <c r="AB864" s="64"/>
      <c r="AC864" s="22">
        <f t="shared" si="320"/>
        <v>0</v>
      </c>
      <c r="AD864" s="22">
        <f t="shared" si="321"/>
        <v>57.7</v>
      </c>
      <c r="AE864" s="22">
        <f t="shared" si="322"/>
        <v>16.027777777777779</v>
      </c>
      <c r="AF864" s="31"/>
      <c r="AG864" s="31"/>
      <c r="AH864" s="31"/>
      <c r="AI864" s="31"/>
      <c r="AJ864" s="31"/>
      <c r="AK864" s="31"/>
      <c r="AL864" s="7"/>
      <c r="AM864" s="7"/>
    </row>
    <row r="865" spans="2:39" x14ac:dyDescent="0.4">
      <c r="B865" s="19" t="s">
        <v>2</v>
      </c>
      <c r="C865" s="19">
        <v>849</v>
      </c>
      <c r="D865" s="19">
        <v>260</v>
      </c>
      <c r="E865" s="20">
        <v>58.7</v>
      </c>
      <c r="F865" s="67">
        <f t="shared" si="323"/>
        <v>16.305555555555557</v>
      </c>
      <c r="G865" s="34">
        <f t="shared" si="324"/>
        <v>0.33333333333333315</v>
      </c>
      <c r="H865" s="21">
        <f t="shared" si="325"/>
        <v>1.1999999999999993</v>
      </c>
      <c r="I865" s="31"/>
      <c r="J865" s="22">
        <f t="shared" si="326"/>
        <v>493.99999999999972</v>
      </c>
      <c r="K865" s="39">
        <f t="shared" si="318"/>
        <v>114.32653277280036</v>
      </c>
      <c r="L865" s="22">
        <f t="shared" si="327"/>
        <v>218.00182949999999</v>
      </c>
      <c r="M865" s="61">
        <f t="shared" si="328"/>
        <v>826.32836227280006</v>
      </c>
      <c r="N865" s="22">
        <f t="shared" si="329"/>
        <v>0.82632836227280004</v>
      </c>
      <c r="O865" s="22">
        <f t="shared" si="319"/>
        <v>13473.74301817038</v>
      </c>
      <c r="P865" s="22">
        <f t="shared" si="330"/>
        <v>13.47374301817038</v>
      </c>
      <c r="Q865" s="22">
        <f t="shared" si="335"/>
        <v>2938.4552456415636</v>
      </c>
      <c r="R865" s="61">
        <f t="shared" si="336"/>
        <v>0.81623763353277312</v>
      </c>
      <c r="S865" s="22">
        <f t="shared" si="337"/>
        <v>-1158.3699467563183</v>
      </c>
      <c r="T865" s="22">
        <f t="shared" si="331"/>
        <v>1158.3699467563183</v>
      </c>
      <c r="U865" s="61">
        <f t="shared" si="338"/>
        <v>0.32176945539608726</v>
      </c>
      <c r="V865" s="22">
        <f t="shared" si="339"/>
        <v>197010.51620370377</v>
      </c>
      <c r="W865" s="22">
        <f t="shared" si="341"/>
        <v>197.01051620370376</v>
      </c>
      <c r="X865" s="22">
        <f t="shared" si="340"/>
        <v>1726.7341180555559</v>
      </c>
      <c r="Y865" s="22">
        <f t="shared" si="332"/>
        <v>479.64874984523618</v>
      </c>
      <c r="Z865" s="22">
        <f t="shared" si="333"/>
        <v>0.4796487498452362</v>
      </c>
      <c r="AA865" s="22">
        <f t="shared" si="334"/>
        <v>1.1380070889288603</v>
      </c>
      <c r="AB865" s="64"/>
      <c r="AC865" s="22">
        <f t="shared" si="320"/>
        <v>0</v>
      </c>
      <c r="AD865" s="22">
        <f t="shared" si="321"/>
        <v>58.7</v>
      </c>
      <c r="AE865" s="22">
        <f t="shared" si="322"/>
        <v>16.305555555555557</v>
      </c>
      <c r="AF865" s="31"/>
      <c r="AG865" s="31"/>
      <c r="AH865" s="31"/>
      <c r="AI865" s="31"/>
      <c r="AJ865" s="31"/>
      <c r="AK865" s="31"/>
      <c r="AL865" s="7"/>
      <c r="AM865" s="7"/>
    </row>
    <row r="866" spans="2:39" x14ac:dyDescent="0.4">
      <c r="B866" s="19" t="s">
        <v>2</v>
      </c>
      <c r="C866" s="19">
        <v>850</v>
      </c>
      <c r="D866" s="19">
        <v>261</v>
      </c>
      <c r="E866" s="20">
        <v>60.1</v>
      </c>
      <c r="F866" s="67">
        <f t="shared" si="323"/>
        <v>16.694444444444443</v>
      </c>
      <c r="G866" s="34">
        <f t="shared" si="324"/>
        <v>0.33333333333333315</v>
      </c>
      <c r="H866" s="21">
        <f t="shared" si="325"/>
        <v>1.1999999999999993</v>
      </c>
      <c r="I866" s="31"/>
      <c r="J866" s="22">
        <f t="shared" si="326"/>
        <v>493.99999999999972</v>
      </c>
      <c r="K866" s="39">
        <f t="shared" si="318"/>
        <v>119.84495983117532</v>
      </c>
      <c r="L866" s="22">
        <f t="shared" si="327"/>
        <v>218.00182949999999</v>
      </c>
      <c r="M866" s="61">
        <f t="shared" si="328"/>
        <v>831.84678933117505</v>
      </c>
      <c r="N866" s="22">
        <f t="shared" si="329"/>
        <v>0.83184678933117506</v>
      </c>
      <c r="O866" s="22">
        <f t="shared" si="319"/>
        <v>13887.220010778781</v>
      </c>
      <c r="P866" s="22">
        <f t="shared" si="330"/>
        <v>13.887220010778782</v>
      </c>
      <c r="Q866" s="22">
        <f t="shared" si="335"/>
        <v>2952.3424656523425</v>
      </c>
      <c r="R866" s="61">
        <f t="shared" si="336"/>
        <v>0.82009519495548322</v>
      </c>
      <c r="S866" s="22">
        <f t="shared" si="337"/>
        <v>-1158.3699467563183</v>
      </c>
      <c r="T866" s="22">
        <f t="shared" si="331"/>
        <v>1158.3699467563183</v>
      </c>
      <c r="U866" s="61">
        <f t="shared" si="338"/>
        <v>0.32176945539608726</v>
      </c>
      <c r="V866" s="22">
        <f t="shared" si="339"/>
        <v>206520.01620370365</v>
      </c>
      <c r="W866" s="22">
        <f t="shared" si="341"/>
        <v>206.52001620370365</v>
      </c>
      <c r="X866" s="22">
        <f t="shared" si="340"/>
        <v>1726.7341180555559</v>
      </c>
      <c r="Y866" s="22">
        <f t="shared" si="332"/>
        <v>479.64874984523618</v>
      </c>
      <c r="Z866" s="22">
        <f t="shared" si="333"/>
        <v>0.4796487498452362</v>
      </c>
      <c r="AA866" s="22">
        <f t="shared" si="334"/>
        <v>1.1418646503515704</v>
      </c>
      <c r="AB866" s="64"/>
      <c r="AC866" s="22">
        <f t="shared" si="320"/>
        <v>0</v>
      </c>
      <c r="AD866" s="22">
        <f t="shared" si="321"/>
        <v>60.1</v>
      </c>
      <c r="AE866" s="22">
        <f t="shared" si="322"/>
        <v>16.694444444444443</v>
      </c>
      <c r="AF866" s="31"/>
      <c r="AG866" s="31"/>
      <c r="AH866" s="31"/>
      <c r="AI866" s="31"/>
      <c r="AJ866" s="31"/>
      <c r="AK866" s="31"/>
      <c r="AL866" s="7"/>
      <c r="AM866" s="7"/>
    </row>
    <row r="867" spans="2:39" x14ac:dyDescent="0.4">
      <c r="B867" s="19" t="s">
        <v>2</v>
      </c>
      <c r="C867" s="19">
        <v>851</v>
      </c>
      <c r="D867" s="19">
        <v>262</v>
      </c>
      <c r="E867" s="20">
        <v>61.1</v>
      </c>
      <c r="F867" s="67">
        <f t="shared" si="323"/>
        <v>16.972222222222221</v>
      </c>
      <c r="G867" s="34">
        <f t="shared" si="324"/>
        <v>0.2222222222222224</v>
      </c>
      <c r="H867" s="21">
        <f t="shared" si="325"/>
        <v>0.80000000000000071</v>
      </c>
      <c r="I867" s="31"/>
      <c r="J867" s="22">
        <f t="shared" si="326"/>
        <v>329.3333333333336</v>
      </c>
      <c r="K867" s="39">
        <f t="shared" si="318"/>
        <v>123.86632442638367</v>
      </c>
      <c r="L867" s="22">
        <f t="shared" si="327"/>
        <v>218.00182949999999</v>
      </c>
      <c r="M867" s="61">
        <f t="shared" si="328"/>
        <v>671.20148725971728</v>
      </c>
      <c r="N867" s="22">
        <f t="shared" si="329"/>
        <v>0.67120148725971729</v>
      </c>
      <c r="O867" s="22">
        <f t="shared" si="319"/>
        <v>11391.780797657979</v>
      </c>
      <c r="P867" s="22">
        <f t="shared" si="330"/>
        <v>11.391780797657979</v>
      </c>
      <c r="Q867" s="22">
        <f t="shared" si="335"/>
        <v>2963.7342464500007</v>
      </c>
      <c r="R867" s="61">
        <f t="shared" si="336"/>
        <v>0.82325957876353895</v>
      </c>
      <c r="S867" s="22">
        <f t="shared" si="337"/>
        <v>-1158.3699467563183</v>
      </c>
      <c r="T867" s="22">
        <f t="shared" si="331"/>
        <v>1158.3699467563183</v>
      </c>
      <c r="U867" s="61">
        <f t="shared" si="338"/>
        <v>0.32176945539608726</v>
      </c>
      <c r="V867" s="22">
        <f t="shared" si="339"/>
        <v>213449.73842592593</v>
      </c>
      <c r="W867" s="22">
        <f t="shared" si="341"/>
        <v>213.44973842592594</v>
      </c>
      <c r="X867" s="22">
        <f t="shared" si="340"/>
        <v>1726.7341180555559</v>
      </c>
      <c r="Y867" s="22">
        <f t="shared" si="332"/>
        <v>479.64874984523618</v>
      </c>
      <c r="Z867" s="22">
        <f t="shared" si="333"/>
        <v>0.4796487498452362</v>
      </c>
      <c r="AA867" s="22">
        <f t="shared" si="334"/>
        <v>1.1450290341596263</v>
      </c>
      <c r="AB867" s="64"/>
      <c r="AC867" s="22">
        <f t="shared" si="320"/>
        <v>0</v>
      </c>
      <c r="AD867" s="22">
        <f t="shared" si="321"/>
        <v>61.1</v>
      </c>
      <c r="AE867" s="22">
        <f t="shared" si="322"/>
        <v>16.972222222222221</v>
      </c>
      <c r="AF867" s="31"/>
      <c r="AG867" s="31"/>
      <c r="AH867" s="31"/>
      <c r="AI867" s="31"/>
      <c r="AJ867" s="31"/>
      <c r="AK867" s="31"/>
      <c r="AL867" s="7"/>
      <c r="AM867" s="7"/>
    </row>
    <row r="868" spans="2:39" x14ac:dyDescent="0.4">
      <c r="B868" s="19" t="s">
        <v>2</v>
      </c>
      <c r="C868" s="19">
        <v>852</v>
      </c>
      <c r="D868" s="19">
        <v>263</v>
      </c>
      <c r="E868" s="20">
        <v>61.7</v>
      </c>
      <c r="F868" s="67">
        <f t="shared" si="323"/>
        <v>17.138888888888889</v>
      </c>
      <c r="G868" s="34">
        <f t="shared" si="324"/>
        <v>0.16666666666666607</v>
      </c>
      <c r="H868" s="21">
        <f t="shared" si="325"/>
        <v>0.59999999999999787</v>
      </c>
      <c r="I868" s="31"/>
      <c r="J868" s="22">
        <f t="shared" si="326"/>
        <v>246.99999999999912</v>
      </c>
      <c r="K868" s="39">
        <f t="shared" si="318"/>
        <v>126.31099557634201</v>
      </c>
      <c r="L868" s="22">
        <f t="shared" si="327"/>
        <v>218.00182949999999</v>
      </c>
      <c r="M868" s="61">
        <f t="shared" si="328"/>
        <v>591.31282507634114</v>
      </c>
      <c r="N868" s="22">
        <f t="shared" si="329"/>
        <v>0.59131282507634109</v>
      </c>
      <c r="O868" s="22">
        <f t="shared" si="319"/>
        <v>10134.444807558402</v>
      </c>
      <c r="P868" s="22">
        <f t="shared" si="330"/>
        <v>10.134444807558403</v>
      </c>
      <c r="Q868" s="22">
        <f t="shared" si="335"/>
        <v>2973.868691257559</v>
      </c>
      <c r="R868" s="61">
        <f t="shared" si="336"/>
        <v>0.82607470254640392</v>
      </c>
      <c r="S868" s="22">
        <f t="shared" si="337"/>
        <v>-1158.3699467563183</v>
      </c>
      <c r="T868" s="22">
        <f t="shared" si="331"/>
        <v>1158.3699467563183</v>
      </c>
      <c r="U868" s="61">
        <f t="shared" si="338"/>
        <v>0.32176945539608726</v>
      </c>
      <c r="V868" s="22">
        <f t="shared" si="339"/>
        <v>217662.46064814818</v>
      </c>
      <c r="W868" s="22">
        <f t="shared" si="341"/>
        <v>217.66246064814817</v>
      </c>
      <c r="X868" s="22">
        <f t="shared" si="340"/>
        <v>1726.7341180555559</v>
      </c>
      <c r="Y868" s="22">
        <f t="shared" si="332"/>
        <v>479.64874984523618</v>
      </c>
      <c r="Z868" s="22">
        <f t="shared" si="333"/>
        <v>0.4796487498452362</v>
      </c>
      <c r="AA868" s="22">
        <f t="shared" si="334"/>
        <v>1.1478441579424912</v>
      </c>
      <c r="AB868" s="64"/>
      <c r="AC868" s="22">
        <f t="shared" si="320"/>
        <v>0</v>
      </c>
      <c r="AD868" s="22">
        <f t="shared" si="321"/>
        <v>61.7</v>
      </c>
      <c r="AE868" s="22">
        <f t="shared" si="322"/>
        <v>17.138888888888889</v>
      </c>
      <c r="AF868" s="31"/>
      <c r="AG868" s="31"/>
      <c r="AH868" s="31"/>
      <c r="AI868" s="31"/>
      <c r="AJ868" s="31"/>
      <c r="AK868" s="31"/>
      <c r="AL868" s="7"/>
      <c r="AM868" s="7"/>
    </row>
    <row r="869" spans="2:39" x14ac:dyDescent="0.4">
      <c r="B869" s="19" t="s">
        <v>2</v>
      </c>
      <c r="C869" s="19">
        <v>853</v>
      </c>
      <c r="D869" s="19">
        <v>264</v>
      </c>
      <c r="E869" s="20">
        <v>62.3</v>
      </c>
      <c r="F869" s="67">
        <f t="shared" si="323"/>
        <v>17.305555555555554</v>
      </c>
      <c r="G869" s="34">
        <f t="shared" si="324"/>
        <v>0.16666666666666607</v>
      </c>
      <c r="H869" s="21">
        <f t="shared" si="325"/>
        <v>0.59999999999999787</v>
      </c>
      <c r="I869" s="31"/>
      <c r="J869" s="22">
        <f t="shared" si="326"/>
        <v>246.99999999999912</v>
      </c>
      <c r="K869" s="39">
        <f t="shared" si="318"/>
        <v>128.7795560209253</v>
      </c>
      <c r="L869" s="22">
        <f t="shared" si="327"/>
        <v>218.00182949999999</v>
      </c>
      <c r="M869" s="61">
        <f t="shared" si="328"/>
        <v>593.78138552092446</v>
      </c>
      <c r="N869" s="22">
        <f t="shared" si="329"/>
        <v>0.59378138552092441</v>
      </c>
      <c r="O869" s="22">
        <f t="shared" si="319"/>
        <v>10275.716754987108</v>
      </c>
      <c r="P869" s="22">
        <f t="shared" si="330"/>
        <v>10.275716754987108</v>
      </c>
      <c r="Q869" s="22">
        <f t="shared" si="335"/>
        <v>2984.1444080125461</v>
      </c>
      <c r="R869" s="61">
        <f t="shared" si="336"/>
        <v>0.82892906854002746</v>
      </c>
      <c r="S869" s="22">
        <f t="shared" si="337"/>
        <v>-1158.3699467563183</v>
      </c>
      <c r="T869" s="22">
        <f t="shared" si="331"/>
        <v>1158.3699467563183</v>
      </c>
      <c r="U869" s="61">
        <f t="shared" si="338"/>
        <v>0.32176945539608726</v>
      </c>
      <c r="V869" s="22">
        <f t="shared" si="339"/>
        <v>221916.34953703699</v>
      </c>
      <c r="W869" s="22">
        <f t="shared" si="341"/>
        <v>221.91634953703701</v>
      </c>
      <c r="X869" s="22">
        <f t="shared" si="340"/>
        <v>1726.7341180555559</v>
      </c>
      <c r="Y869" s="22">
        <f t="shared" si="332"/>
        <v>479.64874984523618</v>
      </c>
      <c r="Z869" s="22">
        <f t="shared" si="333"/>
        <v>0.4796487498452362</v>
      </c>
      <c r="AA869" s="22">
        <f t="shared" si="334"/>
        <v>1.1506985239361147</v>
      </c>
      <c r="AB869" s="64"/>
      <c r="AC869" s="22">
        <f t="shared" si="320"/>
        <v>0</v>
      </c>
      <c r="AD869" s="22">
        <f t="shared" si="321"/>
        <v>62.3</v>
      </c>
      <c r="AE869" s="22">
        <f t="shared" si="322"/>
        <v>17.305555555555554</v>
      </c>
      <c r="AF869" s="31"/>
      <c r="AG869" s="31"/>
      <c r="AH869" s="31"/>
      <c r="AI869" s="31"/>
      <c r="AJ869" s="31"/>
      <c r="AK869" s="31"/>
      <c r="AL869" s="7"/>
      <c r="AM869" s="7"/>
    </row>
    <row r="870" spans="2:39" x14ac:dyDescent="0.4">
      <c r="B870" s="19" t="s">
        <v>2</v>
      </c>
      <c r="C870" s="19">
        <v>854</v>
      </c>
      <c r="D870" s="19">
        <v>265</v>
      </c>
      <c r="E870" s="20">
        <v>62.9</v>
      </c>
      <c r="F870" s="67">
        <f t="shared" si="323"/>
        <v>17.472222222222221</v>
      </c>
      <c r="G870" s="34">
        <f t="shared" si="324"/>
        <v>0.1388888888888889</v>
      </c>
      <c r="H870" s="21">
        <f t="shared" si="325"/>
        <v>0.5</v>
      </c>
      <c r="I870" s="31"/>
      <c r="J870" s="22">
        <f t="shared" si="326"/>
        <v>205.83333333333334</v>
      </c>
      <c r="K870" s="39">
        <f t="shared" si="318"/>
        <v>131.27200576013365</v>
      </c>
      <c r="L870" s="22">
        <f t="shared" si="327"/>
        <v>218.00182949999999</v>
      </c>
      <c r="M870" s="61">
        <f t="shared" si="328"/>
        <v>555.10716859346701</v>
      </c>
      <c r="N870" s="22">
        <f t="shared" si="329"/>
        <v>0.55510716859346698</v>
      </c>
      <c r="O870" s="22">
        <f t="shared" si="319"/>
        <v>9698.9558068136321</v>
      </c>
      <c r="P870" s="22">
        <f t="shared" si="330"/>
        <v>9.6989558068136326</v>
      </c>
      <c r="Q870" s="22">
        <f t="shared" si="335"/>
        <v>2993.8433638193596</v>
      </c>
      <c r="R870" s="61">
        <f t="shared" si="336"/>
        <v>0.83162322314634129</v>
      </c>
      <c r="S870" s="22">
        <f t="shared" si="337"/>
        <v>-1158.3699467563183</v>
      </c>
      <c r="T870" s="22">
        <f t="shared" si="331"/>
        <v>1158.3699467563183</v>
      </c>
      <c r="U870" s="61">
        <f t="shared" si="338"/>
        <v>0.32176945539608726</v>
      </c>
      <c r="V870" s="22">
        <f t="shared" si="339"/>
        <v>226211.40509259255</v>
      </c>
      <c r="W870" s="22">
        <f t="shared" si="341"/>
        <v>226.21140509259257</v>
      </c>
      <c r="X870" s="22">
        <f t="shared" si="340"/>
        <v>1726.7341180555559</v>
      </c>
      <c r="Y870" s="22">
        <f t="shared" si="332"/>
        <v>479.64874984523618</v>
      </c>
      <c r="Z870" s="22">
        <f t="shared" si="333"/>
        <v>0.4796487498452362</v>
      </c>
      <c r="AA870" s="22">
        <f t="shared" si="334"/>
        <v>1.1533926785424287</v>
      </c>
      <c r="AB870" s="64"/>
      <c r="AC870" s="22">
        <f t="shared" si="320"/>
        <v>0</v>
      </c>
      <c r="AD870" s="22">
        <f t="shared" si="321"/>
        <v>62.9</v>
      </c>
      <c r="AE870" s="22">
        <f t="shared" si="322"/>
        <v>17.472222222222221</v>
      </c>
      <c r="AF870" s="31"/>
      <c r="AG870" s="31"/>
      <c r="AH870" s="31"/>
      <c r="AI870" s="31"/>
      <c r="AJ870" s="31"/>
      <c r="AK870" s="31"/>
      <c r="AL870" s="7"/>
      <c r="AM870" s="7"/>
    </row>
    <row r="871" spans="2:39" x14ac:dyDescent="0.4">
      <c r="B871" s="19" t="s">
        <v>2</v>
      </c>
      <c r="C871" s="19">
        <v>855</v>
      </c>
      <c r="D871" s="19">
        <v>266</v>
      </c>
      <c r="E871" s="20">
        <v>63.3</v>
      </c>
      <c r="F871" s="67">
        <f t="shared" si="323"/>
        <v>17.583333333333332</v>
      </c>
      <c r="G871" s="34">
        <f t="shared" si="324"/>
        <v>6.9444444444444448E-2</v>
      </c>
      <c r="H871" s="21">
        <f t="shared" si="325"/>
        <v>0.25</v>
      </c>
      <c r="I871" s="31"/>
      <c r="J871" s="22">
        <f t="shared" si="326"/>
        <v>102.91666666666667</v>
      </c>
      <c r="K871" s="39">
        <f t="shared" si="318"/>
        <v>132.9469107499531</v>
      </c>
      <c r="L871" s="22">
        <f t="shared" si="327"/>
        <v>218.00182949999999</v>
      </c>
      <c r="M871" s="61">
        <f t="shared" si="328"/>
        <v>453.86540691661975</v>
      </c>
      <c r="N871" s="22">
        <f t="shared" si="329"/>
        <v>0.45386540691661975</v>
      </c>
      <c r="O871" s="22">
        <f t="shared" si="319"/>
        <v>7980.466738283897</v>
      </c>
      <c r="P871" s="22">
        <f t="shared" si="330"/>
        <v>7.980466738283897</v>
      </c>
      <c r="Q871" s="22">
        <f t="shared" si="335"/>
        <v>3001.8238305576438</v>
      </c>
      <c r="R871" s="61">
        <f t="shared" si="336"/>
        <v>0.83384001963987509</v>
      </c>
      <c r="S871" s="22">
        <f t="shared" si="337"/>
        <v>-1158.3699467563183</v>
      </c>
      <c r="T871" s="22">
        <f t="shared" si="331"/>
        <v>1158.3699467563183</v>
      </c>
      <c r="U871" s="61">
        <f t="shared" si="338"/>
        <v>0.32176945539608726</v>
      </c>
      <c r="V871" s="22">
        <f t="shared" si="339"/>
        <v>229097.64583333331</v>
      </c>
      <c r="W871" s="22">
        <f t="shared" si="341"/>
        <v>229.09764583333333</v>
      </c>
      <c r="X871" s="22">
        <f t="shared" si="340"/>
        <v>1726.7341180555559</v>
      </c>
      <c r="Y871" s="22">
        <f t="shared" si="332"/>
        <v>479.64874984523618</v>
      </c>
      <c r="Z871" s="22">
        <f t="shared" si="333"/>
        <v>0.4796487498452362</v>
      </c>
      <c r="AA871" s="22">
        <f t="shared" si="334"/>
        <v>1.1556094750359622</v>
      </c>
      <c r="AB871" s="64"/>
      <c r="AC871" s="22">
        <f t="shared" si="320"/>
        <v>0</v>
      </c>
      <c r="AD871" s="22">
        <f t="shared" si="321"/>
        <v>63.3</v>
      </c>
      <c r="AE871" s="22">
        <f t="shared" si="322"/>
        <v>17.583333333333332</v>
      </c>
      <c r="AF871" s="31"/>
      <c r="AG871" s="31"/>
      <c r="AH871" s="31"/>
      <c r="AI871" s="31"/>
      <c r="AJ871" s="31"/>
      <c r="AK871" s="31"/>
      <c r="AL871" s="7"/>
      <c r="AM871" s="7"/>
    </row>
    <row r="872" spans="2:39" x14ac:dyDescent="0.4">
      <c r="B872" s="19" t="s">
        <v>2</v>
      </c>
      <c r="C872" s="19">
        <v>856</v>
      </c>
      <c r="D872" s="19">
        <v>267</v>
      </c>
      <c r="E872" s="20">
        <v>63.4</v>
      </c>
      <c r="F872" s="67">
        <f t="shared" si="323"/>
        <v>17.611111111111111</v>
      </c>
      <c r="G872" s="34">
        <f t="shared" si="324"/>
        <v>2.7777777777778172E-2</v>
      </c>
      <c r="H872" s="21">
        <f t="shared" si="325"/>
        <v>0.10000000000000142</v>
      </c>
      <c r="I872" s="31"/>
      <c r="J872" s="22">
        <f t="shared" si="326"/>
        <v>41.166666666667254</v>
      </c>
      <c r="K872" s="39">
        <f t="shared" si="318"/>
        <v>133.36729597620138</v>
      </c>
      <c r="L872" s="22">
        <f t="shared" si="327"/>
        <v>218.00182949999999</v>
      </c>
      <c r="M872" s="61">
        <f t="shared" si="328"/>
        <v>392.53579214286862</v>
      </c>
      <c r="N872" s="22">
        <f t="shared" si="329"/>
        <v>0.3925357921428686</v>
      </c>
      <c r="O872" s="22">
        <f t="shared" si="319"/>
        <v>6912.991450516075</v>
      </c>
      <c r="P872" s="22">
        <f t="shared" si="330"/>
        <v>6.912991450516075</v>
      </c>
      <c r="Q872" s="22">
        <f t="shared" si="335"/>
        <v>3008.7368220081598</v>
      </c>
      <c r="R872" s="61">
        <f t="shared" si="336"/>
        <v>0.83576029519641826</v>
      </c>
      <c r="S872" s="22">
        <f t="shared" si="337"/>
        <v>-1158.3699467563183</v>
      </c>
      <c r="T872" s="22">
        <f t="shared" si="331"/>
        <v>1158.3699467563183</v>
      </c>
      <c r="U872" s="61">
        <f t="shared" si="338"/>
        <v>0.32176945539608726</v>
      </c>
      <c r="V872" s="22">
        <f t="shared" si="339"/>
        <v>229822.0648148148</v>
      </c>
      <c r="W872" s="22">
        <f t="shared" si="341"/>
        <v>229.82206481481481</v>
      </c>
      <c r="X872" s="22">
        <f t="shared" si="340"/>
        <v>1726.7341180555559</v>
      </c>
      <c r="Y872" s="22">
        <f t="shared" si="332"/>
        <v>479.64874984523618</v>
      </c>
      <c r="Z872" s="22">
        <f t="shared" si="333"/>
        <v>0.4796487498452362</v>
      </c>
      <c r="AA872" s="22">
        <f t="shared" si="334"/>
        <v>1.1575297505925055</v>
      </c>
      <c r="AB872" s="64"/>
      <c r="AC872" s="22">
        <f t="shared" si="320"/>
        <v>0</v>
      </c>
      <c r="AD872" s="22">
        <f t="shared" si="321"/>
        <v>63.4</v>
      </c>
      <c r="AE872" s="22">
        <f t="shared" si="322"/>
        <v>17.611111111111111</v>
      </c>
      <c r="AF872" s="31"/>
      <c r="AG872" s="31"/>
      <c r="AH872" s="31"/>
      <c r="AI872" s="31"/>
      <c r="AJ872" s="31"/>
      <c r="AK872" s="31"/>
      <c r="AL872" s="7"/>
      <c r="AM872" s="7"/>
    </row>
    <row r="873" spans="2:39" x14ac:dyDescent="0.4">
      <c r="B873" s="19" t="s">
        <v>2</v>
      </c>
      <c r="C873" s="19">
        <v>857</v>
      </c>
      <c r="D873" s="19">
        <v>268</v>
      </c>
      <c r="E873" s="20">
        <v>63.5</v>
      </c>
      <c r="F873" s="67">
        <f t="shared" si="323"/>
        <v>17.638888888888889</v>
      </c>
      <c r="G873" s="34">
        <f t="shared" si="324"/>
        <v>0.15277777777777798</v>
      </c>
      <c r="H873" s="21">
        <f t="shared" si="325"/>
        <v>0.55000000000000071</v>
      </c>
      <c r="I873" s="31"/>
      <c r="J873" s="22">
        <f t="shared" si="326"/>
        <v>226.41666666666697</v>
      </c>
      <c r="K873" s="39">
        <f t="shared" si="318"/>
        <v>133.78834479396701</v>
      </c>
      <c r="L873" s="22">
        <f t="shared" si="327"/>
        <v>218.00182949999999</v>
      </c>
      <c r="M873" s="61">
        <f t="shared" si="328"/>
        <v>578.20684096063394</v>
      </c>
      <c r="N873" s="22">
        <f t="shared" si="329"/>
        <v>0.57820684096063391</v>
      </c>
      <c r="O873" s="22">
        <f t="shared" si="319"/>
        <v>10198.926222500071</v>
      </c>
      <c r="P873" s="22">
        <f t="shared" si="330"/>
        <v>10.198926222500072</v>
      </c>
      <c r="Q873" s="22">
        <f t="shared" si="335"/>
        <v>3018.93574823066</v>
      </c>
      <c r="R873" s="61">
        <f t="shared" si="336"/>
        <v>0.83859333048486662</v>
      </c>
      <c r="S873" s="22">
        <f t="shared" si="337"/>
        <v>-1158.3699467563183</v>
      </c>
      <c r="T873" s="22">
        <f t="shared" si="331"/>
        <v>1158.3699467563183</v>
      </c>
      <c r="U873" s="61">
        <f t="shared" si="338"/>
        <v>0.32176945539608726</v>
      </c>
      <c r="V873" s="22">
        <f t="shared" si="339"/>
        <v>230547.6273148148</v>
      </c>
      <c r="W873" s="22">
        <f t="shared" si="341"/>
        <v>230.5476273148148</v>
      </c>
      <c r="X873" s="22">
        <f t="shared" si="340"/>
        <v>1726.7341180555559</v>
      </c>
      <c r="Y873" s="22">
        <f t="shared" si="332"/>
        <v>479.64874984523618</v>
      </c>
      <c r="Z873" s="22">
        <f t="shared" si="333"/>
        <v>0.4796487498452362</v>
      </c>
      <c r="AA873" s="22">
        <f t="shared" si="334"/>
        <v>1.1603627858809538</v>
      </c>
      <c r="AB873" s="64"/>
      <c r="AC873" s="22">
        <f t="shared" si="320"/>
        <v>0</v>
      </c>
      <c r="AD873" s="22">
        <f t="shared" si="321"/>
        <v>63.5</v>
      </c>
      <c r="AE873" s="22">
        <f t="shared" si="322"/>
        <v>17.638888888888889</v>
      </c>
      <c r="AF873" s="31"/>
      <c r="AG873" s="31"/>
      <c r="AH873" s="31"/>
      <c r="AI873" s="31"/>
      <c r="AJ873" s="31"/>
      <c r="AK873" s="31"/>
      <c r="AL873" s="7"/>
      <c r="AM873" s="7"/>
    </row>
    <row r="874" spans="2:39" x14ac:dyDescent="0.4">
      <c r="B874" s="19" t="s">
        <v>2</v>
      </c>
      <c r="C874" s="19">
        <v>858</v>
      </c>
      <c r="D874" s="19">
        <v>269</v>
      </c>
      <c r="E874" s="20">
        <v>64.5</v>
      </c>
      <c r="F874" s="67">
        <f t="shared" si="323"/>
        <v>17.916666666666668</v>
      </c>
      <c r="G874" s="34">
        <f t="shared" si="324"/>
        <v>0.31944444444444403</v>
      </c>
      <c r="H874" s="21">
        <f t="shared" si="325"/>
        <v>1.1499999999999986</v>
      </c>
      <c r="I874" s="31"/>
      <c r="J874" s="22">
        <f t="shared" si="326"/>
        <v>473.41666666666606</v>
      </c>
      <c r="K874" s="39">
        <f t="shared" si="318"/>
        <v>138.03533050507815</v>
      </c>
      <c r="L874" s="22">
        <f t="shared" si="327"/>
        <v>218.00182949999999</v>
      </c>
      <c r="M874" s="61">
        <f t="shared" si="328"/>
        <v>829.4538266717442</v>
      </c>
      <c r="N874" s="22">
        <f t="shared" si="329"/>
        <v>0.82945382667174417</v>
      </c>
      <c r="O874" s="22">
        <f t="shared" si="319"/>
        <v>14861.04772786875</v>
      </c>
      <c r="P874" s="22">
        <f t="shared" si="330"/>
        <v>14.861047727868751</v>
      </c>
      <c r="Q874" s="22">
        <f t="shared" si="335"/>
        <v>3033.7967959585289</v>
      </c>
      <c r="R874" s="61">
        <f t="shared" si="336"/>
        <v>0.84272139962840908</v>
      </c>
      <c r="S874" s="22">
        <f t="shared" si="337"/>
        <v>-1158.3699467563183</v>
      </c>
      <c r="T874" s="22">
        <f t="shared" si="331"/>
        <v>1158.3699467563183</v>
      </c>
      <c r="U874" s="61">
        <f t="shared" si="338"/>
        <v>0.32176945539608726</v>
      </c>
      <c r="V874" s="22">
        <f t="shared" si="339"/>
        <v>237866.14583333337</v>
      </c>
      <c r="W874" s="22">
        <f t="shared" si="341"/>
        <v>237.86614583333338</v>
      </c>
      <c r="X874" s="22">
        <f t="shared" si="340"/>
        <v>1726.7341180555559</v>
      </c>
      <c r="Y874" s="22">
        <f t="shared" si="332"/>
        <v>479.64874984523618</v>
      </c>
      <c r="Z874" s="22">
        <f t="shared" si="333"/>
        <v>0.4796487498452362</v>
      </c>
      <c r="AA874" s="22">
        <f t="shared" si="334"/>
        <v>1.1644908550244963</v>
      </c>
      <c r="AB874" s="64"/>
      <c r="AC874" s="22">
        <f t="shared" si="320"/>
        <v>0</v>
      </c>
      <c r="AD874" s="22">
        <f t="shared" si="321"/>
        <v>64.5</v>
      </c>
      <c r="AE874" s="22">
        <f t="shared" si="322"/>
        <v>17.916666666666668</v>
      </c>
      <c r="AF874" s="31"/>
      <c r="AG874" s="31"/>
      <c r="AH874" s="31"/>
      <c r="AI874" s="31"/>
      <c r="AJ874" s="31"/>
      <c r="AK874" s="31"/>
      <c r="AL874" s="7"/>
      <c r="AM874" s="7"/>
    </row>
    <row r="875" spans="2:39" x14ac:dyDescent="0.4">
      <c r="B875" s="19" t="s">
        <v>2</v>
      </c>
      <c r="C875" s="19">
        <v>859</v>
      </c>
      <c r="D875" s="19">
        <v>270</v>
      </c>
      <c r="E875" s="20">
        <v>65.8</v>
      </c>
      <c r="F875" s="67">
        <f t="shared" si="323"/>
        <v>18.277777777777775</v>
      </c>
      <c r="G875" s="34">
        <f t="shared" si="324"/>
        <v>0.31944444444444403</v>
      </c>
      <c r="H875" s="21">
        <f t="shared" si="325"/>
        <v>1.1499999999999986</v>
      </c>
      <c r="I875" s="31"/>
      <c r="J875" s="22">
        <f t="shared" si="326"/>
        <v>473.41666666666606</v>
      </c>
      <c r="K875" s="39">
        <f t="shared" si="318"/>
        <v>143.655618861368</v>
      </c>
      <c r="L875" s="22">
        <f t="shared" si="327"/>
        <v>218.00182949999999</v>
      </c>
      <c r="M875" s="61">
        <f t="shared" si="328"/>
        <v>835.07411502803404</v>
      </c>
      <c r="N875" s="22">
        <f t="shared" si="329"/>
        <v>0.83507411502803408</v>
      </c>
      <c r="O875" s="22">
        <f t="shared" si="319"/>
        <v>15263.299102456842</v>
      </c>
      <c r="P875" s="22">
        <f t="shared" si="330"/>
        <v>15.263299102456841</v>
      </c>
      <c r="Q875" s="22">
        <f t="shared" si="335"/>
        <v>3049.060095060986</v>
      </c>
      <c r="R875" s="61">
        <f t="shared" si="336"/>
        <v>0.84696120527383156</v>
      </c>
      <c r="S875" s="22">
        <f t="shared" si="337"/>
        <v>-1158.3699467563183</v>
      </c>
      <c r="T875" s="22">
        <f t="shared" si="331"/>
        <v>1158.3699467563183</v>
      </c>
      <c r="U875" s="61">
        <f t="shared" si="338"/>
        <v>0.32176945539608726</v>
      </c>
      <c r="V875" s="22">
        <f t="shared" si="339"/>
        <v>247551.17592592587</v>
      </c>
      <c r="W875" s="22">
        <f t="shared" si="341"/>
        <v>247.55117592592586</v>
      </c>
      <c r="X875" s="22">
        <f t="shared" si="340"/>
        <v>1726.7341180555559</v>
      </c>
      <c r="Y875" s="22">
        <f t="shared" si="332"/>
        <v>479.64874984523618</v>
      </c>
      <c r="Z875" s="22">
        <f t="shared" si="333"/>
        <v>0.4796487498452362</v>
      </c>
      <c r="AA875" s="22">
        <f t="shared" si="334"/>
        <v>1.1687306606699188</v>
      </c>
      <c r="AB875" s="64"/>
      <c r="AC875" s="22">
        <f t="shared" si="320"/>
        <v>0</v>
      </c>
      <c r="AD875" s="22">
        <f t="shared" si="321"/>
        <v>65.8</v>
      </c>
      <c r="AE875" s="22">
        <f t="shared" si="322"/>
        <v>18.277777777777775</v>
      </c>
      <c r="AF875" s="31"/>
      <c r="AG875" s="31"/>
      <c r="AH875" s="31"/>
      <c r="AI875" s="31"/>
      <c r="AJ875" s="31"/>
      <c r="AK875" s="31"/>
      <c r="AL875" s="7"/>
      <c r="AM875" s="7"/>
    </row>
    <row r="876" spans="2:39" x14ac:dyDescent="0.4">
      <c r="B876" s="19" t="s">
        <v>2</v>
      </c>
      <c r="C876" s="19">
        <v>860</v>
      </c>
      <c r="D876" s="19">
        <v>271</v>
      </c>
      <c r="E876" s="20">
        <v>66.8</v>
      </c>
      <c r="F876" s="67">
        <f t="shared" si="323"/>
        <v>18.555555555555554</v>
      </c>
      <c r="G876" s="34">
        <f t="shared" si="324"/>
        <v>0.2222222222222234</v>
      </c>
      <c r="H876" s="21">
        <f t="shared" si="325"/>
        <v>0.80000000000000426</v>
      </c>
      <c r="I876" s="31"/>
      <c r="J876" s="22">
        <f t="shared" si="326"/>
        <v>329.33333333333508</v>
      </c>
      <c r="K876" s="39">
        <f t="shared" si="318"/>
        <v>148.05523062147216</v>
      </c>
      <c r="L876" s="22">
        <f t="shared" si="327"/>
        <v>218.00182949999999</v>
      </c>
      <c r="M876" s="61">
        <f t="shared" si="328"/>
        <v>695.39039345480728</v>
      </c>
      <c r="N876" s="22">
        <f t="shared" si="329"/>
        <v>0.69539039345480724</v>
      </c>
      <c r="O876" s="22">
        <f t="shared" si="319"/>
        <v>12903.355078550312</v>
      </c>
      <c r="P876" s="22">
        <f t="shared" si="330"/>
        <v>12.903355078550312</v>
      </c>
      <c r="Q876" s="22">
        <f t="shared" si="335"/>
        <v>3061.9634501395362</v>
      </c>
      <c r="R876" s="61">
        <f t="shared" si="336"/>
        <v>0.85054547086017007</v>
      </c>
      <c r="S876" s="22">
        <f t="shared" si="337"/>
        <v>-1158.3699467563183</v>
      </c>
      <c r="T876" s="22">
        <f t="shared" si="331"/>
        <v>1158.3699467563183</v>
      </c>
      <c r="U876" s="61">
        <f t="shared" si="338"/>
        <v>0.32176945539608726</v>
      </c>
      <c r="V876" s="22">
        <f t="shared" si="339"/>
        <v>255132.70370370362</v>
      </c>
      <c r="W876" s="22">
        <f t="shared" si="341"/>
        <v>255.13270370370361</v>
      </c>
      <c r="X876" s="22">
        <f t="shared" si="340"/>
        <v>1726.7341180555559</v>
      </c>
      <c r="Y876" s="22">
        <f t="shared" si="332"/>
        <v>479.64874984523618</v>
      </c>
      <c r="Z876" s="22">
        <f t="shared" si="333"/>
        <v>0.4796487498452362</v>
      </c>
      <c r="AA876" s="22">
        <f t="shared" si="334"/>
        <v>1.1723149262562573</v>
      </c>
      <c r="AB876" s="64"/>
      <c r="AC876" s="22">
        <f t="shared" si="320"/>
        <v>0</v>
      </c>
      <c r="AD876" s="22">
        <f t="shared" si="321"/>
        <v>66.8</v>
      </c>
      <c r="AE876" s="22">
        <f t="shared" si="322"/>
        <v>18.555555555555554</v>
      </c>
      <c r="AF876" s="31"/>
      <c r="AG876" s="31"/>
      <c r="AH876" s="31"/>
      <c r="AI876" s="31"/>
      <c r="AJ876" s="31"/>
      <c r="AK876" s="31"/>
      <c r="AL876" s="7"/>
      <c r="AM876" s="7"/>
    </row>
    <row r="877" spans="2:39" x14ac:dyDescent="0.4">
      <c r="B877" s="19" t="s">
        <v>2</v>
      </c>
      <c r="C877" s="19">
        <v>861</v>
      </c>
      <c r="D877" s="19">
        <v>272</v>
      </c>
      <c r="E877" s="20">
        <v>67.400000000000006</v>
      </c>
      <c r="F877" s="67">
        <f t="shared" si="323"/>
        <v>18.722222222222225</v>
      </c>
      <c r="G877" s="34">
        <f t="shared" si="324"/>
        <v>0.27777777777777779</v>
      </c>
      <c r="H877" s="21">
        <f t="shared" si="325"/>
        <v>1</v>
      </c>
      <c r="I877" s="31"/>
      <c r="J877" s="22">
        <f t="shared" si="326"/>
        <v>411.66666666666669</v>
      </c>
      <c r="K877" s="39">
        <f t="shared" si="318"/>
        <v>150.7268500703681</v>
      </c>
      <c r="L877" s="22">
        <f t="shared" si="327"/>
        <v>218.00182949999999</v>
      </c>
      <c r="M877" s="61">
        <f t="shared" si="328"/>
        <v>780.3953462370348</v>
      </c>
      <c r="N877" s="22">
        <f t="shared" si="329"/>
        <v>0.78039534623703477</v>
      </c>
      <c r="O877" s="22">
        <f t="shared" si="319"/>
        <v>14610.735093437821</v>
      </c>
      <c r="P877" s="22">
        <f t="shared" si="330"/>
        <v>14.610735093437821</v>
      </c>
      <c r="Q877" s="22">
        <f t="shared" si="335"/>
        <v>3076.5741852329738</v>
      </c>
      <c r="R877" s="61">
        <f t="shared" si="336"/>
        <v>0.85460400871080799</v>
      </c>
      <c r="S877" s="22">
        <f t="shared" si="337"/>
        <v>-1158.3699467563183</v>
      </c>
      <c r="T877" s="22">
        <f t="shared" si="331"/>
        <v>1158.3699467563183</v>
      </c>
      <c r="U877" s="61">
        <f t="shared" si="338"/>
        <v>0.32176945539608726</v>
      </c>
      <c r="V877" s="22">
        <f t="shared" si="339"/>
        <v>259736.50925925933</v>
      </c>
      <c r="W877" s="22">
        <f t="shared" si="341"/>
        <v>259.73650925925932</v>
      </c>
      <c r="X877" s="22">
        <f t="shared" si="340"/>
        <v>1726.7341180555559</v>
      </c>
      <c r="Y877" s="22">
        <f t="shared" si="332"/>
        <v>479.64874984523618</v>
      </c>
      <c r="Z877" s="22">
        <f t="shared" si="333"/>
        <v>0.4796487498452362</v>
      </c>
      <c r="AA877" s="22">
        <f t="shared" si="334"/>
        <v>1.1763734641068953</v>
      </c>
      <c r="AB877" s="64"/>
      <c r="AC877" s="22">
        <f t="shared" si="320"/>
        <v>0</v>
      </c>
      <c r="AD877" s="22">
        <f t="shared" si="321"/>
        <v>67.400000000000006</v>
      </c>
      <c r="AE877" s="22">
        <f t="shared" si="322"/>
        <v>18.722222222222225</v>
      </c>
      <c r="AF877" s="31"/>
      <c r="AG877" s="31"/>
      <c r="AH877" s="31"/>
      <c r="AI877" s="31"/>
      <c r="AJ877" s="31"/>
      <c r="AK877" s="31"/>
      <c r="AL877" s="7"/>
      <c r="AM877" s="7"/>
    </row>
    <row r="878" spans="2:39" x14ac:dyDescent="0.4">
      <c r="B878" s="19" t="s">
        <v>2</v>
      </c>
      <c r="C878" s="19">
        <v>862</v>
      </c>
      <c r="D878" s="19">
        <v>273</v>
      </c>
      <c r="E878" s="20">
        <v>68.8</v>
      </c>
      <c r="F878" s="67">
        <f t="shared" si="323"/>
        <v>19.111111111111111</v>
      </c>
      <c r="G878" s="34">
        <f t="shared" si="324"/>
        <v>0.51388888888888729</v>
      </c>
      <c r="H878" s="21">
        <f t="shared" si="325"/>
        <v>1.8499999999999943</v>
      </c>
      <c r="I878" s="31"/>
      <c r="J878" s="22">
        <f t="shared" si="326"/>
        <v>761.58333333333098</v>
      </c>
      <c r="K878" s="39">
        <f t="shared" si="318"/>
        <v>157.05353159688886</v>
      </c>
      <c r="L878" s="22">
        <f t="shared" si="327"/>
        <v>218.00182949999999</v>
      </c>
      <c r="M878" s="61">
        <f t="shared" si="328"/>
        <v>1136.6386944302199</v>
      </c>
      <c r="N878" s="22">
        <f t="shared" si="329"/>
        <v>1.1366386944302198</v>
      </c>
      <c r="O878" s="22">
        <f t="shared" si="319"/>
        <v>21722.428382444203</v>
      </c>
      <c r="P878" s="22">
        <f t="shared" si="330"/>
        <v>21.722428382444203</v>
      </c>
      <c r="Q878" s="22">
        <f t="shared" si="335"/>
        <v>3098.2966136154182</v>
      </c>
      <c r="R878" s="61">
        <f t="shared" si="336"/>
        <v>0.86063801707754095</v>
      </c>
      <c r="S878" s="22">
        <f t="shared" si="337"/>
        <v>-1158.3699467563183</v>
      </c>
      <c r="T878" s="22">
        <f t="shared" si="331"/>
        <v>1158.3699467563183</v>
      </c>
      <c r="U878" s="61">
        <f t="shared" si="338"/>
        <v>0.32176945539608726</v>
      </c>
      <c r="V878" s="22">
        <f t="shared" si="339"/>
        <v>270638.81481481477</v>
      </c>
      <c r="W878" s="22">
        <f t="shared" si="341"/>
        <v>270.63881481481479</v>
      </c>
      <c r="X878" s="22">
        <f t="shared" si="340"/>
        <v>1726.7341180555559</v>
      </c>
      <c r="Y878" s="22">
        <f t="shared" si="332"/>
        <v>479.64874984523618</v>
      </c>
      <c r="Z878" s="22">
        <f t="shared" si="333"/>
        <v>0.4796487498452362</v>
      </c>
      <c r="AA878" s="22">
        <f t="shared" si="334"/>
        <v>1.1824074724736282</v>
      </c>
      <c r="AB878" s="64"/>
      <c r="AC878" s="22">
        <f t="shared" si="320"/>
        <v>0</v>
      </c>
      <c r="AD878" s="22">
        <f t="shared" si="321"/>
        <v>68.8</v>
      </c>
      <c r="AE878" s="22">
        <f t="shared" si="322"/>
        <v>19.111111111111111</v>
      </c>
      <c r="AF878" s="31"/>
      <c r="AG878" s="31"/>
      <c r="AH878" s="31"/>
      <c r="AI878" s="31"/>
      <c r="AJ878" s="31"/>
      <c r="AK878" s="31"/>
      <c r="AL878" s="7"/>
      <c r="AM878" s="7"/>
    </row>
    <row r="879" spans="2:39" x14ac:dyDescent="0.4">
      <c r="B879" s="19" t="s">
        <v>2</v>
      </c>
      <c r="C879" s="19">
        <v>863</v>
      </c>
      <c r="D879" s="19">
        <v>274</v>
      </c>
      <c r="E879" s="20">
        <v>71.099999999999994</v>
      </c>
      <c r="F879" s="67">
        <f t="shared" si="323"/>
        <v>19.749999999999996</v>
      </c>
      <c r="G879" s="34">
        <f t="shared" si="324"/>
        <v>0.4861111111111111</v>
      </c>
      <c r="H879" s="21">
        <f t="shared" si="325"/>
        <v>1.75</v>
      </c>
      <c r="I879" s="31"/>
      <c r="J879" s="22">
        <f t="shared" si="326"/>
        <v>720.41666666666663</v>
      </c>
      <c r="K879" s="39">
        <f t="shared" si="318"/>
        <v>167.72972372395307</v>
      </c>
      <c r="L879" s="22">
        <f t="shared" si="327"/>
        <v>218.00182949999999</v>
      </c>
      <c r="M879" s="61">
        <f t="shared" si="328"/>
        <v>1106.1482198906197</v>
      </c>
      <c r="N879" s="22">
        <f t="shared" si="329"/>
        <v>1.1061482198906196</v>
      </c>
      <c r="O879" s="22">
        <f t="shared" si="319"/>
        <v>21846.427342839736</v>
      </c>
      <c r="P879" s="22">
        <f t="shared" si="330"/>
        <v>21.846427342839736</v>
      </c>
      <c r="Q879" s="22">
        <f t="shared" si="335"/>
        <v>3120.1430409582581</v>
      </c>
      <c r="R879" s="61">
        <f t="shared" si="336"/>
        <v>0.86670646960269482</v>
      </c>
      <c r="S879" s="22">
        <f t="shared" si="337"/>
        <v>-1158.3699467563183</v>
      </c>
      <c r="T879" s="22">
        <f t="shared" si="331"/>
        <v>1158.3699467563183</v>
      </c>
      <c r="U879" s="61">
        <f t="shared" si="338"/>
        <v>0.32176945539608726</v>
      </c>
      <c r="V879" s="22">
        <f t="shared" si="339"/>
        <v>289036.31249999994</v>
      </c>
      <c r="W879" s="22">
        <f t="shared" si="341"/>
        <v>289.03631249999995</v>
      </c>
      <c r="X879" s="22">
        <f t="shared" si="340"/>
        <v>1726.7341180555559</v>
      </c>
      <c r="Y879" s="22">
        <f t="shared" si="332"/>
        <v>479.64874984523618</v>
      </c>
      <c r="Z879" s="22">
        <f t="shared" si="333"/>
        <v>0.4796487498452362</v>
      </c>
      <c r="AA879" s="22">
        <f t="shared" si="334"/>
        <v>1.188475924998782</v>
      </c>
      <c r="AB879" s="64"/>
      <c r="AC879" s="22">
        <f t="shared" si="320"/>
        <v>0</v>
      </c>
      <c r="AD879" s="22">
        <f t="shared" si="321"/>
        <v>71.099999999999994</v>
      </c>
      <c r="AE879" s="22">
        <f t="shared" si="322"/>
        <v>19.749999999999996</v>
      </c>
      <c r="AF879" s="31"/>
      <c r="AG879" s="31"/>
      <c r="AH879" s="31"/>
      <c r="AI879" s="31"/>
      <c r="AJ879" s="31"/>
      <c r="AK879" s="31"/>
      <c r="AL879" s="7"/>
      <c r="AM879" s="7"/>
    </row>
    <row r="880" spans="2:39" x14ac:dyDescent="0.4">
      <c r="B880" s="19" t="s">
        <v>2</v>
      </c>
      <c r="C880" s="19">
        <v>864</v>
      </c>
      <c r="D880" s="19">
        <v>275</v>
      </c>
      <c r="E880" s="20">
        <v>72.3</v>
      </c>
      <c r="F880" s="67">
        <f t="shared" si="323"/>
        <v>20.083333333333332</v>
      </c>
      <c r="G880" s="34">
        <f t="shared" si="324"/>
        <v>0.23611111111111149</v>
      </c>
      <c r="H880" s="21">
        <f t="shared" si="325"/>
        <v>0.85000000000000142</v>
      </c>
      <c r="I880" s="31"/>
      <c r="J880" s="22">
        <f t="shared" si="326"/>
        <v>349.91666666666725</v>
      </c>
      <c r="K880" s="39">
        <f t="shared" si="318"/>
        <v>173.43926513932809</v>
      </c>
      <c r="L880" s="22">
        <f t="shared" si="327"/>
        <v>218.00182949999999</v>
      </c>
      <c r="M880" s="61">
        <f t="shared" si="328"/>
        <v>741.35776130599538</v>
      </c>
      <c r="N880" s="22">
        <f t="shared" si="329"/>
        <v>0.7413577613059954</v>
      </c>
      <c r="O880" s="22">
        <f t="shared" si="319"/>
        <v>14888.935039562073</v>
      </c>
      <c r="P880" s="22">
        <f t="shared" si="330"/>
        <v>14.888935039562073</v>
      </c>
      <c r="Q880" s="22">
        <f t="shared" si="335"/>
        <v>3135.0319759978202</v>
      </c>
      <c r="R880" s="61">
        <f t="shared" si="336"/>
        <v>0.87084228522232732</v>
      </c>
      <c r="S880" s="22">
        <f t="shared" si="337"/>
        <v>-1158.3699467563183</v>
      </c>
      <c r="T880" s="22">
        <f t="shared" si="331"/>
        <v>1158.3699467563183</v>
      </c>
      <c r="U880" s="61">
        <f t="shared" si="338"/>
        <v>0.32176945539608726</v>
      </c>
      <c r="V880" s="22">
        <f t="shared" si="339"/>
        <v>298875.14583333331</v>
      </c>
      <c r="W880" s="22">
        <f t="shared" si="341"/>
        <v>298.87514583333331</v>
      </c>
      <c r="X880" s="22">
        <f t="shared" si="340"/>
        <v>1726.7341180555559</v>
      </c>
      <c r="Y880" s="22">
        <f t="shared" si="332"/>
        <v>479.64874984523618</v>
      </c>
      <c r="Z880" s="22">
        <f t="shared" si="333"/>
        <v>0.4796487498452362</v>
      </c>
      <c r="AA880" s="22">
        <f t="shared" si="334"/>
        <v>1.1926117406184145</v>
      </c>
      <c r="AB880" s="64"/>
      <c r="AC880" s="22">
        <f t="shared" si="320"/>
        <v>0</v>
      </c>
      <c r="AD880" s="22">
        <f t="shared" si="321"/>
        <v>72.3</v>
      </c>
      <c r="AE880" s="22">
        <f t="shared" si="322"/>
        <v>20.083333333333332</v>
      </c>
      <c r="AF880" s="31"/>
      <c r="AG880" s="31"/>
      <c r="AH880" s="31"/>
      <c r="AI880" s="31"/>
      <c r="AJ880" s="31"/>
      <c r="AK880" s="31"/>
      <c r="AL880" s="7"/>
      <c r="AM880" s="7"/>
    </row>
    <row r="881" spans="2:39" x14ac:dyDescent="0.4">
      <c r="B881" s="19" t="s">
        <v>2</v>
      </c>
      <c r="C881" s="19">
        <v>865</v>
      </c>
      <c r="D881" s="19">
        <v>276</v>
      </c>
      <c r="E881" s="20">
        <v>72.8</v>
      </c>
      <c r="F881" s="67">
        <f t="shared" si="323"/>
        <v>20.222222222222221</v>
      </c>
      <c r="G881" s="34">
        <f t="shared" si="324"/>
        <v>0.15277777777777896</v>
      </c>
      <c r="H881" s="21">
        <f t="shared" si="325"/>
        <v>0.55000000000000426</v>
      </c>
      <c r="I881" s="31"/>
      <c r="J881" s="22">
        <f t="shared" si="326"/>
        <v>226.41666666666842</v>
      </c>
      <c r="K881" s="39">
        <f t="shared" si="318"/>
        <v>175.8464433685555</v>
      </c>
      <c r="L881" s="22">
        <f t="shared" si="327"/>
        <v>218.00182949999999</v>
      </c>
      <c r="M881" s="61">
        <f t="shared" si="328"/>
        <v>620.2649395352239</v>
      </c>
      <c r="N881" s="22">
        <f t="shared" si="329"/>
        <v>0.62026493953522388</v>
      </c>
      <c r="O881" s="22">
        <f t="shared" si="319"/>
        <v>12543.135443934527</v>
      </c>
      <c r="P881" s="22">
        <f t="shared" si="330"/>
        <v>12.543135443934528</v>
      </c>
      <c r="Q881" s="22">
        <f t="shared" si="335"/>
        <v>3147.5751114417549</v>
      </c>
      <c r="R881" s="61">
        <f t="shared" si="336"/>
        <v>0.87432648979104544</v>
      </c>
      <c r="S881" s="22">
        <f t="shared" si="337"/>
        <v>-1158.3699467563183</v>
      </c>
      <c r="T881" s="22">
        <f t="shared" si="331"/>
        <v>1158.3699467563183</v>
      </c>
      <c r="U881" s="61">
        <f t="shared" si="338"/>
        <v>0.32176945539608726</v>
      </c>
      <c r="V881" s="22">
        <f t="shared" si="339"/>
        <v>303023.25925925921</v>
      </c>
      <c r="W881" s="22">
        <f t="shared" si="341"/>
        <v>303.02325925925919</v>
      </c>
      <c r="X881" s="22">
        <f t="shared" si="340"/>
        <v>1726.7341180555559</v>
      </c>
      <c r="Y881" s="22">
        <f t="shared" si="332"/>
        <v>479.64874984523618</v>
      </c>
      <c r="Z881" s="22">
        <f t="shared" si="333"/>
        <v>0.4796487498452362</v>
      </c>
      <c r="AA881" s="22">
        <f t="shared" si="334"/>
        <v>1.1960959451871327</v>
      </c>
      <c r="AB881" s="64"/>
      <c r="AC881" s="22">
        <f t="shared" si="320"/>
        <v>0</v>
      </c>
      <c r="AD881" s="22">
        <f t="shared" si="321"/>
        <v>72.8</v>
      </c>
      <c r="AE881" s="22">
        <f t="shared" si="322"/>
        <v>20.222222222222221</v>
      </c>
      <c r="AF881" s="31"/>
      <c r="AG881" s="31"/>
      <c r="AH881" s="31"/>
      <c r="AI881" s="31"/>
      <c r="AJ881" s="31"/>
      <c r="AK881" s="31"/>
      <c r="AL881" s="7"/>
      <c r="AM881" s="7"/>
    </row>
    <row r="882" spans="2:39" x14ac:dyDescent="0.4">
      <c r="B882" s="19" t="s">
        <v>2</v>
      </c>
      <c r="C882" s="19">
        <v>866</v>
      </c>
      <c r="D882" s="19">
        <v>277</v>
      </c>
      <c r="E882" s="20">
        <v>73.400000000000006</v>
      </c>
      <c r="F882" s="67">
        <f t="shared" si="323"/>
        <v>20.388888888888889</v>
      </c>
      <c r="G882" s="34">
        <f t="shared" si="324"/>
        <v>0.24999999999999961</v>
      </c>
      <c r="H882" s="21">
        <f t="shared" si="325"/>
        <v>0.89999999999999858</v>
      </c>
      <c r="I882" s="31"/>
      <c r="J882" s="22">
        <f t="shared" si="326"/>
        <v>370.49999999999943</v>
      </c>
      <c r="K882" s="39">
        <f t="shared" si="318"/>
        <v>178.75695576370137</v>
      </c>
      <c r="L882" s="22">
        <f t="shared" si="327"/>
        <v>218.00182949999999</v>
      </c>
      <c r="M882" s="61">
        <f t="shared" si="328"/>
        <v>767.25878526370082</v>
      </c>
      <c r="N882" s="22">
        <f t="shared" si="329"/>
        <v>0.76725878526370084</v>
      </c>
      <c r="O882" s="22">
        <f t="shared" si="319"/>
        <v>15643.554121765455</v>
      </c>
      <c r="P882" s="22">
        <f t="shared" si="330"/>
        <v>15.643554121765455</v>
      </c>
      <c r="Q882" s="22">
        <f t="shared" si="335"/>
        <v>3163.2186655635205</v>
      </c>
      <c r="R882" s="61">
        <f t="shared" si="336"/>
        <v>0.87867192183917042</v>
      </c>
      <c r="S882" s="22">
        <f t="shared" si="337"/>
        <v>-1158.3699467563183</v>
      </c>
      <c r="T882" s="22">
        <f t="shared" si="331"/>
        <v>1158.3699467563183</v>
      </c>
      <c r="U882" s="61">
        <f t="shared" si="338"/>
        <v>0.32176945539608726</v>
      </c>
      <c r="V882" s="22">
        <f t="shared" si="339"/>
        <v>308038.73148148152</v>
      </c>
      <c r="W882" s="22">
        <f t="shared" si="341"/>
        <v>308.03873148148153</v>
      </c>
      <c r="X882" s="22">
        <f t="shared" si="340"/>
        <v>1726.7341180555559</v>
      </c>
      <c r="Y882" s="22">
        <f t="shared" si="332"/>
        <v>479.64874984523618</v>
      </c>
      <c r="Z882" s="22">
        <f t="shared" si="333"/>
        <v>0.4796487498452362</v>
      </c>
      <c r="AA882" s="22">
        <f t="shared" si="334"/>
        <v>1.2004413772352578</v>
      </c>
      <c r="AB882" s="64"/>
      <c r="AC882" s="22">
        <f t="shared" si="320"/>
        <v>0</v>
      </c>
      <c r="AD882" s="22">
        <f t="shared" si="321"/>
        <v>73.400000000000006</v>
      </c>
      <c r="AE882" s="22">
        <f t="shared" si="322"/>
        <v>20.388888888888889</v>
      </c>
      <c r="AF882" s="31"/>
      <c r="AG882" s="31"/>
      <c r="AH882" s="31"/>
      <c r="AI882" s="31"/>
      <c r="AJ882" s="31"/>
      <c r="AK882" s="31"/>
      <c r="AL882" s="7"/>
      <c r="AM882" s="7"/>
    </row>
    <row r="883" spans="2:39" x14ac:dyDescent="0.4">
      <c r="B883" s="19" t="s">
        <v>2</v>
      </c>
      <c r="C883" s="19">
        <v>867</v>
      </c>
      <c r="D883" s="19">
        <v>278</v>
      </c>
      <c r="E883" s="20">
        <v>74.599999999999994</v>
      </c>
      <c r="F883" s="67">
        <f t="shared" si="323"/>
        <v>20.722222222222221</v>
      </c>
      <c r="G883" s="34">
        <f t="shared" si="324"/>
        <v>0.36111111111111033</v>
      </c>
      <c r="H883" s="21">
        <f t="shared" si="325"/>
        <v>1.2999999999999972</v>
      </c>
      <c r="I883" s="31"/>
      <c r="J883" s="22">
        <f t="shared" si="326"/>
        <v>535.16666666666549</v>
      </c>
      <c r="K883" s="39">
        <f t="shared" si="318"/>
        <v>184.64964843786802</v>
      </c>
      <c r="L883" s="22">
        <f t="shared" si="327"/>
        <v>218.00182949999999</v>
      </c>
      <c r="M883" s="61">
        <f t="shared" si="328"/>
        <v>937.81814460453347</v>
      </c>
      <c r="N883" s="22">
        <f t="shared" si="329"/>
        <v>0.9378181446045335</v>
      </c>
      <c r="O883" s="22">
        <f t="shared" si="319"/>
        <v>19433.675996527276</v>
      </c>
      <c r="P883" s="22">
        <f t="shared" si="330"/>
        <v>19.433675996527278</v>
      </c>
      <c r="Q883" s="22">
        <f t="shared" si="335"/>
        <v>3182.6523415600477</v>
      </c>
      <c r="R883" s="61">
        <f t="shared" si="336"/>
        <v>0.88407016560339857</v>
      </c>
      <c r="S883" s="22">
        <f t="shared" si="337"/>
        <v>-1158.3699467563183</v>
      </c>
      <c r="T883" s="22">
        <f t="shared" si="331"/>
        <v>1158.3699467563183</v>
      </c>
      <c r="U883" s="61">
        <f t="shared" si="338"/>
        <v>0.32176945539608726</v>
      </c>
      <c r="V883" s="22">
        <f t="shared" si="339"/>
        <v>318193.1759259259</v>
      </c>
      <c r="W883" s="22">
        <f t="shared" si="341"/>
        <v>318.19317592592591</v>
      </c>
      <c r="X883" s="22">
        <f t="shared" si="340"/>
        <v>1726.7341180555559</v>
      </c>
      <c r="Y883" s="22">
        <f t="shared" si="332"/>
        <v>479.64874984523618</v>
      </c>
      <c r="Z883" s="22">
        <f t="shared" si="333"/>
        <v>0.4796487498452362</v>
      </c>
      <c r="AA883" s="22">
        <f t="shared" si="334"/>
        <v>1.2058396209994857</v>
      </c>
      <c r="AB883" s="64"/>
      <c r="AC883" s="22">
        <f t="shared" si="320"/>
        <v>0</v>
      </c>
      <c r="AD883" s="22">
        <f t="shared" si="321"/>
        <v>74.599999999999994</v>
      </c>
      <c r="AE883" s="22">
        <f t="shared" si="322"/>
        <v>20.722222222222221</v>
      </c>
      <c r="AF883" s="31"/>
      <c r="AG883" s="31"/>
      <c r="AH883" s="31"/>
      <c r="AI883" s="31"/>
      <c r="AJ883" s="31"/>
      <c r="AK883" s="31"/>
      <c r="AL883" s="7"/>
      <c r="AM883" s="7"/>
    </row>
    <row r="884" spans="2:39" x14ac:dyDescent="0.4">
      <c r="B884" s="19" t="s">
        <v>2</v>
      </c>
      <c r="C884" s="19">
        <v>868</v>
      </c>
      <c r="D884" s="19">
        <v>279</v>
      </c>
      <c r="E884" s="20">
        <v>76</v>
      </c>
      <c r="F884" s="67">
        <f t="shared" si="323"/>
        <v>21.111111111111111</v>
      </c>
      <c r="G884" s="34">
        <f t="shared" si="324"/>
        <v>0.27777777777777779</v>
      </c>
      <c r="H884" s="21">
        <f t="shared" si="325"/>
        <v>1</v>
      </c>
      <c r="I884" s="31"/>
      <c r="J884" s="22">
        <f t="shared" si="326"/>
        <v>411.66666666666669</v>
      </c>
      <c r="K884" s="39">
        <f t="shared" si="318"/>
        <v>191.64523021388885</v>
      </c>
      <c r="L884" s="22">
        <f t="shared" si="327"/>
        <v>218.00182949999999</v>
      </c>
      <c r="M884" s="61">
        <f t="shared" si="328"/>
        <v>821.31372638055552</v>
      </c>
      <c r="N884" s="22">
        <f t="shared" si="329"/>
        <v>0.82131372638055555</v>
      </c>
      <c r="O884" s="22">
        <f t="shared" si="319"/>
        <v>17338.845334700618</v>
      </c>
      <c r="P884" s="22">
        <f t="shared" si="330"/>
        <v>17.338845334700618</v>
      </c>
      <c r="Q884" s="22">
        <f t="shared" si="335"/>
        <v>3199.9911868947484</v>
      </c>
      <c r="R884" s="61">
        <f t="shared" si="336"/>
        <v>0.888886511915012</v>
      </c>
      <c r="S884" s="22">
        <f t="shared" si="337"/>
        <v>-1158.3699467563183</v>
      </c>
      <c r="T884" s="22">
        <f t="shared" si="331"/>
        <v>1158.3699467563183</v>
      </c>
      <c r="U884" s="61">
        <f t="shared" si="338"/>
        <v>0.32176945539608726</v>
      </c>
      <c r="V884" s="22">
        <f t="shared" si="339"/>
        <v>330248.14814814815</v>
      </c>
      <c r="W884" s="22">
        <f t="shared" si="341"/>
        <v>330.24814814814818</v>
      </c>
      <c r="X884" s="22">
        <f t="shared" si="340"/>
        <v>1726.7341180555559</v>
      </c>
      <c r="Y884" s="22">
        <f t="shared" si="332"/>
        <v>479.64874984523618</v>
      </c>
      <c r="Z884" s="22">
        <f t="shared" si="333"/>
        <v>0.4796487498452362</v>
      </c>
      <c r="AA884" s="22">
        <f t="shared" si="334"/>
        <v>1.2106559673110993</v>
      </c>
      <c r="AB884" s="64"/>
      <c r="AC884" s="22">
        <f t="shared" si="320"/>
        <v>0</v>
      </c>
      <c r="AD884" s="22">
        <f t="shared" si="321"/>
        <v>76</v>
      </c>
      <c r="AE884" s="22">
        <f t="shared" si="322"/>
        <v>21.111111111111111</v>
      </c>
      <c r="AF884" s="31"/>
      <c r="AG884" s="31"/>
      <c r="AH884" s="31"/>
      <c r="AI884" s="31"/>
      <c r="AJ884" s="31"/>
      <c r="AK884" s="31"/>
      <c r="AL884" s="7"/>
      <c r="AM884" s="7"/>
    </row>
    <row r="885" spans="2:39" x14ac:dyDescent="0.4">
      <c r="B885" s="19" t="s">
        <v>2</v>
      </c>
      <c r="C885" s="19">
        <v>869</v>
      </c>
      <c r="D885" s="19">
        <v>280</v>
      </c>
      <c r="E885" s="20">
        <v>76.599999999999994</v>
      </c>
      <c r="F885" s="67">
        <f t="shared" si="323"/>
        <v>21.277777777777775</v>
      </c>
      <c r="G885" s="34">
        <f t="shared" si="324"/>
        <v>6.9444444444444448E-2</v>
      </c>
      <c r="H885" s="21">
        <f t="shared" si="325"/>
        <v>0.25</v>
      </c>
      <c r="I885" s="31"/>
      <c r="J885" s="22">
        <f t="shared" si="326"/>
        <v>102.91666666666667</v>
      </c>
      <c r="K885" s="39">
        <f t="shared" si="318"/>
        <v>194.68315218036798</v>
      </c>
      <c r="L885" s="22">
        <f t="shared" si="327"/>
        <v>218.00182949999999</v>
      </c>
      <c r="M885" s="61">
        <f t="shared" si="328"/>
        <v>515.6016483470346</v>
      </c>
      <c r="N885" s="22">
        <f t="shared" si="329"/>
        <v>0.51560164834703459</v>
      </c>
      <c r="O885" s="22">
        <f t="shared" si="319"/>
        <v>10970.857295384123</v>
      </c>
      <c r="P885" s="22">
        <f t="shared" si="330"/>
        <v>10.970857295384123</v>
      </c>
      <c r="Q885" s="22">
        <f t="shared" si="335"/>
        <v>3210.9620441901325</v>
      </c>
      <c r="R885" s="61">
        <f t="shared" si="336"/>
        <v>0.89193397251863782</v>
      </c>
      <c r="S885" s="22">
        <f t="shared" si="337"/>
        <v>-1158.3699467563183</v>
      </c>
      <c r="T885" s="22">
        <f t="shared" si="331"/>
        <v>1158.3699467563183</v>
      </c>
      <c r="U885" s="61">
        <f t="shared" si="338"/>
        <v>0.32176945539608726</v>
      </c>
      <c r="V885" s="22">
        <f t="shared" si="339"/>
        <v>335483.17592592584</v>
      </c>
      <c r="W885" s="22">
        <f t="shared" si="341"/>
        <v>335.48317592592582</v>
      </c>
      <c r="X885" s="22">
        <f t="shared" si="340"/>
        <v>1726.7341180555559</v>
      </c>
      <c r="Y885" s="22">
        <f t="shared" si="332"/>
        <v>479.64874984523618</v>
      </c>
      <c r="Z885" s="22">
        <f t="shared" si="333"/>
        <v>0.4796487498452362</v>
      </c>
      <c r="AA885" s="22">
        <f t="shared" si="334"/>
        <v>1.2137034279147252</v>
      </c>
      <c r="AB885" s="64"/>
      <c r="AC885" s="22">
        <f t="shared" si="320"/>
        <v>0</v>
      </c>
      <c r="AD885" s="22">
        <f t="shared" si="321"/>
        <v>76.599999999999994</v>
      </c>
      <c r="AE885" s="22">
        <f t="shared" si="322"/>
        <v>21.277777777777775</v>
      </c>
      <c r="AF885" s="31"/>
      <c r="AG885" s="31"/>
      <c r="AH885" s="31"/>
      <c r="AI885" s="31"/>
      <c r="AJ885" s="31"/>
      <c r="AK885" s="31"/>
      <c r="AL885" s="7"/>
      <c r="AM885" s="7"/>
    </row>
    <row r="886" spans="2:39" x14ac:dyDescent="0.4">
      <c r="B886" s="19" t="s">
        <v>2</v>
      </c>
      <c r="C886" s="19">
        <v>870</v>
      </c>
      <c r="D886" s="19">
        <v>281</v>
      </c>
      <c r="E886" s="20">
        <v>76.5</v>
      </c>
      <c r="F886" s="67">
        <f t="shared" si="323"/>
        <v>21.25</v>
      </c>
      <c r="G886" s="34">
        <f t="shared" si="324"/>
        <v>-5.5555555555554373E-2</v>
      </c>
      <c r="H886" s="21">
        <f t="shared" si="325"/>
        <v>-0.19999999999999574</v>
      </c>
      <c r="I886" s="31"/>
      <c r="J886" s="22">
        <f t="shared" si="326"/>
        <v>-82.333333333331581</v>
      </c>
      <c r="K886" s="39">
        <f t="shared" si="318"/>
        <v>194.17517287382813</v>
      </c>
      <c r="L886" s="22">
        <f t="shared" si="327"/>
        <v>218.00182949999999</v>
      </c>
      <c r="M886" s="61">
        <f t="shared" si="328"/>
        <v>329.84366904049654</v>
      </c>
      <c r="N886" s="22">
        <f t="shared" si="329"/>
        <v>0.32984366904049656</v>
      </c>
      <c r="O886" s="22">
        <f t="shared" si="319"/>
        <v>7009.1779671105514</v>
      </c>
      <c r="P886" s="22">
        <f t="shared" si="330"/>
        <v>7.0091779671105519</v>
      </c>
      <c r="Q886" s="22">
        <f t="shared" si="335"/>
        <v>3217.9712221572431</v>
      </c>
      <c r="R886" s="61">
        <f t="shared" si="336"/>
        <v>0.89388096655415028</v>
      </c>
      <c r="S886" s="22">
        <f t="shared" si="337"/>
        <v>-1158.3699467563183</v>
      </c>
      <c r="T886" s="22">
        <f t="shared" si="331"/>
        <v>1158.3699467563183</v>
      </c>
      <c r="U886" s="61">
        <f t="shared" si="338"/>
        <v>0.32176945539608726</v>
      </c>
      <c r="V886" s="22">
        <f t="shared" si="339"/>
        <v>334607.8125</v>
      </c>
      <c r="W886" s="22">
        <f t="shared" si="341"/>
        <v>334.60781250000002</v>
      </c>
      <c r="X886" s="22">
        <f t="shared" si="340"/>
        <v>1727.6094814814817</v>
      </c>
      <c r="Y886" s="22">
        <f t="shared" si="332"/>
        <v>479.89190654696301</v>
      </c>
      <c r="Z886" s="22">
        <f t="shared" si="333"/>
        <v>0.47989190654696301</v>
      </c>
      <c r="AA886" s="22">
        <f t="shared" si="334"/>
        <v>1.2156504219502375</v>
      </c>
      <c r="AB886" s="64"/>
      <c r="AC886" s="22">
        <f t="shared" si="320"/>
        <v>0</v>
      </c>
      <c r="AD886" s="22">
        <f t="shared" si="321"/>
        <v>76.5</v>
      </c>
      <c r="AE886" s="22">
        <f t="shared" si="322"/>
        <v>21.25</v>
      </c>
      <c r="AF886" s="31"/>
      <c r="AG886" s="31"/>
      <c r="AH886" s="31"/>
      <c r="AI886" s="31"/>
      <c r="AJ886" s="31"/>
      <c r="AK886" s="31"/>
      <c r="AL886" s="7"/>
      <c r="AM886" s="7"/>
    </row>
    <row r="887" spans="2:39" x14ac:dyDescent="0.4">
      <c r="B887" s="19" t="s">
        <v>2</v>
      </c>
      <c r="C887" s="19">
        <v>871</v>
      </c>
      <c r="D887" s="19">
        <v>282</v>
      </c>
      <c r="E887" s="20">
        <v>76.2</v>
      </c>
      <c r="F887" s="67">
        <f t="shared" si="323"/>
        <v>21.166666666666668</v>
      </c>
      <c r="G887" s="34">
        <f t="shared" si="324"/>
        <v>-9.7222222222222612E-2</v>
      </c>
      <c r="H887" s="21">
        <f t="shared" si="325"/>
        <v>-0.35000000000000142</v>
      </c>
      <c r="I887" s="31"/>
      <c r="J887" s="22">
        <f t="shared" si="326"/>
        <v>-144.08333333333391</v>
      </c>
      <c r="K887" s="39">
        <f t="shared" si="318"/>
        <v>192.65521650331252</v>
      </c>
      <c r="L887" s="22">
        <f t="shared" si="327"/>
        <v>218.00182949999999</v>
      </c>
      <c r="M887" s="61">
        <f t="shared" si="328"/>
        <v>266.57371266997859</v>
      </c>
      <c r="N887" s="22">
        <f t="shared" si="329"/>
        <v>0.26657371266997859</v>
      </c>
      <c r="O887" s="22">
        <f t="shared" si="319"/>
        <v>5642.4769181812135</v>
      </c>
      <c r="P887" s="22">
        <f t="shared" si="330"/>
        <v>5.6424769181812131</v>
      </c>
      <c r="Q887" s="22">
        <f t="shared" si="335"/>
        <v>3223.6136990754244</v>
      </c>
      <c r="R887" s="61">
        <f t="shared" si="336"/>
        <v>0.89544832137903341</v>
      </c>
      <c r="S887" s="22">
        <f t="shared" si="337"/>
        <v>-1158.3699467563183</v>
      </c>
      <c r="T887" s="22">
        <f t="shared" si="331"/>
        <v>1158.3699467563183</v>
      </c>
      <c r="U887" s="61">
        <f t="shared" si="338"/>
        <v>0.32176945539608726</v>
      </c>
      <c r="V887" s="22">
        <f t="shared" si="339"/>
        <v>331988.58333333337</v>
      </c>
      <c r="W887" s="22">
        <f t="shared" si="341"/>
        <v>331.98858333333339</v>
      </c>
      <c r="X887" s="22">
        <f t="shared" si="340"/>
        <v>1730.2287106481483</v>
      </c>
      <c r="Y887" s="22">
        <f t="shared" si="332"/>
        <v>480.61947078642135</v>
      </c>
      <c r="Z887" s="22">
        <f t="shared" si="333"/>
        <v>0.48061947078642137</v>
      </c>
      <c r="AA887" s="22">
        <f t="shared" si="334"/>
        <v>1.2172177767751207</v>
      </c>
      <c r="AB887" s="64"/>
      <c r="AC887" s="22">
        <f t="shared" si="320"/>
        <v>0</v>
      </c>
      <c r="AD887" s="22">
        <f t="shared" si="321"/>
        <v>76.2</v>
      </c>
      <c r="AE887" s="22">
        <f t="shared" si="322"/>
        <v>21.166666666666668</v>
      </c>
      <c r="AF887" s="31"/>
      <c r="AG887" s="31"/>
      <c r="AH887" s="31"/>
      <c r="AI887" s="31"/>
      <c r="AJ887" s="31"/>
      <c r="AK887" s="31"/>
      <c r="AL887" s="7"/>
      <c r="AM887" s="7"/>
    </row>
    <row r="888" spans="2:39" x14ac:dyDescent="0.4">
      <c r="B888" s="19" t="s">
        <v>2</v>
      </c>
      <c r="C888" s="19">
        <v>872</v>
      </c>
      <c r="D888" s="19">
        <v>283</v>
      </c>
      <c r="E888" s="20">
        <v>75.8</v>
      </c>
      <c r="F888" s="67">
        <f t="shared" si="323"/>
        <v>21.055555555555554</v>
      </c>
      <c r="G888" s="34">
        <f t="shared" si="324"/>
        <v>-0.11111111111111072</v>
      </c>
      <c r="H888" s="21">
        <f t="shared" si="325"/>
        <v>-0.39999999999999858</v>
      </c>
      <c r="I888" s="31"/>
      <c r="J888" s="22">
        <f t="shared" si="326"/>
        <v>-164.66666666666609</v>
      </c>
      <c r="K888" s="39">
        <f t="shared" si="318"/>
        <v>190.63789829053465</v>
      </c>
      <c r="L888" s="22">
        <f t="shared" si="327"/>
        <v>218.00182949999999</v>
      </c>
      <c r="M888" s="61">
        <f t="shared" si="328"/>
        <v>243.97306112386855</v>
      </c>
      <c r="N888" s="22">
        <f t="shared" si="329"/>
        <v>0.24397306112386855</v>
      </c>
      <c r="O888" s="22">
        <f t="shared" si="319"/>
        <v>5136.988342552565</v>
      </c>
      <c r="P888" s="22">
        <f t="shared" si="330"/>
        <v>5.1369883425525646</v>
      </c>
      <c r="Q888" s="22">
        <f t="shared" si="335"/>
        <v>3228.7506874179771</v>
      </c>
      <c r="R888" s="61">
        <f t="shared" si="336"/>
        <v>0.89687526269945339</v>
      </c>
      <c r="S888" s="22">
        <f t="shared" si="337"/>
        <v>-1158.3699467563183</v>
      </c>
      <c r="T888" s="22">
        <f t="shared" si="331"/>
        <v>1158.3699467563183</v>
      </c>
      <c r="U888" s="61">
        <f t="shared" si="338"/>
        <v>0.32176945539608726</v>
      </c>
      <c r="V888" s="22">
        <f t="shared" si="339"/>
        <v>328512.28703703696</v>
      </c>
      <c r="W888" s="22">
        <f t="shared" si="341"/>
        <v>328.51228703703697</v>
      </c>
      <c r="X888" s="22">
        <f t="shared" si="340"/>
        <v>1733.7050069444447</v>
      </c>
      <c r="Y888" s="22">
        <f t="shared" si="332"/>
        <v>481.58510941901392</v>
      </c>
      <c r="Z888" s="22">
        <f t="shared" si="333"/>
        <v>0.48158510941901395</v>
      </c>
      <c r="AA888" s="22">
        <f t="shared" si="334"/>
        <v>1.2186447180955406</v>
      </c>
      <c r="AB888" s="64"/>
      <c r="AC888" s="22">
        <f t="shared" si="320"/>
        <v>0</v>
      </c>
      <c r="AD888" s="22">
        <f t="shared" si="321"/>
        <v>75.8</v>
      </c>
      <c r="AE888" s="22">
        <f t="shared" si="322"/>
        <v>21.055555555555554</v>
      </c>
      <c r="AF888" s="31"/>
      <c r="AG888" s="31"/>
      <c r="AH888" s="31"/>
      <c r="AI888" s="31"/>
      <c r="AJ888" s="31"/>
      <c r="AK888" s="31"/>
      <c r="AL888" s="7"/>
      <c r="AM888" s="7"/>
    </row>
    <row r="889" spans="2:39" x14ac:dyDescent="0.4">
      <c r="B889" s="19" t="s">
        <v>2</v>
      </c>
      <c r="C889" s="19">
        <v>873</v>
      </c>
      <c r="D889" s="19">
        <v>284</v>
      </c>
      <c r="E889" s="20">
        <v>75.400000000000006</v>
      </c>
      <c r="F889" s="67">
        <f t="shared" si="323"/>
        <v>20.944444444444446</v>
      </c>
      <c r="G889" s="34">
        <f t="shared" si="324"/>
        <v>-0.1388888888888889</v>
      </c>
      <c r="H889" s="21">
        <f t="shared" si="325"/>
        <v>-0.5</v>
      </c>
      <c r="I889" s="31"/>
      <c r="J889" s="22">
        <f t="shared" si="326"/>
        <v>-205.83333333333334</v>
      </c>
      <c r="K889" s="39">
        <f t="shared" si="318"/>
        <v>188.63119754203476</v>
      </c>
      <c r="L889" s="22">
        <f t="shared" si="327"/>
        <v>218.00182949999999</v>
      </c>
      <c r="M889" s="61">
        <f t="shared" si="328"/>
        <v>200.7996937087014</v>
      </c>
      <c r="N889" s="22">
        <f t="shared" si="329"/>
        <v>0.2007996937087014</v>
      </c>
      <c r="O889" s="22">
        <f t="shared" si="319"/>
        <v>4205.6380293433576</v>
      </c>
      <c r="P889" s="22">
        <f t="shared" si="330"/>
        <v>4.2056380293433575</v>
      </c>
      <c r="Q889" s="22">
        <f t="shared" si="335"/>
        <v>3232.9563254473205</v>
      </c>
      <c r="R889" s="61">
        <f t="shared" si="336"/>
        <v>0.89804349557884067</v>
      </c>
      <c r="S889" s="22">
        <f t="shared" si="337"/>
        <v>-1158.3699467563183</v>
      </c>
      <c r="T889" s="22">
        <f t="shared" si="331"/>
        <v>1158.3699467563183</v>
      </c>
      <c r="U889" s="61">
        <f t="shared" si="338"/>
        <v>0.32176945539608726</v>
      </c>
      <c r="V889" s="22">
        <f t="shared" si="339"/>
        <v>325054.28703703714</v>
      </c>
      <c r="W889" s="22">
        <f t="shared" si="341"/>
        <v>325.05428703703717</v>
      </c>
      <c r="X889" s="22">
        <f t="shared" si="340"/>
        <v>1737.1630069444445</v>
      </c>
      <c r="Y889" s="22">
        <f t="shared" si="332"/>
        <v>482.54566574301396</v>
      </c>
      <c r="Z889" s="22">
        <f t="shared" si="333"/>
        <v>0.48254566574301394</v>
      </c>
      <c r="AA889" s="22">
        <f t="shared" si="334"/>
        <v>1.2198129509749278</v>
      </c>
      <c r="AB889" s="64"/>
      <c r="AC889" s="22">
        <f t="shared" si="320"/>
        <v>0</v>
      </c>
      <c r="AD889" s="22">
        <f t="shared" si="321"/>
        <v>75.400000000000006</v>
      </c>
      <c r="AE889" s="22">
        <f t="shared" si="322"/>
        <v>20.944444444444446</v>
      </c>
      <c r="AF889" s="31"/>
      <c r="AG889" s="31"/>
      <c r="AH889" s="31"/>
      <c r="AI889" s="31"/>
      <c r="AJ889" s="31"/>
      <c r="AK889" s="31"/>
      <c r="AL889" s="7"/>
      <c r="AM889" s="7"/>
    </row>
    <row r="890" spans="2:39" x14ac:dyDescent="0.4">
      <c r="B890" s="19" t="s">
        <v>2</v>
      </c>
      <c r="C890" s="19">
        <v>874</v>
      </c>
      <c r="D890" s="19">
        <v>285</v>
      </c>
      <c r="E890" s="20">
        <v>74.8</v>
      </c>
      <c r="F890" s="67">
        <f t="shared" si="323"/>
        <v>20.777777777777775</v>
      </c>
      <c r="G890" s="34">
        <f t="shared" si="324"/>
        <v>-0.20833333333333331</v>
      </c>
      <c r="H890" s="21">
        <f t="shared" si="325"/>
        <v>-0.75</v>
      </c>
      <c r="I890" s="31"/>
      <c r="J890" s="22">
        <f t="shared" si="326"/>
        <v>-308.75</v>
      </c>
      <c r="K890" s="39">
        <f t="shared" si="318"/>
        <v>185.64105416480552</v>
      </c>
      <c r="L890" s="22">
        <f t="shared" si="327"/>
        <v>218.00182949999999</v>
      </c>
      <c r="M890" s="61">
        <f t="shared" si="328"/>
        <v>94.89288366480551</v>
      </c>
      <c r="N890" s="22">
        <f t="shared" si="329"/>
        <v>9.4892883664805514E-2</v>
      </c>
      <c r="O890" s="22">
        <f t="shared" si="319"/>
        <v>1971.6632494798475</v>
      </c>
      <c r="P890" s="22">
        <f t="shared" si="330"/>
        <v>1.9716632494798476</v>
      </c>
      <c r="Q890" s="22">
        <f t="shared" si="335"/>
        <v>3234.9279886968002</v>
      </c>
      <c r="R890" s="61">
        <f t="shared" si="336"/>
        <v>0.89859117985862202</v>
      </c>
      <c r="S890" s="22">
        <f t="shared" si="337"/>
        <v>-1158.3699467563183</v>
      </c>
      <c r="T890" s="22">
        <f t="shared" si="331"/>
        <v>1158.3699467563183</v>
      </c>
      <c r="U890" s="61">
        <f t="shared" si="338"/>
        <v>0.32176945539608726</v>
      </c>
      <c r="V890" s="22">
        <f t="shared" si="339"/>
        <v>319901.59259259253</v>
      </c>
      <c r="W890" s="22">
        <f t="shared" si="341"/>
        <v>319.90159259259252</v>
      </c>
      <c r="X890" s="22">
        <f t="shared" si="340"/>
        <v>1742.3157013888892</v>
      </c>
      <c r="Y890" s="22">
        <f t="shared" si="332"/>
        <v>483.97697090040288</v>
      </c>
      <c r="Z890" s="22">
        <f t="shared" si="333"/>
        <v>0.48397697090040287</v>
      </c>
      <c r="AA890" s="22">
        <f t="shared" si="334"/>
        <v>1.2203606352547092</v>
      </c>
      <c r="AB890" s="64"/>
      <c r="AC890" s="22">
        <f t="shared" si="320"/>
        <v>0</v>
      </c>
      <c r="AD890" s="22">
        <f t="shared" si="321"/>
        <v>74.8</v>
      </c>
      <c r="AE890" s="22">
        <f t="shared" si="322"/>
        <v>20.777777777777775</v>
      </c>
      <c r="AF890" s="31"/>
      <c r="AG890" s="31"/>
      <c r="AH890" s="31"/>
      <c r="AI890" s="31"/>
      <c r="AJ890" s="31"/>
      <c r="AK890" s="31"/>
      <c r="AL890" s="7"/>
      <c r="AM890" s="7"/>
    </row>
    <row r="891" spans="2:39" x14ac:dyDescent="0.4">
      <c r="B891" s="19" t="s">
        <v>2</v>
      </c>
      <c r="C891" s="19">
        <v>875</v>
      </c>
      <c r="D891" s="19">
        <v>286</v>
      </c>
      <c r="E891" s="20">
        <v>73.900000000000006</v>
      </c>
      <c r="F891" s="67">
        <f t="shared" si="323"/>
        <v>20.527777777777779</v>
      </c>
      <c r="G891" s="34">
        <f t="shared" si="324"/>
        <v>-0.29166666666666585</v>
      </c>
      <c r="H891" s="21">
        <f t="shared" si="325"/>
        <v>-1.0499999999999972</v>
      </c>
      <c r="I891" s="31"/>
      <c r="J891" s="22">
        <f t="shared" si="326"/>
        <v>-432.24999999999881</v>
      </c>
      <c r="K891" s="39">
        <f t="shared" si="318"/>
        <v>181.20063152638369</v>
      </c>
      <c r="L891" s="22">
        <f t="shared" si="327"/>
        <v>218.00182949999999</v>
      </c>
      <c r="M891" s="61">
        <f t="shared" si="328"/>
        <v>-33.047538973615133</v>
      </c>
      <c r="N891" s="22">
        <f t="shared" si="329"/>
        <v>-3.3047538973615134E-2</v>
      </c>
      <c r="O891" s="22">
        <f t="shared" si="319"/>
        <v>-678.39253615282178</v>
      </c>
      <c r="P891" s="22">
        <f t="shared" si="330"/>
        <v>-0.6783925361528218</v>
      </c>
      <c r="Q891" s="22">
        <f t="shared" si="335"/>
        <v>3234.9279886968002</v>
      </c>
      <c r="R891" s="61">
        <f t="shared" si="336"/>
        <v>0.89859117985862202</v>
      </c>
      <c r="S891" s="22">
        <f t="shared" si="337"/>
        <v>-1159.0483392924712</v>
      </c>
      <c r="T891" s="22">
        <f t="shared" si="331"/>
        <v>1159.0483392924712</v>
      </c>
      <c r="U891" s="61">
        <f t="shared" si="338"/>
        <v>0.3219578977823162</v>
      </c>
      <c r="V891" s="22">
        <f t="shared" si="339"/>
        <v>312249.73842592596</v>
      </c>
      <c r="W891" s="22">
        <f t="shared" si="341"/>
        <v>312.24973842592595</v>
      </c>
      <c r="X891" s="22">
        <f t="shared" si="340"/>
        <v>1749.9675555555559</v>
      </c>
      <c r="Y891" s="22">
        <f t="shared" si="332"/>
        <v>486.10248764711122</v>
      </c>
      <c r="Z891" s="22">
        <f t="shared" si="333"/>
        <v>0.48610248764711123</v>
      </c>
      <c r="AA891" s="22">
        <f t="shared" si="334"/>
        <v>1.2205490776409382</v>
      </c>
      <c r="AB891" s="64"/>
      <c r="AC891" s="22">
        <f t="shared" si="320"/>
        <v>0</v>
      </c>
      <c r="AD891" s="22">
        <f t="shared" si="321"/>
        <v>73.900000000000006</v>
      </c>
      <c r="AE891" s="22">
        <f t="shared" si="322"/>
        <v>20.527777777777779</v>
      </c>
      <c r="AF891" s="31"/>
      <c r="AG891" s="31"/>
      <c r="AH891" s="31"/>
      <c r="AI891" s="31"/>
      <c r="AJ891" s="31"/>
      <c r="AK891" s="31"/>
      <c r="AL891" s="7"/>
      <c r="AM891" s="7"/>
    </row>
    <row r="892" spans="2:39" x14ac:dyDescent="0.4">
      <c r="B892" s="19" t="s">
        <v>2</v>
      </c>
      <c r="C892" s="19">
        <v>876</v>
      </c>
      <c r="D892" s="19">
        <v>287</v>
      </c>
      <c r="E892" s="20">
        <v>72.7</v>
      </c>
      <c r="F892" s="67">
        <f t="shared" si="323"/>
        <v>20.194444444444446</v>
      </c>
      <c r="G892" s="34">
        <f t="shared" si="324"/>
        <v>-0.36111111111111227</v>
      </c>
      <c r="H892" s="21">
        <f t="shared" si="325"/>
        <v>-1.3000000000000043</v>
      </c>
      <c r="I892" s="31"/>
      <c r="J892" s="22">
        <f t="shared" si="326"/>
        <v>-535.16666666666833</v>
      </c>
      <c r="K892" s="39">
        <f t="shared" si="318"/>
        <v>175.36368053967539</v>
      </c>
      <c r="L892" s="22">
        <f t="shared" si="327"/>
        <v>218.00182949999999</v>
      </c>
      <c r="M892" s="61">
        <f t="shared" si="328"/>
        <v>-141.80115662699296</v>
      </c>
      <c r="N892" s="22">
        <f t="shared" si="329"/>
        <v>-0.14180115662699297</v>
      </c>
      <c r="O892" s="22">
        <f t="shared" si="319"/>
        <v>-2863.595579661775</v>
      </c>
      <c r="P892" s="22">
        <f t="shared" si="330"/>
        <v>-2.8635955796617751</v>
      </c>
      <c r="Q892" s="22">
        <f t="shared" si="335"/>
        <v>3234.9279886968002</v>
      </c>
      <c r="R892" s="61">
        <f t="shared" si="336"/>
        <v>0.89859117985862202</v>
      </c>
      <c r="S892" s="22">
        <f t="shared" si="337"/>
        <v>-1161.9119348721329</v>
      </c>
      <c r="T892" s="22">
        <f t="shared" si="331"/>
        <v>1161.9119348721329</v>
      </c>
      <c r="U892" s="61">
        <f t="shared" si="338"/>
        <v>0.32275334106252435</v>
      </c>
      <c r="V892" s="22">
        <f t="shared" si="339"/>
        <v>302191.34953703708</v>
      </c>
      <c r="W892" s="22">
        <f t="shared" si="341"/>
        <v>302.19134953703707</v>
      </c>
      <c r="X892" s="22">
        <f t="shared" si="340"/>
        <v>1760.0259444444448</v>
      </c>
      <c r="Y892" s="22">
        <f t="shared" si="332"/>
        <v>488.89648679588896</v>
      </c>
      <c r="Z892" s="22">
        <f t="shared" si="333"/>
        <v>0.48889648679588898</v>
      </c>
      <c r="AA892" s="22">
        <f t="shared" si="334"/>
        <v>1.2213445209211464</v>
      </c>
      <c r="AB892" s="64"/>
      <c r="AC892" s="22">
        <f t="shared" si="320"/>
        <v>0</v>
      </c>
      <c r="AD892" s="22">
        <f t="shared" si="321"/>
        <v>72.7</v>
      </c>
      <c r="AE892" s="22">
        <f t="shared" si="322"/>
        <v>20.194444444444446</v>
      </c>
      <c r="AF892" s="31"/>
      <c r="AG892" s="31"/>
      <c r="AH892" s="31"/>
      <c r="AI892" s="31"/>
      <c r="AJ892" s="31"/>
      <c r="AK892" s="31"/>
      <c r="AL892" s="7"/>
      <c r="AM892" s="7"/>
    </row>
    <row r="893" spans="2:39" x14ac:dyDescent="0.4">
      <c r="B893" s="19" t="s">
        <v>2</v>
      </c>
      <c r="C893" s="19">
        <v>877</v>
      </c>
      <c r="D893" s="19">
        <v>288</v>
      </c>
      <c r="E893" s="20">
        <v>71.3</v>
      </c>
      <c r="F893" s="67">
        <f t="shared" si="323"/>
        <v>19.805555555555554</v>
      </c>
      <c r="G893" s="34">
        <f t="shared" si="324"/>
        <v>-0.31944444444444403</v>
      </c>
      <c r="H893" s="21">
        <f t="shared" si="325"/>
        <v>-1.1499999999999986</v>
      </c>
      <c r="I893" s="31"/>
      <c r="J893" s="22">
        <f t="shared" si="326"/>
        <v>-473.41666666666606</v>
      </c>
      <c r="K893" s="39">
        <f t="shared" si="318"/>
        <v>168.67467804467532</v>
      </c>
      <c r="L893" s="22">
        <f t="shared" si="327"/>
        <v>218.00182949999999</v>
      </c>
      <c r="M893" s="61">
        <f t="shared" si="328"/>
        <v>-86.740159121990757</v>
      </c>
      <c r="N893" s="22">
        <f t="shared" si="329"/>
        <v>-8.6740159121990762E-2</v>
      </c>
      <c r="O893" s="22">
        <f t="shared" si="319"/>
        <v>-1717.9370403883167</v>
      </c>
      <c r="P893" s="22">
        <f t="shared" si="330"/>
        <v>-1.7179370403883167</v>
      </c>
      <c r="Q893" s="22">
        <f t="shared" si="335"/>
        <v>3234.9279886968002</v>
      </c>
      <c r="R893" s="61">
        <f t="shared" si="336"/>
        <v>0.89859117985862202</v>
      </c>
      <c r="S893" s="22">
        <f t="shared" si="337"/>
        <v>-1163.6298719125211</v>
      </c>
      <c r="T893" s="22">
        <f t="shared" si="331"/>
        <v>1163.6298719125211</v>
      </c>
      <c r="U893" s="61">
        <f t="shared" si="338"/>
        <v>0.3232305458341419</v>
      </c>
      <c r="V893" s="22">
        <f t="shared" si="339"/>
        <v>290664.68287037034</v>
      </c>
      <c r="W893" s="22">
        <f t="shared" si="341"/>
        <v>290.66468287037031</v>
      </c>
      <c r="X893" s="22">
        <f t="shared" si="340"/>
        <v>1771.5526111111117</v>
      </c>
      <c r="Y893" s="22">
        <f t="shared" si="332"/>
        <v>492.09834120922244</v>
      </c>
      <c r="Z893" s="22">
        <f t="shared" si="333"/>
        <v>0.49209834120922241</v>
      </c>
      <c r="AA893" s="22">
        <f t="shared" si="334"/>
        <v>1.2218217256927639</v>
      </c>
      <c r="AB893" s="64"/>
      <c r="AC893" s="22">
        <f t="shared" si="320"/>
        <v>0</v>
      </c>
      <c r="AD893" s="22">
        <f t="shared" si="321"/>
        <v>71.3</v>
      </c>
      <c r="AE893" s="22">
        <f t="shared" si="322"/>
        <v>19.805555555555554</v>
      </c>
      <c r="AF893" s="31"/>
      <c r="AG893" s="31"/>
      <c r="AH893" s="31"/>
      <c r="AI893" s="31"/>
      <c r="AJ893" s="31"/>
      <c r="AK893" s="31"/>
      <c r="AL893" s="7"/>
      <c r="AM893" s="7"/>
    </row>
    <row r="894" spans="2:39" x14ac:dyDescent="0.4">
      <c r="B894" s="19" t="s">
        <v>2</v>
      </c>
      <c r="C894" s="19">
        <v>878</v>
      </c>
      <c r="D894" s="19">
        <v>289</v>
      </c>
      <c r="E894" s="20">
        <v>70.400000000000006</v>
      </c>
      <c r="F894" s="67">
        <f t="shared" si="323"/>
        <v>19.555555555555557</v>
      </c>
      <c r="G894" s="34">
        <f t="shared" si="324"/>
        <v>-0.18055555555555516</v>
      </c>
      <c r="H894" s="21">
        <f t="shared" si="325"/>
        <v>-0.64999999999999858</v>
      </c>
      <c r="I894" s="31"/>
      <c r="J894" s="22">
        <f t="shared" si="326"/>
        <v>-267.58333333333275</v>
      </c>
      <c r="K894" s="39">
        <f t="shared" si="318"/>
        <v>164.44328673422223</v>
      </c>
      <c r="L894" s="22">
        <f t="shared" si="327"/>
        <v>218.00182949999999</v>
      </c>
      <c r="M894" s="61">
        <f t="shared" si="328"/>
        <v>114.86178290088947</v>
      </c>
      <c r="N894" s="22">
        <f t="shared" si="329"/>
        <v>0.11486178290088947</v>
      </c>
      <c r="O894" s="22">
        <f t="shared" si="319"/>
        <v>2246.1859767285055</v>
      </c>
      <c r="P894" s="22">
        <f t="shared" si="330"/>
        <v>2.2461859767285053</v>
      </c>
      <c r="Q894" s="22">
        <f t="shared" si="335"/>
        <v>3237.1741746735288</v>
      </c>
      <c r="R894" s="61">
        <f t="shared" si="336"/>
        <v>0.89921512045762853</v>
      </c>
      <c r="S894" s="22">
        <f t="shared" si="337"/>
        <v>-1163.6298719125211</v>
      </c>
      <c r="T894" s="22">
        <f t="shared" si="331"/>
        <v>1163.6298719125211</v>
      </c>
      <c r="U894" s="61">
        <f t="shared" si="338"/>
        <v>0.3232305458341419</v>
      </c>
      <c r="V894" s="22">
        <f t="shared" si="339"/>
        <v>283373.03703703708</v>
      </c>
      <c r="W894" s="22">
        <f t="shared" si="341"/>
        <v>283.37303703703708</v>
      </c>
      <c r="X894" s="22">
        <f t="shared" si="340"/>
        <v>1778.8442569444449</v>
      </c>
      <c r="Y894" s="22">
        <f t="shared" si="332"/>
        <v>494.12380000551406</v>
      </c>
      <c r="Z894" s="22">
        <f t="shared" si="333"/>
        <v>0.49412380000551404</v>
      </c>
      <c r="AA894" s="22">
        <f t="shared" si="334"/>
        <v>1.2224456662917704</v>
      </c>
      <c r="AB894" s="64"/>
      <c r="AC894" s="22">
        <f t="shared" si="320"/>
        <v>0</v>
      </c>
      <c r="AD894" s="22">
        <f t="shared" si="321"/>
        <v>70.400000000000006</v>
      </c>
      <c r="AE894" s="22">
        <f t="shared" si="322"/>
        <v>19.555555555555557</v>
      </c>
      <c r="AF894" s="31"/>
      <c r="AG894" s="31"/>
      <c r="AH894" s="31"/>
      <c r="AI894" s="31"/>
      <c r="AJ894" s="31"/>
      <c r="AK894" s="31"/>
      <c r="AL894" s="7"/>
      <c r="AM894" s="7"/>
    </row>
    <row r="895" spans="2:39" x14ac:dyDescent="0.4">
      <c r="B895" s="19" t="s">
        <v>2</v>
      </c>
      <c r="C895" s="19">
        <v>879</v>
      </c>
      <c r="D895" s="19">
        <v>290</v>
      </c>
      <c r="E895" s="20">
        <v>70</v>
      </c>
      <c r="F895" s="67">
        <f t="shared" si="323"/>
        <v>19.444444444444443</v>
      </c>
      <c r="G895" s="34">
        <f t="shared" si="324"/>
        <v>-5.5555555555556344E-2</v>
      </c>
      <c r="H895" s="21">
        <f t="shared" si="325"/>
        <v>-0.20000000000000284</v>
      </c>
      <c r="I895" s="31"/>
      <c r="J895" s="22">
        <f t="shared" si="326"/>
        <v>-82.333333333334508</v>
      </c>
      <c r="K895" s="39">
        <f t="shared" si="318"/>
        <v>162.57992175347218</v>
      </c>
      <c r="L895" s="22">
        <f t="shared" si="327"/>
        <v>218.00182949999999</v>
      </c>
      <c r="M895" s="61">
        <f t="shared" si="328"/>
        <v>298.24841792013763</v>
      </c>
      <c r="N895" s="22">
        <f t="shared" si="329"/>
        <v>0.29824841792013762</v>
      </c>
      <c r="O895" s="22">
        <f t="shared" si="319"/>
        <v>5799.2747928915642</v>
      </c>
      <c r="P895" s="22">
        <f t="shared" si="330"/>
        <v>5.7992747928915644</v>
      </c>
      <c r="Q895" s="22">
        <f t="shared" si="335"/>
        <v>3242.9734494664203</v>
      </c>
      <c r="R895" s="61">
        <f t="shared" si="336"/>
        <v>0.90082603025119334</v>
      </c>
      <c r="S895" s="22">
        <f t="shared" si="337"/>
        <v>-1163.6298719125211</v>
      </c>
      <c r="T895" s="22">
        <f t="shared" si="331"/>
        <v>1163.6298719125211</v>
      </c>
      <c r="U895" s="61">
        <f t="shared" si="338"/>
        <v>0.3232305458341419</v>
      </c>
      <c r="V895" s="22">
        <f t="shared" si="339"/>
        <v>280162.03703703702</v>
      </c>
      <c r="W895" s="22">
        <f t="shared" si="341"/>
        <v>280.16203703703701</v>
      </c>
      <c r="X895" s="22">
        <f t="shared" si="340"/>
        <v>1782.0552569444449</v>
      </c>
      <c r="Y895" s="22">
        <f t="shared" si="332"/>
        <v>495.01574516351405</v>
      </c>
      <c r="Z895" s="22">
        <f t="shared" si="333"/>
        <v>0.49501574516351404</v>
      </c>
      <c r="AA895" s="22">
        <f t="shared" si="334"/>
        <v>1.2240565760853352</v>
      </c>
      <c r="AB895" s="64"/>
      <c r="AC895" s="22">
        <f t="shared" si="320"/>
        <v>0</v>
      </c>
      <c r="AD895" s="22">
        <f t="shared" si="321"/>
        <v>70</v>
      </c>
      <c r="AE895" s="22">
        <f t="shared" si="322"/>
        <v>19.444444444444443</v>
      </c>
      <c r="AF895" s="31"/>
      <c r="AG895" s="31"/>
      <c r="AH895" s="31"/>
      <c r="AI895" s="31"/>
      <c r="AJ895" s="31"/>
      <c r="AK895" s="31"/>
      <c r="AL895" s="7"/>
      <c r="AM895" s="7"/>
    </row>
    <row r="896" spans="2:39" x14ac:dyDescent="0.4">
      <c r="B896" s="19" t="s">
        <v>2</v>
      </c>
      <c r="C896" s="19">
        <v>880</v>
      </c>
      <c r="D896" s="19">
        <v>291</v>
      </c>
      <c r="E896" s="20">
        <v>70</v>
      </c>
      <c r="F896" s="67">
        <f t="shared" si="323"/>
        <v>19.444444444444443</v>
      </c>
      <c r="G896" s="34">
        <f t="shared" si="324"/>
        <v>-0.1388888888888889</v>
      </c>
      <c r="H896" s="21">
        <f t="shared" si="325"/>
        <v>-0.5</v>
      </c>
      <c r="I896" s="31"/>
      <c r="J896" s="22">
        <f t="shared" si="326"/>
        <v>-205.83333333333334</v>
      </c>
      <c r="K896" s="39">
        <f t="shared" si="318"/>
        <v>162.57992175347218</v>
      </c>
      <c r="L896" s="22">
        <f t="shared" si="327"/>
        <v>218.00182949999999</v>
      </c>
      <c r="M896" s="61">
        <f t="shared" si="328"/>
        <v>174.74841792013882</v>
      </c>
      <c r="N896" s="22">
        <f t="shared" si="329"/>
        <v>0.17474841792013882</v>
      </c>
      <c r="O896" s="22">
        <f t="shared" si="319"/>
        <v>3397.8859040026991</v>
      </c>
      <c r="P896" s="22">
        <f t="shared" si="330"/>
        <v>3.397885904002699</v>
      </c>
      <c r="Q896" s="22">
        <f t="shared" si="335"/>
        <v>3246.3713353704229</v>
      </c>
      <c r="R896" s="61">
        <f t="shared" si="336"/>
        <v>0.90176988752225828</v>
      </c>
      <c r="S896" s="22">
        <f t="shared" si="337"/>
        <v>-1163.6298719125211</v>
      </c>
      <c r="T896" s="22">
        <f t="shared" si="331"/>
        <v>1163.6298719125211</v>
      </c>
      <c r="U896" s="61">
        <f t="shared" si="338"/>
        <v>0.3232305458341419</v>
      </c>
      <c r="V896" s="22">
        <f t="shared" si="339"/>
        <v>280162.03703703702</v>
      </c>
      <c r="W896" s="22">
        <f t="shared" si="341"/>
        <v>280.16203703703701</v>
      </c>
      <c r="X896" s="22">
        <f t="shared" si="340"/>
        <v>1782.0552569444449</v>
      </c>
      <c r="Y896" s="22">
        <f t="shared" si="332"/>
        <v>495.01574516351405</v>
      </c>
      <c r="Z896" s="22">
        <f t="shared" si="333"/>
        <v>0.49501574516351404</v>
      </c>
      <c r="AA896" s="22">
        <f t="shared" si="334"/>
        <v>1.2250004333564002</v>
      </c>
      <c r="AB896" s="64"/>
      <c r="AC896" s="22">
        <f t="shared" si="320"/>
        <v>0</v>
      </c>
      <c r="AD896" s="22">
        <f t="shared" si="321"/>
        <v>70</v>
      </c>
      <c r="AE896" s="22">
        <f t="shared" si="322"/>
        <v>19.444444444444443</v>
      </c>
      <c r="AF896" s="31"/>
      <c r="AG896" s="31"/>
      <c r="AH896" s="31"/>
      <c r="AI896" s="31"/>
      <c r="AJ896" s="31"/>
      <c r="AK896" s="31"/>
      <c r="AL896" s="7"/>
      <c r="AM896" s="7"/>
    </row>
    <row r="897" spans="2:39" x14ac:dyDescent="0.4">
      <c r="B897" s="19" t="s">
        <v>2</v>
      </c>
      <c r="C897" s="19">
        <v>881</v>
      </c>
      <c r="D897" s="19">
        <v>292</v>
      </c>
      <c r="E897" s="20">
        <v>69</v>
      </c>
      <c r="F897" s="67">
        <f t="shared" si="323"/>
        <v>19.166666666666668</v>
      </c>
      <c r="G897" s="34">
        <f t="shared" si="324"/>
        <v>-0.27777777777777779</v>
      </c>
      <c r="H897" s="21">
        <f t="shared" si="325"/>
        <v>-1</v>
      </c>
      <c r="I897" s="31"/>
      <c r="J897" s="22">
        <f t="shared" si="326"/>
        <v>-411.66666666666669</v>
      </c>
      <c r="K897" s="39">
        <f t="shared" si="318"/>
        <v>157.96796070781249</v>
      </c>
      <c r="L897" s="22">
        <f t="shared" si="327"/>
        <v>218.00182949999999</v>
      </c>
      <c r="M897" s="61">
        <f t="shared" si="328"/>
        <v>-35.696876458854206</v>
      </c>
      <c r="N897" s="22">
        <f t="shared" si="329"/>
        <v>-3.5696876458854207E-2</v>
      </c>
      <c r="O897" s="22">
        <f t="shared" si="319"/>
        <v>-684.19013212803895</v>
      </c>
      <c r="P897" s="22">
        <f t="shared" si="330"/>
        <v>-0.68419013212803892</v>
      </c>
      <c r="Q897" s="22">
        <f t="shared" si="335"/>
        <v>3246.3713353704229</v>
      </c>
      <c r="R897" s="61">
        <f t="shared" si="336"/>
        <v>0.90176988752225828</v>
      </c>
      <c r="S897" s="22">
        <f t="shared" si="337"/>
        <v>-1164.3140620446493</v>
      </c>
      <c r="T897" s="22">
        <f t="shared" si="331"/>
        <v>1164.3140620446493</v>
      </c>
      <c r="U897" s="61">
        <f t="shared" si="338"/>
        <v>0.32342059866382616</v>
      </c>
      <c r="V897" s="22">
        <f t="shared" si="339"/>
        <v>272214.58333333337</v>
      </c>
      <c r="W897" s="22">
        <f t="shared" si="341"/>
        <v>272.21458333333339</v>
      </c>
      <c r="X897" s="22">
        <f t="shared" si="340"/>
        <v>1790.0027106481484</v>
      </c>
      <c r="Y897" s="22">
        <f t="shared" si="332"/>
        <v>497.22337295842141</v>
      </c>
      <c r="Z897" s="22">
        <f t="shared" si="333"/>
        <v>0.49722337295842139</v>
      </c>
      <c r="AA897" s="22">
        <f t="shared" si="334"/>
        <v>1.2251904861860845</v>
      </c>
      <c r="AB897" s="64"/>
      <c r="AC897" s="22">
        <f t="shared" si="320"/>
        <v>0</v>
      </c>
      <c r="AD897" s="22">
        <f t="shared" si="321"/>
        <v>69</v>
      </c>
      <c r="AE897" s="22">
        <f t="shared" si="322"/>
        <v>19.166666666666668</v>
      </c>
      <c r="AF897" s="31"/>
      <c r="AG897" s="31"/>
      <c r="AH897" s="31"/>
      <c r="AI897" s="31"/>
      <c r="AJ897" s="31"/>
      <c r="AK897" s="31"/>
      <c r="AL897" s="7"/>
      <c r="AM897" s="7"/>
    </row>
    <row r="898" spans="2:39" x14ac:dyDescent="0.4">
      <c r="B898" s="19" t="s">
        <v>2</v>
      </c>
      <c r="C898" s="19">
        <v>882</v>
      </c>
      <c r="D898" s="19">
        <v>293</v>
      </c>
      <c r="E898" s="20">
        <v>68</v>
      </c>
      <c r="F898" s="67">
        <f t="shared" si="323"/>
        <v>18.888888888888889</v>
      </c>
      <c r="G898" s="34">
        <f t="shared" si="324"/>
        <v>-0.1388888888888889</v>
      </c>
      <c r="H898" s="21">
        <f t="shared" si="325"/>
        <v>-0.5</v>
      </c>
      <c r="I898" s="31"/>
      <c r="J898" s="22">
        <f t="shared" si="326"/>
        <v>-205.83333333333334</v>
      </c>
      <c r="K898" s="39">
        <f t="shared" si="318"/>
        <v>153.42235881388891</v>
      </c>
      <c r="L898" s="22">
        <f t="shared" si="327"/>
        <v>218.00182949999999</v>
      </c>
      <c r="M898" s="61">
        <f t="shared" si="328"/>
        <v>165.59085498055555</v>
      </c>
      <c r="N898" s="22">
        <f t="shared" si="329"/>
        <v>0.16559085498055554</v>
      </c>
      <c r="O898" s="22">
        <f t="shared" si="319"/>
        <v>3127.8272607438271</v>
      </c>
      <c r="P898" s="22">
        <f t="shared" si="330"/>
        <v>3.1278272607438269</v>
      </c>
      <c r="Q898" s="22">
        <f t="shared" si="335"/>
        <v>3249.4991626311667</v>
      </c>
      <c r="R898" s="61">
        <f t="shared" si="336"/>
        <v>0.90263872849752769</v>
      </c>
      <c r="S898" s="22">
        <f t="shared" si="337"/>
        <v>-1164.3140620446493</v>
      </c>
      <c r="T898" s="22">
        <f t="shared" si="331"/>
        <v>1164.3140620446493</v>
      </c>
      <c r="U898" s="61">
        <f t="shared" si="338"/>
        <v>0.32342059866382616</v>
      </c>
      <c r="V898" s="22">
        <f t="shared" si="339"/>
        <v>264381.48148148146</v>
      </c>
      <c r="W898" s="22">
        <f t="shared" si="341"/>
        <v>264.38148148148144</v>
      </c>
      <c r="X898" s="22">
        <f t="shared" si="340"/>
        <v>1797.8358125000004</v>
      </c>
      <c r="Y898" s="22">
        <f t="shared" si="332"/>
        <v>499.39923632462512</v>
      </c>
      <c r="Z898" s="22">
        <f t="shared" si="333"/>
        <v>0.49939923632462513</v>
      </c>
      <c r="AA898" s="22">
        <f t="shared" si="334"/>
        <v>1.2260593271613538</v>
      </c>
      <c r="AB898" s="64"/>
      <c r="AC898" s="22">
        <f t="shared" si="320"/>
        <v>0</v>
      </c>
      <c r="AD898" s="22">
        <f t="shared" si="321"/>
        <v>68</v>
      </c>
      <c r="AE898" s="22">
        <f t="shared" si="322"/>
        <v>18.888888888888889</v>
      </c>
      <c r="AF898" s="31"/>
      <c r="AG898" s="31"/>
      <c r="AH898" s="31"/>
      <c r="AI898" s="31"/>
      <c r="AJ898" s="31"/>
      <c r="AK898" s="31"/>
      <c r="AL898" s="7"/>
      <c r="AM898" s="7"/>
    </row>
    <row r="899" spans="2:39" x14ac:dyDescent="0.4">
      <c r="B899" s="19" t="s">
        <v>2</v>
      </c>
      <c r="C899" s="19">
        <v>883</v>
      </c>
      <c r="D899" s="19">
        <v>294</v>
      </c>
      <c r="E899" s="20">
        <v>68</v>
      </c>
      <c r="F899" s="67">
        <f t="shared" si="323"/>
        <v>18.888888888888889</v>
      </c>
      <c r="G899" s="34">
        <f t="shared" si="324"/>
        <v>0</v>
      </c>
      <c r="H899" s="21">
        <f t="shared" si="325"/>
        <v>0</v>
      </c>
      <c r="I899" s="31"/>
      <c r="J899" s="22">
        <f t="shared" si="326"/>
        <v>0</v>
      </c>
      <c r="K899" s="39">
        <f t="shared" si="318"/>
        <v>153.42235881388891</v>
      </c>
      <c r="L899" s="22">
        <f t="shared" si="327"/>
        <v>218.00182949999999</v>
      </c>
      <c r="M899" s="61">
        <f t="shared" si="328"/>
        <v>371.42418831388886</v>
      </c>
      <c r="N899" s="22">
        <f t="shared" si="329"/>
        <v>0.37142418831388885</v>
      </c>
      <c r="O899" s="22">
        <f t="shared" si="319"/>
        <v>7015.7902237067901</v>
      </c>
      <c r="P899" s="22">
        <f t="shared" si="330"/>
        <v>7.01579022370679</v>
      </c>
      <c r="Q899" s="22">
        <f t="shared" si="335"/>
        <v>3256.5149528548736</v>
      </c>
      <c r="R899" s="61">
        <f t="shared" si="336"/>
        <v>0.90458755927113055</v>
      </c>
      <c r="S899" s="22">
        <f t="shared" si="337"/>
        <v>-1164.3140620446493</v>
      </c>
      <c r="T899" s="22">
        <f t="shared" si="331"/>
        <v>1164.3140620446493</v>
      </c>
      <c r="U899" s="61">
        <f t="shared" si="338"/>
        <v>0.32342059866382616</v>
      </c>
      <c r="V899" s="22">
        <f t="shared" si="339"/>
        <v>264381.48148148146</v>
      </c>
      <c r="W899" s="22">
        <f t="shared" si="341"/>
        <v>264.38148148148144</v>
      </c>
      <c r="X899" s="22">
        <f t="shared" si="340"/>
        <v>1797.8358125000004</v>
      </c>
      <c r="Y899" s="22">
        <f t="shared" si="332"/>
        <v>499.39923632462512</v>
      </c>
      <c r="Z899" s="22">
        <f t="shared" si="333"/>
        <v>0.49939923632462513</v>
      </c>
      <c r="AA899" s="22">
        <f t="shared" si="334"/>
        <v>1.2280081579349567</v>
      </c>
      <c r="AB899" s="64"/>
      <c r="AC899" s="22">
        <f t="shared" si="320"/>
        <v>0</v>
      </c>
      <c r="AD899" s="22">
        <f t="shared" si="321"/>
        <v>68</v>
      </c>
      <c r="AE899" s="22">
        <f t="shared" si="322"/>
        <v>18.888888888888889</v>
      </c>
      <c r="AF899" s="31"/>
      <c r="AG899" s="31"/>
      <c r="AH899" s="31"/>
      <c r="AI899" s="31"/>
      <c r="AJ899" s="31"/>
      <c r="AK899" s="31"/>
      <c r="AL899" s="7"/>
      <c r="AM899" s="7"/>
    </row>
    <row r="900" spans="2:39" x14ac:dyDescent="0.4">
      <c r="B900" s="19" t="s">
        <v>2</v>
      </c>
      <c r="C900" s="19">
        <v>884</v>
      </c>
      <c r="D900" s="19">
        <v>295</v>
      </c>
      <c r="E900" s="20">
        <v>68</v>
      </c>
      <c r="F900" s="67">
        <f t="shared" si="323"/>
        <v>18.888888888888889</v>
      </c>
      <c r="G900" s="34">
        <f t="shared" si="324"/>
        <v>1.3888888888888099E-2</v>
      </c>
      <c r="H900" s="21">
        <f t="shared" si="325"/>
        <v>4.9999999999997158E-2</v>
      </c>
      <c r="I900" s="31"/>
      <c r="J900" s="22">
        <f t="shared" si="326"/>
        <v>20.583333333332163</v>
      </c>
      <c r="K900" s="39">
        <f t="shared" si="318"/>
        <v>153.42235881388891</v>
      </c>
      <c r="L900" s="22">
        <f t="shared" si="327"/>
        <v>218.00182949999999</v>
      </c>
      <c r="M900" s="61">
        <f t="shared" si="328"/>
        <v>392.00752164722104</v>
      </c>
      <c r="N900" s="22">
        <f t="shared" si="329"/>
        <v>0.39200752164722102</v>
      </c>
      <c r="O900" s="22">
        <f t="shared" si="319"/>
        <v>7404.5865200030639</v>
      </c>
      <c r="P900" s="22">
        <f t="shared" si="330"/>
        <v>7.4045865200030638</v>
      </c>
      <c r="Q900" s="22">
        <f t="shared" si="335"/>
        <v>3263.9195393748769</v>
      </c>
      <c r="R900" s="61">
        <f t="shared" si="336"/>
        <v>0.90664438902456668</v>
      </c>
      <c r="S900" s="22">
        <f t="shared" si="337"/>
        <v>-1164.3140620446493</v>
      </c>
      <c r="T900" s="22">
        <f t="shared" si="331"/>
        <v>1164.3140620446493</v>
      </c>
      <c r="U900" s="61">
        <f t="shared" si="338"/>
        <v>0.32342059866382616</v>
      </c>
      <c r="V900" s="22">
        <f t="shared" si="339"/>
        <v>264381.48148148146</v>
      </c>
      <c r="W900" s="22">
        <f t="shared" si="341"/>
        <v>264.38148148148144</v>
      </c>
      <c r="X900" s="22">
        <f t="shared" si="340"/>
        <v>1797.8358125000004</v>
      </c>
      <c r="Y900" s="22">
        <f t="shared" si="332"/>
        <v>499.39923632462512</v>
      </c>
      <c r="Z900" s="22">
        <f t="shared" si="333"/>
        <v>0.49939923632462513</v>
      </c>
      <c r="AA900" s="22">
        <f t="shared" si="334"/>
        <v>1.2300649876883929</v>
      </c>
      <c r="AB900" s="64"/>
      <c r="AC900" s="22">
        <f t="shared" si="320"/>
        <v>0</v>
      </c>
      <c r="AD900" s="22">
        <f t="shared" si="321"/>
        <v>68</v>
      </c>
      <c r="AE900" s="22">
        <f t="shared" si="322"/>
        <v>18.888888888888889</v>
      </c>
      <c r="AF900" s="31"/>
      <c r="AG900" s="31"/>
      <c r="AH900" s="31"/>
      <c r="AI900" s="31"/>
      <c r="AJ900" s="31"/>
      <c r="AK900" s="31"/>
      <c r="AL900" s="7"/>
      <c r="AM900" s="7"/>
    </row>
    <row r="901" spans="2:39" x14ac:dyDescent="0.4">
      <c r="B901" s="19" t="s">
        <v>2</v>
      </c>
      <c r="C901" s="19">
        <v>885</v>
      </c>
      <c r="D901" s="19">
        <v>296</v>
      </c>
      <c r="E901" s="20">
        <v>68.099999999999994</v>
      </c>
      <c r="F901" s="67">
        <f t="shared" si="323"/>
        <v>18.916666666666664</v>
      </c>
      <c r="G901" s="34">
        <f t="shared" si="324"/>
        <v>5.5555555555556344E-2</v>
      </c>
      <c r="H901" s="21">
        <f t="shared" si="325"/>
        <v>0.20000000000000284</v>
      </c>
      <c r="I901" s="31"/>
      <c r="J901" s="22">
        <f t="shared" si="326"/>
        <v>82.333333333334508</v>
      </c>
      <c r="K901" s="39">
        <f t="shared" si="318"/>
        <v>153.8739328414531</v>
      </c>
      <c r="L901" s="22">
        <f t="shared" si="327"/>
        <v>218.00182949999999</v>
      </c>
      <c r="M901" s="61">
        <f t="shared" si="328"/>
        <v>454.20909567478759</v>
      </c>
      <c r="N901" s="22">
        <f t="shared" si="329"/>
        <v>0.45420909567478757</v>
      </c>
      <c r="O901" s="22">
        <f t="shared" si="319"/>
        <v>8592.122059848065</v>
      </c>
      <c r="P901" s="22">
        <f t="shared" si="330"/>
        <v>8.5921220598480641</v>
      </c>
      <c r="Q901" s="22">
        <f t="shared" si="335"/>
        <v>3272.5116614347248</v>
      </c>
      <c r="R901" s="61">
        <f t="shared" si="336"/>
        <v>0.90903108978768266</v>
      </c>
      <c r="S901" s="22">
        <f t="shared" si="337"/>
        <v>-1164.3140620446493</v>
      </c>
      <c r="T901" s="22">
        <f t="shared" si="331"/>
        <v>1164.3140620446493</v>
      </c>
      <c r="U901" s="61">
        <f t="shared" si="338"/>
        <v>0.32342059866382616</v>
      </c>
      <c r="V901" s="22">
        <f t="shared" si="339"/>
        <v>265159.64583333331</v>
      </c>
      <c r="W901" s="22">
        <f t="shared" si="341"/>
        <v>265.15964583333334</v>
      </c>
      <c r="X901" s="22">
        <f t="shared" si="340"/>
        <v>1797.8358125000004</v>
      </c>
      <c r="Y901" s="22">
        <f t="shared" si="332"/>
        <v>499.39923632462512</v>
      </c>
      <c r="Z901" s="22">
        <f t="shared" si="333"/>
        <v>0.49939923632462513</v>
      </c>
      <c r="AA901" s="22">
        <f t="shared" si="334"/>
        <v>1.2324516884515089</v>
      </c>
      <c r="AB901" s="64"/>
      <c r="AC901" s="22">
        <f t="shared" si="320"/>
        <v>0</v>
      </c>
      <c r="AD901" s="22">
        <f t="shared" si="321"/>
        <v>68.099999999999994</v>
      </c>
      <c r="AE901" s="22">
        <f t="shared" si="322"/>
        <v>18.916666666666664</v>
      </c>
      <c r="AF901" s="31"/>
      <c r="AG901" s="31"/>
      <c r="AH901" s="31"/>
      <c r="AI901" s="31"/>
      <c r="AJ901" s="31"/>
      <c r="AK901" s="31"/>
      <c r="AL901" s="7"/>
      <c r="AM901" s="7"/>
    </row>
    <row r="902" spans="2:39" x14ac:dyDescent="0.4">
      <c r="B902" s="19" t="s">
        <v>2</v>
      </c>
      <c r="C902" s="19">
        <v>886</v>
      </c>
      <c r="D902" s="19">
        <v>297</v>
      </c>
      <c r="E902" s="20">
        <v>68.400000000000006</v>
      </c>
      <c r="F902" s="67">
        <f t="shared" si="323"/>
        <v>19</v>
      </c>
      <c r="G902" s="34">
        <f t="shared" si="324"/>
        <v>6.9444444444444448E-2</v>
      </c>
      <c r="H902" s="21">
        <f t="shared" si="325"/>
        <v>0.25</v>
      </c>
      <c r="I902" s="31"/>
      <c r="J902" s="22">
        <f t="shared" si="326"/>
        <v>102.91666666666667</v>
      </c>
      <c r="K902" s="39">
        <f t="shared" si="318"/>
        <v>155.23263647324998</v>
      </c>
      <c r="L902" s="22">
        <f t="shared" si="327"/>
        <v>218.00182949999999</v>
      </c>
      <c r="M902" s="61">
        <f t="shared" si="328"/>
        <v>476.15113263991663</v>
      </c>
      <c r="N902" s="22">
        <f t="shared" si="329"/>
        <v>0.47615113263991665</v>
      </c>
      <c r="O902" s="22">
        <f t="shared" si="319"/>
        <v>9046.8715201584164</v>
      </c>
      <c r="P902" s="22">
        <f t="shared" si="330"/>
        <v>9.0468715201584171</v>
      </c>
      <c r="Q902" s="22">
        <f t="shared" si="335"/>
        <v>3281.558532954883</v>
      </c>
      <c r="R902" s="61">
        <f t="shared" si="336"/>
        <v>0.91154410985543488</v>
      </c>
      <c r="S902" s="22">
        <f t="shared" si="337"/>
        <v>-1164.3140620446493</v>
      </c>
      <c r="T902" s="22">
        <f t="shared" si="331"/>
        <v>1164.3140620446493</v>
      </c>
      <c r="U902" s="61">
        <f t="shared" si="338"/>
        <v>0.32342059866382616</v>
      </c>
      <c r="V902" s="22">
        <f t="shared" si="339"/>
        <v>267501</v>
      </c>
      <c r="W902" s="22">
        <f t="shared" si="341"/>
        <v>267.50100000000003</v>
      </c>
      <c r="X902" s="22">
        <f t="shared" si="340"/>
        <v>1797.8358125000004</v>
      </c>
      <c r="Y902" s="22">
        <f t="shared" si="332"/>
        <v>499.39923632462512</v>
      </c>
      <c r="Z902" s="22">
        <f t="shared" si="333"/>
        <v>0.49939923632462513</v>
      </c>
      <c r="AA902" s="22">
        <f t="shared" si="334"/>
        <v>1.234964708519261</v>
      </c>
      <c r="AB902" s="64"/>
      <c r="AC902" s="22">
        <f t="shared" si="320"/>
        <v>0</v>
      </c>
      <c r="AD902" s="22">
        <f t="shared" si="321"/>
        <v>68.400000000000006</v>
      </c>
      <c r="AE902" s="22">
        <f t="shared" si="322"/>
        <v>19</v>
      </c>
      <c r="AF902" s="31"/>
      <c r="AG902" s="31"/>
      <c r="AH902" s="31"/>
      <c r="AI902" s="31"/>
      <c r="AJ902" s="31"/>
      <c r="AK902" s="31"/>
      <c r="AL902" s="7"/>
      <c r="AM902" s="7"/>
    </row>
    <row r="903" spans="2:39" x14ac:dyDescent="0.4">
      <c r="B903" s="19" t="s">
        <v>2</v>
      </c>
      <c r="C903" s="19">
        <v>887</v>
      </c>
      <c r="D903" s="19">
        <v>298</v>
      </c>
      <c r="E903" s="20">
        <v>68.599999999999994</v>
      </c>
      <c r="F903" s="67">
        <f t="shared" si="323"/>
        <v>19.055555555555554</v>
      </c>
      <c r="G903" s="34">
        <f t="shared" si="324"/>
        <v>4.1666666666666269E-2</v>
      </c>
      <c r="H903" s="21">
        <f t="shared" si="325"/>
        <v>0.14999999999999858</v>
      </c>
      <c r="I903" s="31"/>
      <c r="J903" s="22">
        <f t="shared" si="326"/>
        <v>61.74999999999941</v>
      </c>
      <c r="K903" s="39">
        <f t="shared" si="318"/>
        <v>156.14175685203469</v>
      </c>
      <c r="L903" s="22">
        <f t="shared" si="327"/>
        <v>218.00182949999999</v>
      </c>
      <c r="M903" s="61">
        <f t="shared" si="328"/>
        <v>435.89358635203405</v>
      </c>
      <c r="N903" s="22">
        <f t="shared" si="329"/>
        <v>0.43589358635203407</v>
      </c>
      <c r="O903" s="22">
        <f t="shared" si="319"/>
        <v>8306.194451041536</v>
      </c>
      <c r="P903" s="22">
        <f t="shared" si="330"/>
        <v>8.3061944510415362</v>
      </c>
      <c r="Q903" s="22">
        <f t="shared" si="335"/>
        <v>3289.8647274059244</v>
      </c>
      <c r="R903" s="61">
        <f t="shared" si="336"/>
        <v>0.91385138627641738</v>
      </c>
      <c r="S903" s="22">
        <f t="shared" si="337"/>
        <v>-1164.3140620446493</v>
      </c>
      <c r="T903" s="22">
        <f t="shared" si="331"/>
        <v>1164.3140620446493</v>
      </c>
      <c r="U903" s="61">
        <f t="shared" si="338"/>
        <v>0.32342059866382616</v>
      </c>
      <c r="V903" s="22">
        <f t="shared" si="339"/>
        <v>269067.62037037034</v>
      </c>
      <c r="W903" s="22">
        <f t="shared" si="341"/>
        <v>269.06762037037032</v>
      </c>
      <c r="X903" s="22">
        <f t="shared" si="340"/>
        <v>1797.8358125000004</v>
      </c>
      <c r="Y903" s="22">
        <f t="shared" si="332"/>
        <v>499.39923632462512</v>
      </c>
      <c r="Z903" s="22">
        <f t="shared" si="333"/>
        <v>0.49939923632462513</v>
      </c>
      <c r="AA903" s="22">
        <f t="shared" si="334"/>
        <v>1.2372719849402436</v>
      </c>
      <c r="AB903" s="64"/>
      <c r="AC903" s="22">
        <f t="shared" si="320"/>
        <v>0</v>
      </c>
      <c r="AD903" s="22">
        <f t="shared" si="321"/>
        <v>68.599999999999994</v>
      </c>
      <c r="AE903" s="22">
        <f t="shared" si="322"/>
        <v>19.055555555555554</v>
      </c>
      <c r="AF903" s="31"/>
      <c r="AG903" s="31"/>
      <c r="AH903" s="31"/>
      <c r="AI903" s="31"/>
      <c r="AJ903" s="31"/>
      <c r="AK903" s="31"/>
      <c r="AL903" s="7"/>
      <c r="AM903" s="7"/>
    </row>
    <row r="904" spans="2:39" x14ac:dyDescent="0.4">
      <c r="B904" s="19" t="s">
        <v>2</v>
      </c>
      <c r="C904" s="19">
        <v>888</v>
      </c>
      <c r="D904" s="19">
        <v>299</v>
      </c>
      <c r="E904" s="20">
        <v>68.7</v>
      </c>
      <c r="F904" s="67">
        <f t="shared" si="323"/>
        <v>19.083333333333332</v>
      </c>
      <c r="G904" s="34">
        <f t="shared" si="324"/>
        <v>-1.3888888888888099E-2</v>
      </c>
      <c r="H904" s="21">
        <f t="shared" si="325"/>
        <v>-4.9999999999997158E-2</v>
      </c>
      <c r="I904" s="31"/>
      <c r="J904" s="22">
        <f t="shared" si="326"/>
        <v>-20.583333333332163</v>
      </c>
      <c r="K904" s="39">
        <f t="shared" si="318"/>
        <v>156.59731242870311</v>
      </c>
      <c r="L904" s="22">
        <f t="shared" si="327"/>
        <v>218.00182949999999</v>
      </c>
      <c r="M904" s="61">
        <f t="shared" si="328"/>
        <v>354.01580859537091</v>
      </c>
      <c r="N904" s="22">
        <f t="shared" si="329"/>
        <v>0.35401580859537091</v>
      </c>
      <c r="O904" s="22">
        <f t="shared" si="319"/>
        <v>6755.8016806949945</v>
      </c>
      <c r="P904" s="22">
        <f t="shared" si="330"/>
        <v>6.7558016806949945</v>
      </c>
      <c r="Q904" s="22">
        <f t="shared" si="335"/>
        <v>3296.6205290866196</v>
      </c>
      <c r="R904" s="61">
        <f t="shared" si="336"/>
        <v>0.91572799800451721</v>
      </c>
      <c r="S904" s="22">
        <f t="shared" si="337"/>
        <v>-1164.3140620446493</v>
      </c>
      <c r="T904" s="22">
        <f t="shared" si="331"/>
        <v>1164.3140620446493</v>
      </c>
      <c r="U904" s="61">
        <f t="shared" si="338"/>
        <v>0.32342059866382616</v>
      </c>
      <c r="V904" s="22">
        <f t="shared" si="339"/>
        <v>269852.64583333331</v>
      </c>
      <c r="W904" s="22">
        <f t="shared" si="341"/>
        <v>269.85264583333333</v>
      </c>
      <c r="X904" s="22">
        <f t="shared" si="340"/>
        <v>1797.8358125000004</v>
      </c>
      <c r="Y904" s="22">
        <f t="shared" si="332"/>
        <v>499.39923632462512</v>
      </c>
      <c r="Z904" s="22">
        <f t="shared" si="333"/>
        <v>0.49939923632462513</v>
      </c>
      <c r="AA904" s="22">
        <f t="shared" si="334"/>
        <v>1.2391485966683433</v>
      </c>
      <c r="AB904" s="64"/>
      <c r="AC904" s="22">
        <f t="shared" si="320"/>
        <v>0</v>
      </c>
      <c r="AD904" s="22">
        <f t="shared" si="321"/>
        <v>68.7</v>
      </c>
      <c r="AE904" s="22">
        <f t="shared" si="322"/>
        <v>19.083333333333332</v>
      </c>
      <c r="AF904" s="31"/>
      <c r="AG904" s="31"/>
      <c r="AH904" s="31"/>
      <c r="AI904" s="31"/>
      <c r="AJ904" s="31"/>
      <c r="AK904" s="31"/>
      <c r="AL904" s="7"/>
      <c r="AM904" s="7"/>
    </row>
    <row r="905" spans="2:39" x14ac:dyDescent="0.4">
      <c r="B905" s="19" t="s">
        <v>2</v>
      </c>
      <c r="C905" s="19">
        <v>889</v>
      </c>
      <c r="D905" s="19">
        <v>300</v>
      </c>
      <c r="E905" s="20">
        <v>68.5</v>
      </c>
      <c r="F905" s="67">
        <f t="shared" si="323"/>
        <v>19.027777777777779</v>
      </c>
      <c r="G905" s="34">
        <f t="shared" si="324"/>
        <v>-8.3333333333334522E-2</v>
      </c>
      <c r="H905" s="21">
        <f t="shared" si="325"/>
        <v>-0.30000000000000426</v>
      </c>
      <c r="I905" s="31"/>
      <c r="J905" s="22">
        <f t="shared" si="326"/>
        <v>-123.50000000000176</v>
      </c>
      <c r="K905" s="39">
        <f t="shared" si="318"/>
        <v>155.6868648668837</v>
      </c>
      <c r="L905" s="22">
        <f t="shared" si="327"/>
        <v>218.00182949999999</v>
      </c>
      <c r="M905" s="61">
        <f t="shared" si="328"/>
        <v>250.18869436688192</v>
      </c>
      <c r="N905" s="22">
        <f t="shared" si="329"/>
        <v>0.2501886943668819</v>
      </c>
      <c r="O905" s="22">
        <f t="shared" si="319"/>
        <v>4760.5348789253921</v>
      </c>
      <c r="P905" s="22">
        <f t="shared" si="330"/>
        <v>4.7605348789253918</v>
      </c>
      <c r="Q905" s="22">
        <f t="shared" si="335"/>
        <v>3301.3810639655449</v>
      </c>
      <c r="R905" s="61">
        <f t="shared" si="336"/>
        <v>0.91705036891000835</v>
      </c>
      <c r="S905" s="22">
        <f t="shared" si="337"/>
        <v>-1164.3140620446493</v>
      </c>
      <c r="T905" s="22">
        <f t="shared" si="331"/>
        <v>1164.3140620446493</v>
      </c>
      <c r="U905" s="61">
        <f t="shared" si="338"/>
        <v>0.32342059866382616</v>
      </c>
      <c r="V905" s="22">
        <f t="shared" si="339"/>
        <v>268283.73842592596</v>
      </c>
      <c r="W905" s="22">
        <f t="shared" si="341"/>
        <v>268.28373842592595</v>
      </c>
      <c r="X905" s="22">
        <f t="shared" si="340"/>
        <v>1799.4047199074078</v>
      </c>
      <c r="Y905" s="22">
        <f t="shared" si="332"/>
        <v>499.83504428643994</v>
      </c>
      <c r="Z905" s="22">
        <f t="shared" si="333"/>
        <v>0.49983504428643993</v>
      </c>
      <c r="AA905" s="22">
        <f t="shared" si="334"/>
        <v>1.2404709675738346</v>
      </c>
      <c r="AB905" s="64"/>
      <c r="AC905" s="22">
        <f t="shared" si="320"/>
        <v>0</v>
      </c>
      <c r="AD905" s="22">
        <f t="shared" si="321"/>
        <v>68.5</v>
      </c>
      <c r="AE905" s="22">
        <f t="shared" si="322"/>
        <v>19.027777777777779</v>
      </c>
      <c r="AF905" s="31"/>
      <c r="AG905" s="31"/>
      <c r="AH905" s="31"/>
      <c r="AI905" s="31"/>
      <c r="AJ905" s="31"/>
      <c r="AK905" s="31"/>
      <c r="AL905" s="7"/>
      <c r="AM905" s="7"/>
    </row>
    <row r="906" spans="2:39" x14ac:dyDescent="0.4">
      <c r="B906" s="19" t="s">
        <v>2</v>
      </c>
      <c r="C906" s="19">
        <v>890</v>
      </c>
      <c r="D906" s="19">
        <v>301</v>
      </c>
      <c r="E906" s="20">
        <v>68.099999999999994</v>
      </c>
      <c r="F906" s="67">
        <f t="shared" si="323"/>
        <v>18.916666666666664</v>
      </c>
      <c r="G906" s="34">
        <f t="shared" si="324"/>
        <v>-0.16666666666666705</v>
      </c>
      <c r="H906" s="21">
        <f t="shared" si="325"/>
        <v>-0.60000000000000142</v>
      </c>
      <c r="I906" s="31"/>
      <c r="J906" s="22">
        <f t="shared" si="326"/>
        <v>-247.00000000000057</v>
      </c>
      <c r="K906" s="39">
        <f t="shared" si="318"/>
        <v>153.8739328414531</v>
      </c>
      <c r="L906" s="22">
        <f t="shared" si="327"/>
        <v>218.00182949999999</v>
      </c>
      <c r="M906" s="61">
        <f t="shared" si="328"/>
        <v>124.87576234145251</v>
      </c>
      <c r="N906" s="22">
        <f t="shared" si="329"/>
        <v>0.12487576234145252</v>
      </c>
      <c r="O906" s="22">
        <f t="shared" si="319"/>
        <v>2362.2331709591431</v>
      </c>
      <c r="P906" s="22">
        <f t="shared" si="330"/>
        <v>2.3622331709591431</v>
      </c>
      <c r="Q906" s="22">
        <f t="shared" si="335"/>
        <v>3303.7432971365038</v>
      </c>
      <c r="R906" s="61">
        <f t="shared" si="336"/>
        <v>0.91770654484332426</v>
      </c>
      <c r="S906" s="22">
        <f t="shared" si="337"/>
        <v>-1164.3140620446493</v>
      </c>
      <c r="T906" s="22">
        <f t="shared" si="331"/>
        <v>1164.3140620446493</v>
      </c>
      <c r="U906" s="61">
        <f t="shared" si="338"/>
        <v>0.32342059866382616</v>
      </c>
      <c r="V906" s="22">
        <f t="shared" si="339"/>
        <v>265159.64583333331</v>
      </c>
      <c r="W906" s="22">
        <f t="shared" si="341"/>
        <v>265.15964583333334</v>
      </c>
      <c r="X906" s="22">
        <f t="shared" si="340"/>
        <v>1802.5288125000004</v>
      </c>
      <c r="Y906" s="22">
        <f t="shared" si="332"/>
        <v>500.70284847862513</v>
      </c>
      <c r="Z906" s="22">
        <f t="shared" si="333"/>
        <v>0.50070284847862512</v>
      </c>
      <c r="AA906" s="22">
        <f t="shared" si="334"/>
        <v>1.2411271435071505</v>
      </c>
      <c r="AB906" s="64"/>
      <c r="AC906" s="22">
        <f t="shared" si="320"/>
        <v>0</v>
      </c>
      <c r="AD906" s="22">
        <f t="shared" si="321"/>
        <v>68.099999999999994</v>
      </c>
      <c r="AE906" s="22">
        <f t="shared" si="322"/>
        <v>18.916666666666664</v>
      </c>
      <c r="AF906" s="31"/>
      <c r="AG906" s="31"/>
      <c r="AH906" s="31"/>
      <c r="AI906" s="31"/>
      <c r="AJ906" s="31"/>
      <c r="AK906" s="31"/>
      <c r="AL906" s="7"/>
      <c r="AM906" s="7"/>
    </row>
    <row r="907" spans="2:39" x14ac:dyDescent="0.4">
      <c r="B907" s="19" t="s">
        <v>2</v>
      </c>
      <c r="C907" s="19">
        <v>891</v>
      </c>
      <c r="D907" s="19">
        <v>302</v>
      </c>
      <c r="E907" s="20">
        <v>67.3</v>
      </c>
      <c r="F907" s="67">
        <f t="shared" si="323"/>
        <v>18.694444444444443</v>
      </c>
      <c r="G907" s="34">
        <f t="shared" si="324"/>
        <v>-0.26388888888888767</v>
      </c>
      <c r="H907" s="21">
        <f t="shared" si="325"/>
        <v>-0.94999999999999574</v>
      </c>
      <c r="I907" s="31"/>
      <c r="J907" s="22">
        <f t="shared" si="326"/>
        <v>-391.08333333333155</v>
      </c>
      <c r="K907" s="39">
        <f t="shared" si="318"/>
        <v>150.2799211834253</v>
      </c>
      <c r="L907" s="22">
        <f t="shared" si="327"/>
        <v>218.00182949999999</v>
      </c>
      <c r="M907" s="61">
        <f t="shared" si="328"/>
        <v>-22.801582649906265</v>
      </c>
      <c r="N907" s="22">
        <f t="shared" si="329"/>
        <v>-2.2801582649906265E-2</v>
      </c>
      <c r="O907" s="22">
        <f t="shared" si="319"/>
        <v>-426.26292009408098</v>
      </c>
      <c r="P907" s="22">
        <f t="shared" si="330"/>
        <v>-0.42626292009408095</v>
      </c>
      <c r="Q907" s="22">
        <f t="shared" si="335"/>
        <v>3303.7432971365038</v>
      </c>
      <c r="R907" s="61">
        <f t="shared" si="336"/>
        <v>0.91770654484332426</v>
      </c>
      <c r="S907" s="22">
        <f t="shared" si="337"/>
        <v>-1164.7403249647434</v>
      </c>
      <c r="T907" s="22">
        <f t="shared" si="331"/>
        <v>1164.7403249647434</v>
      </c>
      <c r="U907" s="61">
        <f t="shared" si="338"/>
        <v>0.3235390050399915</v>
      </c>
      <c r="V907" s="22">
        <f t="shared" si="339"/>
        <v>258966.34953703699</v>
      </c>
      <c r="W907" s="22">
        <f t="shared" si="341"/>
        <v>258.96634953703699</v>
      </c>
      <c r="X907" s="22">
        <f t="shared" si="340"/>
        <v>1808.7221087962967</v>
      </c>
      <c r="Y907" s="22">
        <f t="shared" si="332"/>
        <v>502.42320993721768</v>
      </c>
      <c r="Z907" s="22">
        <f t="shared" si="333"/>
        <v>0.50242320993721767</v>
      </c>
      <c r="AA907" s="22">
        <f t="shared" si="334"/>
        <v>1.2412455498833157</v>
      </c>
      <c r="AB907" s="64"/>
      <c r="AC907" s="22">
        <f t="shared" si="320"/>
        <v>0</v>
      </c>
      <c r="AD907" s="22">
        <f t="shared" si="321"/>
        <v>67.3</v>
      </c>
      <c r="AE907" s="22">
        <f t="shared" si="322"/>
        <v>18.694444444444443</v>
      </c>
      <c r="AF907" s="31"/>
      <c r="AG907" s="31"/>
      <c r="AH907" s="31"/>
      <c r="AI907" s="31"/>
      <c r="AJ907" s="31"/>
      <c r="AK907" s="31"/>
      <c r="AL907" s="7"/>
      <c r="AM907" s="7"/>
    </row>
    <row r="908" spans="2:39" x14ac:dyDescent="0.4">
      <c r="B908" s="19" t="s">
        <v>2</v>
      </c>
      <c r="C908" s="19">
        <v>892</v>
      </c>
      <c r="D908" s="19">
        <v>303</v>
      </c>
      <c r="E908" s="20">
        <v>66.2</v>
      </c>
      <c r="F908" s="67">
        <f t="shared" si="323"/>
        <v>18.388888888888889</v>
      </c>
      <c r="G908" s="34">
        <f t="shared" si="324"/>
        <v>-0.34722222222222221</v>
      </c>
      <c r="H908" s="21">
        <f t="shared" si="325"/>
        <v>-1.25</v>
      </c>
      <c r="I908" s="31"/>
      <c r="J908" s="22">
        <f t="shared" si="326"/>
        <v>-514.58333333333337</v>
      </c>
      <c r="K908" s="39">
        <f t="shared" si="318"/>
        <v>145.4075004672014</v>
      </c>
      <c r="L908" s="22">
        <f t="shared" si="327"/>
        <v>218.00182949999999</v>
      </c>
      <c r="M908" s="61">
        <f t="shared" si="328"/>
        <v>-151.17400336613196</v>
      </c>
      <c r="N908" s="22">
        <f t="shared" si="329"/>
        <v>-0.15117400336613196</v>
      </c>
      <c r="O908" s="22">
        <f t="shared" si="319"/>
        <v>-2779.9219507883154</v>
      </c>
      <c r="P908" s="22">
        <f t="shared" si="330"/>
        <v>-2.7799219507883155</v>
      </c>
      <c r="Q908" s="22">
        <f t="shared" si="335"/>
        <v>3303.7432971365038</v>
      </c>
      <c r="R908" s="61">
        <f t="shared" si="336"/>
        <v>0.91770654484332426</v>
      </c>
      <c r="S908" s="22">
        <f t="shared" si="337"/>
        <v>-1167.5202469155317</v>
      </c>
      <c r="T908" s="22">
        <f t="shared" si="331"/>
        <v>1167.5202469155317</v>
      </c>
      <c r="U908" s="61">
        <f t="shared" si="338"/>
        <v>0.32431120564365318</v>
      </c>
      <c r="V908" s="22">
        <f t="shared" si="339"/>
        <v>250570.06481481483</v>
      </c>
      <c r="W908" s="22">
        <f t="shared" si="341"/>
        <v>250.57006481481483</v>
      </c>
      <c r="X908" s="22">
        <f t="shared" si="340"/>
        <v>1817.1183935185188</v>
      </c>
      <c r="Y908" s="22">
        <f t="shared" si="332"/>
        <v>504.75551311478716</v>
      </c>
      <c r="Z908" s="22">
        <f t="shared" si="333"/>
        <v>0.50475551311478717</v>
      </c>
      <c r="AA908" s="22">
        <f t="shared" si="334"/>
        <v>1.2420177504869774</v>
      </c>
      <c r="AB908" s="64"/>
      <c r="AC908" s="22">
        <f t="shared" si="320"/>
        <v>0</v>
      </c>
      <c r="AD908" s="22">
        <f t="shared" si="321"/>
        <v>66.2</v>
      </c>
      <c r="AE908" s="22">
        <f t="shared" si="322"/>
        <v>18.388888888888889</v>
      </c>
      <c r="AF908" s="31"/>
      <c r="AG908" s="31"/>
      <c r="AH908" s="31"/>
      <c r="AI908" s="31"/>
      <c r="AJ908" s="31"/>
      <c r="AK908" s="31"/>
      <c r="AL908" s="7"/>
      <c r="AM908" s="7"/>
    </row>
    <row r="909" spans="2:39" x14ac:dyDescent="0.4">
      <c r="B909" s="19" t="s">
        <v>2</v>
      </c>
      <c r="C909" s="19">
        <v>893</v>
      </c>
      <c r="D909" s="19">
        <v>304</v>
      </c>
      <c r="E909" s="20">
        <v>64.8</v>
      </c>
      <c r="F909" s="67">
        <f t="shared" si="323"/>
        <v>18</v>
      </c>
      <c r="G909" s="34">
        <f t="shared" si="324"/>
        <v>-0.36111111111111133</v>
      </c>
      <c r="H909" s="21">
        <f t="shared" si="325"/>
        <v>-1.3000000000000007</v>
      </c>
      <c r="I909" s="31"/>
      <c r="J909" s="22">
        <f t="shared" si="326"/>
        <v>-535.16666666666697</v>
      </c>
      <c r="K909" s="39">
        <f t="shared" si="318"/>
        <v>139.32236625299998</v>
      </c>
      <c r="L909" s="22">
        <f t="shared" si="327"/>
        <v>218.00182949999999</v>
      </c>
      <c r="M909" s="61">
        <f t="shared" si="328"/>
        <v>-177.842470913667</v>
      </c>
      <c r="N909" s="22">
        <f t="shared" si="329"/>
        <v>-0.17784247091366701</v>
      </c>
      <c r="O909" s="22">
        <f>M909*F909</f>
        <v>-3201.1644764460061</v>
      </c>
      <c r="P909" s="22">
        <f t="shared" si="330"/>
        <v>-3.2011644764460061</v>
      </c>
      <c r="Q909" s="22">
        <f t="shared" si="335"/>
        <v>3303.7432971365038</v>
      </c>
      <c r="R909" s="61">
        <f t="shared" si="336"/>
        <v>0.91770654484332426</v>
      </c>
      <c r="S909" s="22">
        <f t="shared" si="337"/>
        <v>-1170.7214113919777</v>
      </c>
      <c r="T909" s="22">
        <f t="shared" si="331"/>
        <v>1170.7214113919777</v>
      </c>
      <c r="U909" s="61">
        <f t="shared" si="338"/>
        <v>0.32520041806935851</v>
      </c>
      <c r="V909" s="22">
        <f t="shared" si="339"/>
        <v>240084</v>
      </c>
      <c r="W909" s="22">
        <f t="shared" si="341"/>
        <v>240.084</v>
      </c>
      <c r="X909" s="22">
        <f t="shared" si="340"/>
        <v>1827.6044583333337</v>
      </c>
      <c r="Y909" s="22">
        <f t="shared" si="332"/>
        <v>507.66831122691679</v>
      </c>
      <c r="Z909" s="22">
        <f t="shared" si="333"/>
        <v>0.5076683112269168</v>
      </c>
      <c r="AA909" s="22">
        <f t="shared" si="334"/>
        <v>1.2429069629126828</v>
      </c>
      <c r="AB909" s="64"/>
      <c r="AC909" s="22">
        <f t="shared" si="320"/>
        <v>0</v>
      </c>
      <c r="AD909" s="22">
        <f t="shared" si="321"/>
        <v>64.8</v>
      </c>
      <c r="AE909" s="22">
        <f t="shared" si="322"/>
        <v>18</v>
      </c>
      <c r="AF909" s="31"/>
      <c r="AG909" s="31"/>
      <c r="AH909" s="31"/>
      <c r="AI909" s="31"/>
      <c r="AJ909" s="31"/>
      <c r="AK909" s="31"/>
      <c r="AL909" s="7"/>
      <c r="AM909" s="7"/>
    </row>
    <row r="910" spans="2:39" x14ac:dyDescent="0.4">
      <c r="B910" s="19" t="s">
        <v>2</v>
      </c>
      <c r="C910" s="19">
        <v>894</v>
      </c>
      <c r="D910" s="19">
        <v>305</v>
      </c>
      <c r="E910" s="20">
        <v>63.6</v>
      </c>
      <c r="F910" s="67">
        <f t="shared" si="323"/>
        <v>17.666666666666668</v>
      </c>
      <c r="G910" s="34">
        <f t="shared" si="324"/>
        <v>-0.30555555555555497</v>
      </c>
      <c r="H910" s="21">
        <f t="shared" si="325"/>
        <v>-1.0999999999999979</v>
      </c>
      <c r="I910" s="31"/>
      <c r="J910" s="22">
        <f t="shared" si="326"/>
        <v>-452.83333333333246</v>
      </c>
      <c r="K910" s="39">
        <f t="shared" si="318"/>
        <v>134.21005720325002</v>
      </c>
      <c r="L910" s="22">
        <f t="shared" si="327"/>
        <v>218.00182949999999</v>
      </c>
      <c r="M910" s="61">
        <f t="shared" si="328"/>
        <v>-100.62144663008246</v>
      </c>
      <c r="N910" s="22">
        <f t="shared" si="329"/>
        <v>-0.10062144663008246</v>
      </c>
      <c r="O910" s="22">
        <f t="shared" si="319"/>
        <v>-1777.6455571314568</v>
      </c>
      <c r="P910" s="22">
        <f t="shared" si="330"/>
        <v>-1.7776455571314569</v>
      </c>
      <c r="Q910" s="22">
        <f t="shared" si="335"/>
        <v>3303.7432971365038</v>
      </c>
      <c r="R910" s="61">
        <f t="shared" si="336"/>
        <v>0.91770654484332426</v>
      </c>
      <c r="S910" s="22">
        <f t="shared" si="337"/>
        <v>-1172.4990569491092</v>
      </c>
      <c r="T910" s="22">
        <f t="shared" si="331"/>
        <v>1172.4990569491092</v>
      </c>
      <c r="U910" s="61">
        <f t="shared" si="338"/>
        <v>0.32569420854139824</v>
      </c>
      <c r="V910" s="22">
        <f t="shared" si="339"/>
        <v>231274.33333333334</v>
      </c>
      <c r="W910" s="22">
        <f t="shared" si="341"/>
        <v>231.27433333333335</v>
      </c>
      <c r="X910" s="22">
        <f t="shared" si="340"/>
        <v>1836.4141250000002</v>
      </c>
      <c r="Y910" s="22">
        <f t="shared" si="332"/>
        <v>510.11544281425006</v>
      </c>
      <c r="Z910" s="22">
        <f t="shared" si="333"/>
        <v>0.51011544281425003</v>
      </c>
      <c r="AA910" s="22">
        <f t="shared" si="334"/>
        <v>1.2434007533847224</v>
      </c>
      <c r="AB910" s="64"/>
      <c r="AC910" s="22">
        <f t="shared" si="320"/>
        <v>0</v>
      </c>
      <c r="AD910" s="22">
        <f t="shared" si="321"/>
        <v>63.6</v>
      </c>
      <c r="AE910" s="22">
        <f t="shared" si="322"/>
        <v>17.666666666666668</v>
      </c>
      <c r="AF910" s="31"/>
      <c r="AG910" s="31"/>
      <c r="AH910" s="31"/>
      <c r="AI910" s="31"/>
      <c r="AJ910" s="31"/>
      <c r="AK910" s="31"/>
      <c r="AL910" s="7"/>
      <c r="AM910" s="7"/>
    </row>
    <row r="911" spans="2:39" x14ac:dyDescent="0.4">
      <c r="B911" s="19" t="s">
        <v>2</v>
      </c>
      <c r="C911" s="19">
        <v>895</v>
      </c>
      <c r="D911" s="19">
        <v>306</v>
      </c>
      <c r="E911" s="20">
        <v>62.6</v>
      </c>
      <c r="F911" s="67">
        <f t="shared" si="323"/>
        <v>17.388888888888889</v>
      </c>
      <c r="G911" s="34">
        <f t="shared" si="324"/>
        <v>-0.20833333333333331</v>
      </c>
      <c r="H911" s="21">
        <f t="shared" si="325"/>
        <v>-0.75</v>
      </c>
      <c r="I911" s="31"/>
      <c r="J911" s="22">
        <f t="shared" si="326"/>
        <v>-308.75</v>
      </c>
      <c r="K911" s="39">
        <f t="shared" si="318"/>
        <v>130.0227947287014</v>
      </c>
      <c r="L911" s="22">
        <f t="shared" si="327"/>
        <v>218.00182949999999</v>
      </c>
      <c r="M911" s="61">
        <f t="shared" si="328"/>
        <v>39.274624228701384</v>
      </c>
      <c r="N911" s="22">
        <f t="shared" si="329"/>
        <v>3.9274624228701385E-2</v>
      </c>
      <c r="O911" s="22">
        <f t="shared" si="319"/>
        <v>682.94207686575191</v>
      </c>
      <c r="P911" s="22">
        <f t="shared" si="330"/>
        <v>0.68294207686575192</v>
      </c>
      <c r="Q911" s="22">
        <f t="shared" si="335"/>
        <v>3304.4262392133696</v>
      </c>
      <c r="R911" s="61">
        <f t="shared" si="336"/>
        <v>0.9178962509909635</v>
      </c>
      <c r="S911" s="22">
        <f t="shared" si="337"/>
        <v>-1172.4990569491092</v>
      </c>
      <c r="T911" s="22">
        <f t="shared" si="331"/>
        <v>1172.4990569491092</v>
      </c>
      <c r="U911" s="61">
        <f t="shared" si="338"/>
        <v>0.32569420854139824</v>
      </c>
      <c r="V911" s="22">
        <f t="shared" si="339"/>
        <v>224058.73148148152</v>
      </c>
      <c r="W911" s="22">
        <f t="shared" si="341"/>
        <v>224.05873148148152</v>
      </c>
      <c r="X911" s="22">
        <f t="shared" si="340"/>
        <v>1843.629726851852</v>
      </c>
      <c r="Y911" s="22">
        <f t="shared" si="332"/>
        <v>512.11977826545376</v>
      </c>
      <c r="Z911" s="22">
        <f t="shared" si="333"/>
        <v>0.51211977826545374</v>
      </c>
      <c r="AA911" s="22">
        <f t="shared" si="334"/>
        <v>1.2435904595323617</v>
      </c>
      <c r="AB911" s="64"/>
      <c r="AC911" s="22">
        <f t="shared" si="320"/>
        <v>0</v>
      </c>
      <c r="AD911" s="22">
        <f t="shared" si="321"/>
        <v>62.6</v>
      </c>
      <c r="AE911" s="22">
        <f t="shared" si="322"/>
        <v>17.388888888888889</v>
      </c>
      <c r="AF911" s="31"/>
      <c r="AG911" s="31"/>
      <c r="AH911" s="31"/>
      <c r="AI911" s="31"/>
      <c r="AJ911" s="31"/>
      <c r="AK911" s="31"/>
      <c r="AL911" s="7"/>
      <c r="AM911" s="7"/>
    </row>
    <row r="912" spans="2:39" x14ac:dyDescent="0.4">
      <c r="B912" s="19" t="s">
        <v>2</v>
      </c>
      <c r="C912" s="19">
        <v>896</v>
      </c>
      <c r="D912" s="19">
        <v>307</v>
      </c>
      <c r="E912" s="20">
        <v>62.1</v>
      </c>
      <c r="F912" s="67">
        <f t="shared" si="323"/>
        <v>17.25</v>
      </c>
      <c r="G912" s="34">
        <f t="shared" si="324"/>
        <v>-9.7222222222222612E-2</v>
      </c>
      <c r="H912" s="21">
        <f t="shared" si="325"/>
        <v>-0.35000000000000142</v>
      </c>
      <c r="I912" s="31"/>
      <c r="J912" s="22">
        <f t="shared" si="326"/>
        <v>-144.08333333333391</v>
      </c>
      <c r="K912" s="39">
        <f t="shared" ref="K912:K975" si="342">$C$8*0.5*$C$9*(F912^2)*$C$5</f>
        <v>127.95404817332812</v>
      </c>
      <c r="L912" s="22">
        <f t="shared" si="327"/>
        <v>218.00182949999999</v>
      </c>
      <c r="M912" s="61">
        <f t="shared" si="328"/>
        <v>201.87254433999419</v>
      </c>
      <c r="N912" s="22">
        <f t="shared" si="329"/>
        <v>0.20187254433999419</v>
      </c>
      <c r="O912" s="22">
        <f t="shared" ref="O912:O975" si="343">M912*F912</f>
        <v>3482.3013898648996</v>
      </c>
      <c r="P912" s="22">
        <f t="shared" si="330"/>
        <v>3.4823013898648996</v>
      </c>
      <c r="Q912" s="22">
        <f t="shared" si="335"/>
        <v>3307.9085406032345</v>
      </c>
      <c r="R912" s="61">
        <f t="shared" si="336"/>
        <v>0.91886355700997713</v>
      </c>
      <c r="S912" s="22">
        <f t="shared" si="337"/>
        <v>-1172.4990569491092</v>
      </c>
      <c r="T912" s="22">
        <f t="shared" si="331"/>
        <v>1172.4990569491092</v>
      </c>
      <c r="U912" s="61">
        <f t="shared" si="338"/>
        <v>0.32569420854139824</v>
      </c>
      <c r="V912" s="22">
        <f t="shared" si="339"/>
        <v>220493.8125</v>
      </c>
      <c r="W912" s="22">
        <f t="shared" si="341"/>
        <v>220.49381250000002</v>
      </c>
      <c r="X912" s="22">
        <f t="shared" si="340"/>
        <v>1847.1946458333334</v>
      </c>
      <c r="Y912" s="22">
        <f t="shared" si="332"/>
        <v>513.11003433029168</v>
      </c>
      <c r="Z912" s="22">
        <f t="shared" si="333"/>
        <v>0.51311003433029168</v>
      </c>
      <c r="AA912" s="22">
        <f t="shared" si="334"/>
        <v>1.2445577655513753</v>
      </c>
      <c r="AB912" s="64"/>
      <c r="AC912" s="22">
        <f t="shared" ref="AC912:AC975" si="344">IF(E912&lt;1,1,0)</f>
        <v>0</v>
      </c>
      <c r="AD912" s="22">
        <f t="shared" ref="AD912:AD975" si="345">IF(AC912=1,"",E912)</f>
        <v>62.1</v>
      </c>
      <c r="AE912" s="22">
        <f t="shared" ref="AE912:AE975" si="346">E912/3.6</f>
        <v>17.25</v>
      </c>
      <c r="AF912" s="31"/>
      <c r="AG912" s="31"/>
      <c r="AH912" s="31"/>
      <c r="AI912" s="31"/>
      <c r="AJ912" s="31"/>
      <c r="AK912" s="31"/>
      <c r="AL912" s="7"/>
      <c r="AM912" s="7"/>
    </row>
    <row r="913" spans="2:39" x14ac:dyDescent="0.4">
      <c r="B913" s="19" t="s">
        <v>2</v>
      </c>
      <c r="C913" s="19">
        <v>897</v>
      </c>
      <c r="D913" s="19">
        <v>308</v>
      </c>
      <c r="E913" s="20">
        <v>61.9</v>
      </c>
      <c r="F913" s="67">
        <f t="shared" ref="F913:F976" si="347">E913/3.6</f>
        <v>17.194444444444443</v>
      </c>
      <c r="G913" s="34">
        <f t="shared" ref="G913:G976" si="348">($E914-$E912)/2/3.6</f>
        <v>-2.7777777777778172E-2</v>
      </c>
      <c r="H913" s="21">
        <f t="shared" ref="H913:H976" si="349">($E914-$E912)/2</f>
        <v>-0.10000000000000142</v>
      </c>
      <c r="I913" s="31"/>
      <c r="J913" s="22">
        <f t="shared" ref="J913:J976" si="350">$C$4*G913</f>
        <v>-41.166666666667254</v>
      </c>
      <c r="K913" s="39">
        <f t="shared" si="342"/>
        <v>127.13119469180033</v>
      </c>
      <c r="L913" s="22">
        <f t="shared" ref="L913:L976" si="351">IF(F913&gt;0,$C$6*$C$4*$C$10,0)</f>
        <v>218.00182949999999</v>
      </c>
      <c r="M913" s="61">
        <f t="shared" ref="M913:M976" si="352">J913+K913+L913</f>
        <v>303.96635752513305</v>
      </c>
      <c r="N913" s="22">
        <f t="shared" ref="N913:N976" si="353">M913/1000</f>
        <v>0.30396635752513307</v>
      </c>
      <c r="O913" s="22">
        <f t="shared" si="343"/>
        <v>5226.5326474460371</v>
      </c>
      <c r="P913" s="22">
        <f t="shared" ref="P913:P976" si="354">O913/1000</f>
        <v>5.226532647446037</v>
      </c>
      <c r="Q913" s="22">
        <f t="shared" si="335"/>
        <v>3313.1350732506808</v>
      </c>
      <c r="R913" s="61">
        <f t="shared" si="336"/>
        <v>0.92031537175041289</v>
      </c>
      <c r="S913" s="22">
        <f t="shared" si="337"/>
        <v>-1172.4990569491092</v>
      </c>
      <c r="T913" s="22">
        <f t="shared" ref="T913:T976" si="355">S913*-1</f>
        <v>1172.4990569491092</v>
      </c>
      <c r="U913" s="61">
        <f t="shared" si="338"/>
        <v>0.32569420854139824</v>
      </c>
      <c r="V913" s="22">
        <f t="shared" si="339"/>
        <v>219075.84953703699</v>
      </c>
      <c r="W913" s="22">
        <f t="shared" si="341"/>
        <v>219.07584953703699</v>
      </c>
      <c r="X913" s="22">
        <f t="shared" si="340"/>
        <v>1848.6126087962964</v>
      </c>
      <c r="Y913" s="22">
        <f t="shared" ref="Y913:Y976" si="356">Z913*1000</f>
        <v>513.50391324621773</v>
      </c>
      <c r="Z913" s="22">
        <f t="shared" ref="Z913:Z976" si="357">X913*0.000277778</f>
        <v>0.51350391324621769</v>
      </c>
      <c r="AA913" s="22">
        <f t="shared" ref="AA913:AA976" si="358">R913+U913</f>
        <v>1.2460095802918112</v>
      </c>
      <c r="AB913" s="64"/>
      <c r="AC913" s="22">
        <f t="shared" si="344"/>
        <v>0</v>
      </c>
      <c r="AD913" s="22">
        <f t="shared" si="345"/>
        <v>61.9</v>
      </c>
      <c r="AE913" s="22">
        <f t="shared" si="346"/>
        <v>17.194444444444443</v>
      </c>
      <c r="AF913" s="31"/>
      <c r="AG913" s="31"/>
      <c r="AH913" s="31"/>
      <c r="AI913" s="31"/>
      <c r="AJ913" s="31"/>
      <c r="AK913" s="31"/>
      <c r="AL913" s="7"/>
      <c r="AM913" s="7"/>
    </row>
    <row r="914" spans="2:39" x14ac:dyDescent="0.4">
      <c r="B914" s="19" t="s">
        <v>2</v>
      </c>
      <c r="C914" s="19">
        <v>898</v>
      </c>
      <c r="D914" s="19">
        <v>309</v>
      </c>
      <c r="E914" s="20">
        <v>61.9</v>
      </c>
      <c r="F914" s="67">
        <f t="shared" si="347"/>
        <v>17.194444444444443</v>
      </c>
      <c r="G914" s="34">
        <f t="shared" si="348"/>
        <v>-1.3888888888889086E-2</v>
      </c>
      <c r="H914" s="21">
        <f t="shared" si="349"/>
        <v>-5.0000000000000711E-2</v>
      </c>
      <c r="I914" s="31"/>
      <c r="J914" s="22">
        <f t="shared" si="350"/>
        <v>-20.583333333333627</v>
      </c>
      <c r="K914" s="39">
        <f t="shared" si="342"/>
        <v>127.13119469180033</v>
      </c>
      <c r="L914" s="22">
        <f t="shared" si="351"/>
        <v>218.00182949999999</v>
      </c>
      <c r="M914" s="61">
        <f t="shared" si="352"/>
        <v>324.5496908584667</v>
      </c>
      <c r="N914" s="22">
        <f t="shared" si="353"/>
        <v>0.32454969085846669</v>
      </c>
      <c r="O914" s="22">
        <f t="shared" si="343"/>
        <v>5580.4516289275243</v>
      </c>
      <c r="P914" s="22">
        <f t="shared" si="354"/>
        <v>5.5804516289275243</v>
      </c>
      <c r="Q914" s="22">
        <f t="shared" ref="Q914:Q977" si="359">IF(P914&gt;0,SUM(Q913,P914),Q913)</f>
        <v>3318.7155248796084</v>
      </c>
      <c r="R914" s="61">
        <f t="shared" ref="R914:R977" si="360">Q914*0.0002777778</f>
        <v>0.92186549732690293</v>
      </c>
      <c r="S914" s="22">
        <f t="shared" ref="S914:S977" si="361">IF(P914&lt;0,SUM(S913,P914),S913)</f>
        <v>-1172.4990569491092</v>
      </c>
      <c r="T914" s="22">
        <f t="shared" si="355"/>
        <v>1172.4990569491092</v>
      </c>
      <c r="U914" s="61">
        <f t="shared" ref="U914:U977" si="362">T914*0.0002777778</f>
        <v>0.32569420854139824</v>
      </c>
      <c r="V914" s="22">
        <f t="shared" ref="V914:V977" si="363">0.5*$C$4*(F914^2)</f>
        <v>219075.84953703699</v>
      </c>
      <c r="W914" s="22">
        <f t="shared" si="341"/>
        <v>219.07584953703699</v>
      </c>
      <c r="X914" s="22">
        <f t="shared" ref="X914:X977" si="364">IF(W914&lt;W913,X913+(W913-W914),X913)</f>
        <v>1848.6126087962964</v>
      </c>
      <c r="Y914" s="22">
        <f t="shared" si="356"/>
        <v>513.50391324621773</v>
      </c>
      <c r="Z914" s="22">
        <f t="shared" si="357"/>
        <v>0.51350391324621769</v>
      </c>
      <c r="AA914" s="22">
        <f t="shared" si="358"/>
        <v>1.2475597058683012</v>
      </c>
      <c r="AB914" s="64"/>
      <c r="AC914" s="22">
        <f t="shared" si="344"/>
        <v>0</v>
      </c>
      <c r="AD914" s="22">
        <f t="shared" si="345"/>
        <v>61.9</v>
      </c>
      <c r="AE914" s="22">
        <f t="shared" si="346"/>
        <v>17.194444444444443</v>
      </c>
      <c r="AF914" s="31"/>
      <c r="AG914" s="31"/>
      <c r="AH914" s="31"/>
      <c r="AI914" s="31"/>
      <c r="AJ914" s="31"/>
      <c r="AK914" s="31"/>
      <c r="AL914" s="7"/>
      <c r="AM914" s="7"/>
    </row>
    <row r="915" spans="2:39" x14ac:dyDescent="0.4">
      <c r="B915" s="19" t="s">
        <v>2</v>
      </c>
      <c r="C915" s="19">
        <v>899</v>
      </c>
      <c r="D915" s="19">
        <v>310</v>
      </c>
      <c r="E915" s="20">
        <v>61.8</v>
      </c>
      <c r="F915" s="67">
        <f t="shared" si="347"/>
        <v>17.166666666666664</v>
      </c>
      <c r="G915" s="34">
        <f t="shared" si="348"/>
        <v>-5.5555555555555358E-2</v>
      </c>
      <c r="H915" s="21">
        <f t="shared" si="349"/>
        <v>-0.19999999999999929</v>
      </c>
      <c r="I915" s="31"/>
      <c r="J915" s="22">
        <f t="shared" si="350"/>
        <v>-82.333333333333044</v>
      </c>
      <c r="K915" s="39">
        <f t="shared" si="342"/>
        <v>126.72076333831244</v>
      </c>
      <c r="L915" s="22">
        <f t="shared" si="351"/>
        <v>218.00182949999999</v>
      </c>
      <c r="M915" s="61">
        <f t="shared" si="352"/>
        <v>262.38925950497935</v>
      </c>
      <c r="N915" s="22">
        <f t="shared" si="353"/>
        <v>0.26238925950497938</v>
      </c>
      <c r="O915" s="22">
        <f t="shared" si="343"/>
        <v>4504.3489548354783</v>
      </c>
      <c r="P915" s="22">
        <f t="shared" si="354"/>
        <v>4.5043489548354785</v>
      </c>
      <c r="Q915" s="22">
        <f t="shared" si="359"/>
        <v>3323.2198738344441</v>
      </c>
      <c r="R915" s="61">
        <f t="shared" si="360"/>
        <v>0.92311670547000946</v>
      </c>
      <c r="S915" s="22">
        <f t="shared" si="361"/>
        <v>-1172.4990569491092</v>
      </c>
      <c r="T915" s="22">
        <f t="shared" si="355"/>
        <v>1172.4990569491092</v>
      </c>
      <c r="U915" s="61">
        <f t="shared" si="362"/>
        <v>0.32569420854139824</v>
      </c>
      <c r="V915" s="22">
        <f t="shared" si="363"/>
        <v>218368.58333333326</v>
      </c>
      <c r="W915" s="22">
        <f t="shared" si="341"/>
        <v>218.36858333333325</v>
      </c>
      <c r="X915" s="22">
        <f t="shared" si="364"/>
        <v>1849.3198750000001</v>
      </c>
      <c r="Y915" s="22">
        <f t="shared" si="356"/>
        <v>513.70037623774999</v>
      </c>
      <c r="Z915" s="22">
        <f t="shared" si="357"/>
        <v>0.51370037623775</v>
      </c>
      <c r="AA915" s="22">
        <f t="shared" si="358"/>
        <v>1.2488109140114076</v>
      </c>
      <c r="AB915" s="64"/>
      <c r="AC915" s="22">
        <f t="shared" si="344"/>
        <v>0</v>
      </c>
      <c r="AD915" s="22">
        <f t="shared" si="345"/>
        <v>61.8</v>
      </c>
      <c r="AE915" s="22">
        <f t="shared" si="346"/>
        <v>17.166666666666664</v>
      </c>
      <c r="AF915" s="31"/>
      <c r="AG915" s="31"/>
      <c r="AH915" s="31"/>
      <c r="AI915" s="31"/>
      <c r="AJ915" s="31"/>
      <c r="AK915" s="31"/>
      <c r="AL915" s="7"/>
      <c r="AM915" s="7"/>
    </row>
    <row r="916" spans="2:39" x14ac:dyDescent="0.4">
      <c r="B916" s="19" t="s">
        <v>2</v>
      </c>
      <c r="C916" s="19">
        <v>900</v>
      </c>
      <c r="D916" s="19">
        <v>311</v>
      </c>
      <c r="E916" s="20">
        <v>61.5</v>
      </c>
      <c r="F916" s="67">
        <f t="shared" si="347"/>
        <v>17.083333333333332</v>
      </c>
      <c r="G916" s="34">
        <f t="shared" si="348"/>
        <v>-0.12499999999999981</v>
      </c>
      <c r="H916" s="21">
        <f t="shared" si="349"/>
        <v>-0.44999999999999929</v>
      </c>
      <c r="I916" s="31"/>
      <c r="J916" s="22">
        <f t="shared" si="350"/>
        <v>-185.24999999999972</v>
      </c>
      <c r="K916" s="39">
        <f t="shared" si="342"/>
        <v>125.49345082695309</v>
      </c>
      <c r="L916" s="22">
        <f t="shared" si="351"/>
        <v>218.00182949999999</v>
      </c>
      <c r="M916" s="61">
        <f t="shared" si="352"/>
        <v>158.24528032695338</v>
      </c>
      <c r="N916" s="22">
        <f t="shared" si="353"/>
        <v>0.15824528032695337</v>
      </c>
      <c r="O916" s="22">
        <f t="shared" si="343"/>
        <v>2703.35687225212</v>
      </c>
      <c r="P916" s="22">
        <f t="shared" si="354"/>
        <v>2.7033568722521197</v>
      </c>
      <c r="Q916" s="22">
        <f t="shared" si="359"/>
        <v>3325.9232307066964</v>
      </c>
      <c r="R916" s="61">
        <f t="shared" si="360"/>
        <v>0.92386763799459859</v>
      </c>
      <c r="S916" s="22">
        <f t="shared" si="361"/>
        <v>-1172.4990569491092</v>
      </c>
      <c r="T916" s="22">
        <f t="shared" si="355"/>
        <v>1172.4990569491092</v>
      </c>
      <c r="U916" s="61">
        <f t="shared" si="362"/>
        <v>0.32569420854139824</v>
      </c>
      <c r="V916" s="22">
        <f t="shared" si="363"/>
        <v>216253.64583333328</v>
      </c>
      <c r="W916" s="22">
        <f t="shared" si="341"/>
        <v>216.25364583333328</v>
      </c>
      <c r="X916" s="22">
        <f t="shared" si="364"/>
        <v>1851.4348125000001</v>
      </c>
      <c r="Y916" s="22">
        <f t="shared" si="356"/>
        <v>514.28785934662505</v>
      </c>
      <c r="Z916" s="22">
        <f t="shared" si="357"/>
        <v>0.51428785934662502</v>
      </c>
      <c r="AA916" s="22">
        <f t="shared" si="358"/>
        <v>1.2495618465359968</v>
      </c>
      <c r="AB916" s="64"/>
      <c r="AC916" s="22">
        <f t="shared" si="344"/>
        <v>0</v>
      </c>
      <c r="AD916" s="22">
        <f t="shared" si="345"/>
        <v>61.5</v>
      </c>
      <c r="AE916" s="22">
        <f t="shared" si="346"/>
        <v>17.083333333333332</v>
      </c>
      <c r="AF916" s="31"/>
      <c r="AG916" s="31"/>
      <c r="AH916" s="31"/>
      <c r="AI916" s="31"/>
      <c r="AJ916" s="31"/>
      <c r="AK916" s="31"/>
      <c r="AL916" s="7"/>
      <c r="AM916" s="7"/>
    </row>
    <row r="917" spans="2:39" x14ac:dyDescent="0.4">
      <c r="B917" s="19" t="s">
        <v>2</v>
      </c>
      <c r="C917" s="19">
        <v>901</v>
      </c>
      <c r="D917" s="19">
        <v>312</v>
      </c>
      <c r="E917" s="20">
        <v>60.9</v>
      </c>
      <c r="F917" s="67">
        <f t="shared" si="347"/>
        <v>16.916666666666664</v>
      </c>
      <c r="G917" s="34">
        <f t="shared" si="348"/>
        <v>-0.24999999999999961</v>
      </c>
      <c r="H917" s="21">
        <f t="shared" si="349"/>
        <v>-0.89999999999999858</v>
      </c>
      <c r="I917" s="31"/>
      <c r="J917" s="22">
        <f t="shared" si="350"/>
        <v>-370.49999999999943</v>
      </c>
      <c r="K917" s="39">
        <f t="shared" si="342"/>
        <v>123.05674277520309</v>
      </c>
      <c r="L917" s="22">
        <f t="shared" si="351"/>
        <v>218.00182949999999</v>
      </c>
      <c r="M917" s="61">
        <f t="shared" si="352"/>
        <v>-29.44142772479637</v>
      </c>
      <c r="N917" s="22">
        <f t="shared" si="353"/>
        <v>-2.9441427724796368E-2</v>
      </c>
      <c r="O917" s="22">
        <f t="shared" si="343"/>
        <v>-498.05081901113851</v>
      </c>
      <c r="P917" s="22">
        <f t="shared" si="354"/>
        <v>-0.49805081901113851</v>
      </c>
      <c r="Q917" s="22">
        <f t="shared" si="359"/>
        <v>3325.9232307066964</v>
      </c>
      <c r="R917" s="61">
        <f t="shared" si="360"/>
        <v>0.92386763799459859</v>
      </c>
      <c r="S917" s="22">
        <f t="shared" si="361"/>
        <v>-1172.9971077681203</v>
      </c>
      <c r="T917" s="22">
        <f t="shared" si="355"/>
        <v>1172.9971077681203</v>
      </c>
      <c r="U917" s="61">
        <f t="shared" si="362"/>
        <v>0.32583255600219135</v>
      </c>
      <c r="V917" s="22">
        <f t="shared" si="363"/>
        <v>212054.64583333328</v>
      </c>
      <c r="W917" s="22">
        <f t="shared" si="341"/>
        <v>212.0546458333333</v>
      </c>
      <c r="X917" s="22">
        <f t="shared" si="364"/>
        <v>1855.6338125000002</v>
      </c>
      <c r="Y917" s="22">
        <f t="shared" si="356"/>
        <v>515.45424916862498</v>
      </c>
      <c r="Z917" s="22">
        <f t="shared" si="357"/>
        <v>0.51545424916862503</v>
      </c>
      <c r="AA917" s="22">
        <f t="shared" si="358"/>
        <v>1.24970019399679</v>
      </c>
      <c r="AB917" s="64"/>
      <c r="AC917" s="22">
        <f t="shared" si="344"/>
        <v>0</v>
      </c>
      <c r="AD917" s="22">
        <f t="shared" si="345"/>
        <v>60.9</v>
      </c>
      <c r="AE917" s="22">
        <f t="shared" si="346"/>
        <v>16.916666666666664</v>
      </c>
      <c r="AF917" s="31"/>
      <c r="AG917" s="31"/>
      <c r="AH917" s="31"/>
      <c r="AI917" s="31"/>
      <c r="AJ917" s="31"/>
      <c r="AK917" s="31"/>
      <c r="AL917" s="7"/>
      <c r="AM917" s="7"/>
    </row>
    <row r="918" spans="2:39" x14ac:dyDescent="0.4">
      <c r="B918" s="19" t="s">
        <v>2</v>
      </c>
      <c r="C918" s="19">
        <v>902</v>
      </c>
      <c r="D918" s="19">
        <v>313</v>
      </c>
      <c r="E918" s="20">
        <v>59.7</v>
      </c>
      <c r="F918" s="67">
        <f t="shared" si="347"/>
        <v>16.583333333333332</v>
      </c>
      <c r="G918" s="34">
        <f t="shared" si="348"/>
        <v>-0.87499999999999956</v>
      </c>
      <c r="H918" s="21">
        <f t="shared" si="349"/>
        <v>-3.1499999999999986</v>
      </c>
      <c r="I918" s="31"/>
      <c r="J918" s="22">
        <f t="shared" si="350"/>
        <v>-1296.7499999999993</v>
      </c>
      <c r="K918" s="39">
        <f t="shared" si="342"/>
        <v>118.25499455557809</v>
      </c>
      <c r="L918" s="22">
        <f t="shared" si="351"/>
        <v>218.00182949999999</v>
      </c>
      <c r="M918" s="61">
        <f t="shared" si="352"/>
        <v>-960.49317594442118</v>
      </c>
      <c r="N918" s="22">
        <f t="shared" si="353"/>
        <v>-0.96049317594442118</v>
      </c>
      <c r="O918" s="22">
        <f t="shared" si="343"/>
        <v>-15928.178501078317</v>
      </c>
      <c r="P918" s="22">
        <f t="shared" si="354"/>
        <v>-15.928178501078317</v>
      </c>
      <c r="Q918" s="22">
        <f t="shared" si="359"/>
        <v>3325.9232307066964</v>
      </c>
      <c r="R918" s="61">
        <f t="shared" si="360"/>
        <v>0.92386763799459859</v>
      </c>
      <c r="S918" s="22">
        <f t="shared" si="361"/>
        <v>-1188.9252862691985</v>
      </c>
      <c r="T918" s="22">
        <f t="shared" si="355"/>
        <v>1188.9252862691985</v>
      </c>
      <c r="U918" s="61">
        <f t="shared" si="362"/>
        <v>0.33025705038422815</v>
      </c>
      <c r="V918" s="22">
        <f t="shared" si="363"/>
        <v>203780.14583333331</v>
      </c>
      <c r="W918" s="22">
        <f t="shared" si="341"/>
        <v>203.78014583333331</v>
      </c>
      <c r="X918" s="22">
        <f t="shared" si="364"/>
        <v>1863.9083125000002</v>
      </c>
      <c r="Y918" s="22">
        <f t="shared" si="356"/>
        <v>517.75272322962508</v>
      </c>
      <c r="Z918" s="22">
        <f t="shared" si="357"/>
        <v>0.51775272322962507</v>
      </c>
      <c r="AA918" s="22">
        <f t="shared" si="358"/>
        <v>1.2541246883788268</v>
      </c>
      <c r="AB918" s="64"/>
      <c r="AC918" s="22">
        <f t="shared" si="344"/>
        <v>0</v>
      </c>
      <c r="AD918" s="22">
        <f t="shared" si="345"/>
        <v>59.7</v>
      </c>
      <c r="AE918" s="22">
        <f t="shared" si="346"/>
        <v>16.583333333333332</v>
      </c>
      <c r="AF918" s="31"/>
      <c r="AG918" s="31"/>
      <c r="AH918" s="31"/>
      <c r="AI918" s="31"/>
      <c r="AJ918" s="31"/>
      <c r="AK918" s="31"/>
      <c r="AL918" s="7"/>
      <c r="AM918" s="7"/>
    </row>
    <row r="919" spans="2:39" x14ac:dyDescent="0.4">
      <c r="B919" s="19" t="s">
        <v>2</v>
      </c>
      <c r="C919" s="19">
        <v>903</v>
      </c>
      <c r="D919" s="19">
        <v>314</v>
      </c>
      <c r="E919" s="20">
        <v>54.6</v>
      </c>
      <c r="F919" s="67">
        <f t="shared" si="347"/>
        <v>15.166666666666666</v>
      </c>
      <c r="G919" s="34">
        <f t="shared" si="348"/>
        <v>-1.4444444444444453</v>
      </c>
      <c r="H919" s="21">
        <f t="shared" si="349"/>
        <v>-5.2000000000000028</v>
      </c>
      <c r="I919" s="31"/>
      <c r="J919" s="22">
        <f t="shared" si="350"/>
        <v>-2140.6666666666679</v>
      </c>
      <c r="K919" s="39">
        <f t="shared" si="342"/>
        <v>98.913624394812487</v>
      </c>
      <c r="L919" s="22">
        <f t="shared" si="351"/>
        <v>218.00182949999999</v>
      </c>
      <c r="M919" s="61">
        <f t="shared" si="352"/>
        <v>-1823.7512127718553</v>
      </c>
      <c r="N919" s="22">
        <f t="shared" si="353"/>
        <v>-1.8237512127718554</v>
      </c>
      <c r="O919" s="22">
        <f t="shared" si="343"/>
        <v>-27660.226727039804</v>
      </c>
      <c r="P919" s="22">
        <f t="shared" si="354"/>
        <v>-27.660226727039806</v>
      </c>
      <c r="Q919" s="22">
        <f t="shared" si="359"/>
        <v>3325.9232307066964</v>
      </c>
      <c r="R919" s="61">
        <f t="shared" si="360"/>
        <v>0.92386763799459859</v>
      </c>
      <c r="S919" s="22">
        <f t="shared" si="361"/>
        <v>-1216.5855129962383</v>
      </c>
      <c r="T919" s="22">
        <f t="shared" si="355"/>
        <v>1216.5855129962383</v>
      </c>
      <c r="U919" s="61">
        <f t="shared" si="362"/>
        <v>0.33794044731196649</v>
      </c>
      <c r="V919" s="22">
        <f t="shared" si="363"/>
        <v>170450.58333333334</v>
      </c>
      <c r="W919" s="22">
        <f t="shared" si="341"/>
        <v>170.45058333333336</v>
      </c>
      <c r="X919" s="22">
        <f t="shared" si="364"/>
        <v>1897.2378750000003</v>
      </c>
      <c r="Y919" s="22">
        <f t="shared" si="356"/>
        <v>527.0109424417501</v>
      </c>
      <c r="Z919" s="22">
        <f t="shared" si="357"/>
        <v>0.52701094244175006</v>
      </c>
      <c r="AA919" s="22">
        <f t="shared" si="358"/>
        <v>1.2618080853065652</v>
      </c>
      <c r="AB919" s="64"/>
      <c r="AC919" s="22">
        <f t="shared" si="344"/>
        <v>0</v>
      </c>
      <c r="AD919" s="22">
        <f t="shared" si="345"/>
        <v>54.6</v>
      </c>
      <c r="AE919" s="22">
        <f t="shared" si="346"/>
        <v>15.166666666666666</v>
      </c>
      <c r="AF919" s="31"/>
      <c r="AG919" s="31"/>
      <c r="AH919" s="31"/>
      <c r="AI919" s="31"/>
      <c r="AJ919" s="31"/>
      <c r="AK919" s="31"/>
      <c r="AL919" s="7"/>
      <c r="AM919" s="7"/>
    </row>
    <row r="920" spans="2:39" x14ac:dyDescent="0.4">
      <c r="B920" s="19" t="s">
        <v>2</v>
      </c>
      <c r="C920" s="19">
        <v>904</v>
      </c>
      <c r="D920" s="19">
        <v>315</v>
      </c>
      <c r="E920" s="20">
        <v>49.3</v>
      </c>
      <c r="F920" s="67">
        <f t="shared" si="347"/>
        <v>13.694444444444443</v>
      </c>
      <c r="G920" s="34">
        <f t="shared" si="348"/>
        <v>-1.3472222222222225</v>
      </c>
      <c r="H920" s="21">
        <f t="shared" si="349"/>
        <v>-4.8500000000000014</v>
      </c>
      <c r="I920" s="31"/>
      <c r="J920" s="22">
        <f t="shared" si="350"/>
        <v>-1996.5833333333337</v>
      </c>
      <c r="K920" s="39">
        <f t="shared" si="342"/>
        <v>80.642627351550331</v>
      </c>
      <c r="L920" s="22">
        <f t="shared" si="351"/>
        <v>218.00182949999999</v>
      </c>
      <c r="M920" s="61">
        <f t="shared" si="352"/>
        <v>-1697.9388764817834</v>
      </c>
      <c r="N920" s="22">
        <f t="shared" si="353"/>
        <v>-1.6979388764817833</v>
      </c>
      <c r="O920" s="22">
        <f t="shared" si="343"/>
        <v>-23252.329614042199</v>
      </c>
      <c r="P920" s="22">
        <f t="shared" si="354"/>
        <v>-23.2523296140422</v>
      </c>
      <c r="Q920" s="22">
        <f t="shared" si="359"/>
        <v>3325.9232307066964</v>
      </c>
      <c r="R920" s="61">
        <f t="shared" si="360"/>
        <v>0.92386763799459859</v>
      </c>
      <c r="S920" s="22">
        <f t="shared" si="361"/>
        <v>-1239.8378426102806</v>
      </c>
      <c r="T920" s="22">
        <f t="shared" si="355"/>
        <v>1239.8378426102806</v>
      </c>
      <c r="U920" s="61">
        <f t="shared" si="362"/>
        <v>0.34439942827703002</v>
      </c>
      <c r="V920" s="22">
        <f t="shared" si="363"/>
        <v>138965.51620370368</v>
      </c>
      <c r="W920" s="22">
        <f t="shared" si="341"/>
        <v>138.96551620370369</v>
      </c>
      <c r="X920" s="22">
        <f t="shared" si="364"/>
        <v>1928.7229421296299</v>
      </c>
      <c r="Y920" s="22">
        <f t="shared" si="356"/>
        <v>535.75680141888438</v>
      </c>
      <c r="Z920" s="22">
        <f t="shared" si="357"/>
        <v>0.53575680141888438</v>
      </c>
      <c r="AA920" s="22">
        <f t="shared" si="358"/>
        <v>1.2682670662716287</v>
      </c>
      <c r="AB920" s="64"/>
      <c r="AC920" s="22">
        <f t="shared" si="344"/>
        <v>0</v>
      </c>
      <c r="AD920" s="22">
        <f t="shared" si="345"/>
        <v>49.3</v>
      </c>
      <c r="AE920" s="22">
        <f t="shared" si="346"/>
        <v>13.694444444444443</v>
      </c>
      <c r="AF920" s="31"/>
      <c r="AG920" s="31"/>
      <c r="AH920" s="31"/>
      <c r="AI920" s="31"/>
      <c r="AJ920" s="31"/>
      <c r="AK920" s="31"/>
      <c r="AL920" s="7"/>
      <c r="AM920" s="7"/>
    </row>
    <row r="921" spans="2:39" x14ac:dyDescent="0.4">
      <c r="B921" s="19" t="s">
        <v>2</v>
      </c>
      <c r="C921" s="19">
        <v>905</v>
      </c>
      <c r="D921" s="19">
        <v>316</v>
      </c>
      <c r="E921" s="20">
        <v>44.9</v>
      </c>
      <c r="F921" s="67">
        <f t="shared" si="347"/>
        <v>12.472222222222221</v>
      </c>
      <c r="G921" s="34">
        <f t="shared" si="348"/>
        <v>-0.97222222222222221</v>
      </c>
      <c r="H921" s="21">
        <f t="shared" si="349"/>
        <v>-3.5</v>
      </c>
      <c r="I921" s="31"/>
      <c r="J921" s="22">
        <f t="shared" si="350"/>
        <v>-1440.8333333333333</v>
      </c>
      <c r="K921" s="39">
        <f t="shared" si="342"/>
        <v>66.890356745758652</v>
      </c>
      <c r="L921" s="22">
        <f t="shared" si="351"/>
        <v>218.00182949999999</v>
      </c>
      <c r="M921" s="61">
        <f t="shared" si="352"/>
        <v>-1155.9411470875746</v>
      </c>
      <c r="N921" s="22">
        <f t="shared" si="353"/>
        <v>-1.1559411470875747</v>
      </c>
      <c r="O921" s="22">
        <f t="shared" si="343"/>
        <v>-14417.154862286692</v>
      </c>
      <c r="P921" s="22">
        <f t="shared" si="354"/>
        <v>-14.417154862286692</v>
      </c>
      <c r="Q921" s="22">
        <f t="shared" si="359"/>
        <v>3325.9232307066964</v>
      </c>
      <c r="R921" s="61">
        <f t="shared" si="360"/>
        <v>0.92386763799459859</v>
      </c>
      <c r="S921" s="22">
        <f t="shared" si="361"/>
        <v>-1254.2549974725673</v>
      </c>
      <c r="T921" s="22">
        <f t="shared" si="355"/>
        <v>1254.2549974725673</v>
      </c>
      <c r="U921" s="61">
        <f t="shared" si="362"/>
        <v>0.34840419383693533</v>
      </c>
      <c r="V921" s="22">
        <f t="shared" si="363"/>
        <v>115267.2384259259</v>
      </c>
      <c r="W921" s="22">
        <f t="shared" si="341"/>
        <v>115.2672384259259</v>
      </c>
      <c r="X921" s="22">
        <f t="shared" si="364"/>
        <v>1952.4212199074077</v>
      </c>
      <c r="Y921" s="22">
        <f t="shared" si="356"/>
        <v>542.33966162343995</v>
      </c>
      <c r="Z921" s="22">
        <f t="shared" si="357"/>
        <v>0.54233966162343994</v>
      </c>
      <c r="AA921" s="22">
        <f t="shared" si="358"/>
        <v>1.2722718318315338</v>
      </c>
      <c r="AB921" s="64"/>
      <c r="AC921" s="22">
        <f t="shared" si="344"/>
        <v>0</v>
      </c>
      <c r="AD921" s="22">
        <f t="shared" si="345"/>
        <v>44.9</v>
      </c>
      <c r="AE921" s="22">
        <f t="shared" si="346"/>
        <v>12.472222222222221</v>
      </c>
      <c r="AF921" s="31"/>
      <c r="AG921" s="31"/>
      <c r="AH921" s="31"/>
      <c r="AI921" s="31"/>
      <c r="AJ921" s="31"/>
      <c r="AK921" s="31"/>
      <c r="AL921" s="7"/>
      <c r="AM921" s="7"/>
    </row>
    <row r="922" spans="2:39" x14ac:dyDescent="0.4">
      <c r="B922" s="19" t="s">
        <v>2</v>
      </c>
      <c r="C922" s="19">
        <v>906</v>
      </c>
      <c r="D922" s="19">
        <v>317</v>
      </c>
      <c r="E922" s="20">
        <v>42.3</v>
      </c>
      <c r="F922" s="67">
        <f t="shared" si="347"/>
        <v>11.749999999999998</v>
      </c>
      <c r="G922" s="34">
        <f t="shared" si="348"/>
        <v>-0.4861111111111111</v>
      </c>
      <c r="H922" s="21">
        <f t="shared" si="349"/>
        <v>-1.75</v>
      </c>
      <c r="I922" s="31"/>
      <c r="J922" s="22">
        <f t="shared" si="350"/>
        <v>-720.41666666666663</v>
      </c>
      <c r="K922" s="39">
        <f t="shared" si="342"/>
        <v>59.367883304953104</v>
      </c>
      <c r="L922" s="22">
        <f t="shared" si="351"/>
        <v>218.00182949999999</v>
      </c>
      <c r="M922" s="61">
        <f t="shared" si="352"/>
        <v>-443.04695386171352</v>
      </c>
      <c r="N922" s="22">
        <f t="shared" si="353"/>
        <v>-0.4430469538617135</v>
      </c>
      <c r="O922" s="22">
        <f t="shared" si="343"/>
        <v>-5205.8017078751327</v>
      </c>
      <c r="P922" s="22">
        <f t="shared" si="354"/>
        <v>-5.2058017078751329</v>
      </c>
      <c r="Q922" s="22">
        <f t="shared" si="359"/>
        <v>3325.9232307066964</v>
      </c>
      <c r="R922" s="61">
        <f t="shared" si="360"/>
        <v>0.92386763799459859</v>
      </c>
      <c r="S922" s="22">
        <f t="shared" si="361"/>
        <v>-1259.4607991804423</v>
      </c>
      <c r="T922" s="22">
        <f t="shared" si="355"/>
        <v>1259.4607991804423</v>
      </c>
      <c r="U922" s="61">
        <f t="shared" si="362"/>
        <v>0.34985024998258507</v>
      </c>
      <c r="V922" s="22">
        <f t="shared" si="363"/>
        <v>102304.31249999999</v>
      </c>
      <c r="W922" s="22">
        <f t="shared" si="341"/>
        <v>102.30431249999999</v>
      </c>
      <c r="X922" s="22">
        <f t="shared" si="364"/>
        <v>1965.3841458333336</v>
      </c>
      <c r="Y922" s="22">
        <f t="shared" si="356"/>
        <v>545.94047726129179</v>
      </c>
      <c r="Z922" s="22">
        <f t="shared" si="357"/>
        <v>0.5459404772612918</v>
      </c>
      <c r="AA922" s="22">
        <f t="shared" si="358"/>
        <v>1.2737178879771838</v>
      </c>
      <c r="AB922" s="64"/>
      <c r="AC922" s="22">
        <f t="shared" si="344"/>
        <v>0</v>
      </c>
      <c r="AD922" s="22">
        <f t="shared" si="345"/>
        <v>42.3</v>
      </c>
      <c r="AE922" s="22">
        <f t="shared" si="346"/>
        <v>11.749999999999998</v>
      </c>
      <c r="AF922" s="31"/>
      <c r="AG922" s="31"/>
      <c r="AH922" s="31"/>
      <c r="AI922" s="31"/>
      <c r="AJ922" s="31"/>
      <c r="AK922" s="31"/>
      <c r="AL922" s="7"/>
      <c r="AM922" s="7"/>
    </row>
    <row r="923" spans="2:39" x14ac:dyDescent="0.4">
      <c r="B923" s="19" t="s">
        <v>2</v>
      </c>
      <c r="C923" s="19">
        <v>907</v>
      </c>
      <c r="D923" s="19">
        <v>318</v>
      </c>
      <c r="E923" s="20">
        <v>41.4</v>
      </c>
      <c r="F923" s="67">
        <f t="shared" si="347"/>
        <v>11.5</v>
      </c>
      <c r="G923" s="34">
        <f t="shared" si="348"/>
        <v>-0.1388888888888889</v>
      </c>
      <c r="H923" s="21">
        <f t="shared" si="349"/>
        <v>-0.5</v>
      </c>
      <c r="I923" s="31"/>
      <c r="J923" s="22">
        <f t="shared" si="350"/>
        <v>-205.83333333333334</v>
      </c>
      <c r="K923" s="39">
        <f t="shared" si="342"/>
        <v>56.868465854812499</v>
      </c>
      <c r="L923" s="22">
        <f t="shared" si="351"/>
        <v>218.00182949999999</v>
      </c>
      <c r="M923" s="61">
        <f t="shared" si="352"/>
        <v>69.036962021479155</v>
      </c>
      <c r="N923" s="22">
        <f t="shared" si="353"/>
        <v>6.9036962021479159E-2</v>
      </c>
      <c r="O923" s="22">
        <f t="shared" si="343"/>
        <v>793.92506324701026</v>
      </c>
      <c r="P923" s="22">
        <f t="shared" si="354"/>
        <v>0.79392506324701029</v>
      </c>
      <c r="Q923" s="22">
        <f t="shared" si="359"/>
        <v>3326.7171557699435</v>
      </c>
      <c r="R923" s="61">
        <f t="shared" si="360"/>
        <v>0.92408817275203214</v>
      </c>
      <c r="S923" s="22">
        <f t="shared" si="361"/>
        <v>-1259.4607991804423</v>
      </c>
      <c r="T923" s="22">
        <f t="shared" si="355"/>
        <v>1259.4607991804423</v>
      </c>
      <c r="U923" s="61">
        <f t="shared" si="362"/>
        <v>0.34985024998258507</v>
      </c>
      <c r="V923" s="22">
        <f t="shared" si="363"/>
        <v>97997.25</v>
      </c>
      <c r="W923" s="22">
        <f t="shared" si="341"/>
        <v>97.997250000000008</v>
      </c>
      <c r="X923" s="22">
        <f t="shared" si="364"/>
        <v>1969.6912083333336</v>
      </c>
      <c r="Y923" s="22">
        <f t="shared" si="356"/>
        <v>547.13688446841684</v>
      </c>
      <c r="Z923" s="22">
        <f t="shared" si="357"/>
        <v>0.5471368844684168</v>
      </c>
      <c r="AA923" s="22">
        <f t="shared" si="358"/>
        <v>1.2739384227346173</v>
      </c>
      <c r="AB923" s="64"/>
      <c r="AC923" s="22">
        <f t="shared" si="344"/>
        <v>0</v>
      </c>
      <c r="AD923" s="22">
        <f t="shared" si="345"/>
        <v>41.4</v>
      </c>
      <c r="AE923" s="22">
        <f t="shared" si="346"/>
        <v>11.5</v>
      </c>
      <c r="AF923" s="31"/>
      <c r="AG923" s="31"/>
      <c r="AH923" s="31"/>
      <c r="AI923" s="31"/>
      <c r="AJ923" s="31"/>
      <c r="AK923" s="31"/>
      <c r="AL923" s="7"/>
      <c r="AM923" s="7"/>
    </row>
    <row r="924" spans="2:39" x14ac:dyDescent="0.4">
      <c r="B924" s="19" t="s">
        <v>2</v>
      </c>
      <c r="C924" s="19">
        <v>908</v>
      </c>
      <c r="D924" s="19">
        <v>319</v>
      </c>
      <c r="E924" s="20">
        <v>41.3</v>
      </c>
      <c r="F924" s="67">
        <f t="shared" si="347"/>
        <v>11.472222222222221</v>
      </c>
      <c r="G924" s="34">
        <f t="shared" si="348"/>
        <v>9.7222222222222612E-2</v>
      </c>
      <c r="H924" s="21">
        <f t="shared" si="349"/>
        <v>0.35000000000000142</v>
      </c>
      <c r="I924" s="31"/>
      <c r="J924" s="22">
        <f t="shared" si="350"/>
        <v>144.08333333333391</v>
      </c>
      <c r="K924" s="39">
        <f t="shared" si="342"/>
        <v>56.594070762383673</v>
      </c>
      <c r="L924" s="22">
        <f t="shared" si="351"/>
        <v>218.00182949999999</v>
      </c>
      <c r="M924" s="61">
        <f t="shared" si="352"/>
        <v>418.67923359571756</v>
      </c>
      <c r="N924" s="22">
        <f t="shared" si="353"/>
        <v>0.41867923359571757</v>
      </c>
      <c r="O924" s="22">
        <f t="shared" si="343"/>
        <v>4803.1812076397591</v>
      </c>
      <c r="P924" s="22">
        <f t="shared" si="354"/>
        <v>4.8031812076397591</v>
      </c>
      <c r="Q924" s="22">
        <f t="shared" si="359"/>
        <v>3331.5203369775832</v>
      </c>
      <c r="R924" s="61">
        <f t="shared" si="360"/>
        <v>0.92542238986089165</v>
      </c>
      <c r="S924" s="22">
        <f t="shared" si="361"/>
        <v>-1259.4607991804423</v>
      </c>
      <c r="T924" s="22">
        <f t="shared" si="355"/>
        <v>1259.4607991804423</v>
      </c>
      <c r="U924" s="61">
        <f t="shared" si="362"/>
        <v>0.34985024998258507</v>
      </c>
      <c r="V924" s="22">
        <f t="shared" si="363"/>
        <v>97524.405092592584</v>
      </c>
      <c r="W924" s="22">
        <f t="shared" si="341"/>
        <v>97.524405092592588</v>
      </c>
      <c r="X924" s="22">
        <f t="shared" si="364"/>
        <v>1970.1640532407409</v>
      </c>
      <c r="Y924" s="22">
        <f t="shared" si="356"/>
        <v>547.26823038110649</v>
      </c>
      <c r="Z924" s="22">
        <f t="shared" si="357"/>
        <v>0.5472682303811065</v>
      </c>
      <c r="AA924" s="22">
        <f t="shared" si="358"/>
        <v>1.2752726398434766</v>
      </c>
      <c r="AB924" s="64"/>
      <c r="AC924" s="22">
        <f t="shared" si="344"/>
        <v>0</v>
      </c>
      <c r="AD924" s="22">
        <f t="shared" si="345"/>
        <v>41.3</v>
      </c>
      <c r="AE924" s="22">
        <f t="shared" si="346"/>
        <v>11.472222222222221</v>
      </c>
      <c r="AF924" s="31"/>
      <c r="AG924" s="31"/>
      <c r="AH924" s="31"/>
      <c r="AI924" s="31"/>
      <c r="AJ924" s="31"/>
      <c r="AK924" s="31"/>
      <c r="AL924" s="7"/>
      <c r="AM924" s="7"/>
    </row>
    <row r="925" spans="2:39" x14ac:dyDescent="0.4">
      <c r="B925" s="19" t="s">
        <v>2</v>
      </c>
      <c r="C925" s="19">
        <v>909</v>
      </c>
      <c r="D925" s="19">
        <v>320</v>
      </c>
      <c r="E925" s="20">
        <v>42.1</v>
      </c>
      <c r="F925" s="67">
        <f t="shared" si="347"/>
        <v>11.694444444444445</v>
      </c>
      <c r="G925" s="34">
        <f t="shared" si="348"/>
        <v>0.47222222222222299</v>
      </c>
      <c r="H925" s="21">
        <f t="shared" si="349"/>
        <v>1.7000000000000028</v>
      </c>
      <c r="I925" s="31"/>
      <c r="J925" s="22">
        <f t="shared" si="350"/>
        <v>699.83333333333451</v>
      </c>
      <c r="K925" s="39">
        <f t="shared" si="342"/>
        <v>58.80781206430035</v>
      </c>
      <c r="L925" s="22">
        <f t="shared" si="351"/>
        <v>218.00182949999999</v>
      </c>
      <c r="M925" s="61">
        <f t="shared" si="352"/>
        <v>976.64297489763487</v>
      </c>
      <c r="N925" s="22">
        <f t="shared" si="353"/>
        <v>0.97664297489763485</v>
      </c>
      <c r="O925" s="22">
        <f t="shared" si="343"/>
        <v>11421.297011997342</v>
      </c>
      <c r="P925" s="22">
        <f t="shared" si="354"/>
        <v>11.421297011997341</v>
      </c>
      <c r="Q925" s="22">
        <f t="shared" si="359"/>
        <v>3342.9416339895806</v>
      </c>
      <c r="R925" s="61">
        <f t="shared" si="360"/>
        <v>0.92859497261803092</v>
      </c>
      <c r="S925" s="22">
        <f t="shared" si="361"/>
        <v>-1259.4607991804423</v>
      </c>
      <c r="T925" s="22">
        <f t="shared" si="355"/>
        <v>1259.4607991804423</v>
      </c>
      <c r="U925" s="61">
        <f t="shared" si="362"/>
        <v>0.34985024998258507</v>
      </c>
      <c r="V925" s="22">
        <f t="shared" si="363"/>
        <v>101339.18287037038</v>
      </c>
      <c r="W925" s="22">
        <f t="shared" si="341"/>
        <v>101.33918287037038</v>
      </c>
      <c r="X925" s="22">
        <f t="shared" si="364"/>
        <v>1970.1640532407409</v>
      </c>
      <c r="Y925" s="22">
        <f t="shared" si="356"/>
        <v>547.26823038110649</v>
      </c>
      <c r="Z925" s="22">
        <f t="shared" si="357"/>
        <v>0.5472682303811065</v>
      </c>
      <c r="AA925" s="22">
        <f t="shared" si="358"/>
        <v>1.278445222600616</v>
      </c>
      <c r="AB925" s="64"/>
      <c r="AC925" s="22">
        <f t="shared" si="344"/>
        <v>0</v>
      </c>
      <c r="AD925" s="22">
        <f t="shared" si="345"/>
        <v>42.1</v>
      </c>
      <c r="AE925" s="22">
        <f t="shared" si="346"/>
        <v>11.694444444444445</v>
      </c>
      <c r="AF925" s="31"/>
      <c r="AG925" s="31"/>
      <c r="AH925" s="31"/>
      <c r="AI925" s="31"/>
      <c r="AJ925" s="31"/>
      <c r="AK925" s="31"/>
      <c r="AL925" s="7"/>
      <c r="AM925" s="7"/>
    </row>
    <row r="926" spans="2:39" x14ac:dyDescent="0.4">
      <c r="B926" s="19" t="s">
        <v>2</v>
      </c>
      <c r="C926" s="19">
        <v>910</v>
      </c>
      <c r="D926" s="19">
        <v>321</v>
      </c>
      <c r="E926" s="20">
        <v>44.7</v>
      </c>
      <c r="F926" s="67">
        <f t="shared" si="347"/>
        <v>12.416666666666668</v>
      </c>
      <c r="G926" s="34">
        <f t="shared" si="348"/>
        <v>0.87499999999999956</v>
      </c>
      <c r="H926" s="21">
        <f t="shared" si="349"/>
        <v>3.1499999999999986</v>
      </c>
      <c r="I926" s="31"/>
      <c r="J926" s="22">
        <f t="shared" si="350"/>
        <v>1296.7499999999993</v>
      </c>
      <c r="K926" s="39">
        <f t="shared" si="342"/>
        <v>66.295778746203126</v>
      </c>
      <c r="L926" s="22">
        <f t="shared" si="351"/>
        <v>218.00182949999999</v>
      </c>
      <c r="M926" s="61">
        <f t="shared" si="352"/>
        <v>1581.0476082462023</v>
      </c>
      <c r="N926" s="22">
        <f t="shared" si="353"/>
        <v>1.5810476082462024</v>
      </c>
      <c r="O926" s="22">
        <f t="shared" si="343"/>
        <v>19631.34113572368</v>
      </c>
      <c r="P926" s="22">
        <f t="shared" si="354"/>
        <v>19.63134113572368</v>
      </c>
      <c r="Q926" s="22">
        <f t="shared" si="359"/>
        <v>3362.5729751253043</v>
      </c>
      <c r="R926" s="61">
        <f t="shared" si="360"/>
        <v>0.93404812336976173</v>
      </c>
      <c r="S926" s="22">
        <f t="shared" si="361"/>
        <v>-1259.4607991804423</v>
      </c>
      <c r="T926" s="22">
        <f t="shared" si="355"/>
        <v>1259.4607991804423</v>
      </c>
      <c r="U926" s="61">
        <f t="shared" si="362"/>
        <v>0.34985024998258507</v>
      </c>
      <c r="V926" s="22">
        <f t="shared" si="363"/>
        <v>114242.64583333336</v>
      </c>
      <c r="W926" s="22">
        <f t="shared" ref="W926:W989" si="365">V926*0.001</f>
        <v>114.24264583333336</v>
      </c>
      <c r="X926" s="22">
        <f t="shared" si="364"/>
        <v>1970.1640532407409</v>
      </c>
      <c r="Y926" s="22">
        <f t="shared" si="356"/>
        <v>547.26823038110649</v>
      </c>
      <c r="Z926" s="22">
        <f t="shared" si="357"/>
        <v>0.5472682303811065</v>
      </c>
      <c r="AA926" s="22">
        <f t="shared" si="358"/>
        <v>1.2838983733523468</v>
      </c>
      <c r="AB926" s="64"/>
      <c r="AC926" s="22">
        <f t="shared" si="344"/>
        <v>0</v>
      </c>
      <c r="AD926" s="22">
        <f t="shared" si="345"/>
        <v>44.7</v>
      </c>
      <c r="AE926" s="22">
        <f t="shared" si="346"/>
        <v>12.416666666666668</v>
      </c>
      <c r="AF926" s="31"/>
      <c r="AG926" s="31"/>
      <c r="AH926" s="31"/>
      <c r="AI926" s="31"/>
      <c r="AJ926" s="31"/>
      <c r="AK926" s="31"/>
      <c r="AL926" s="7"/>
      <c r="AM926" s="7"/>
    </row>
    <row r="927" spans="2:39" x14ac:dyDescent="0.4">
      <c r="B927" s="19" t="s">
        <v>2</v>
      </c>
      <c r="C927" s="19">
        <v>911</v>
      </c>
      <c r="D927" s="19">
        <v>322</v>
      </c>
      <c r="E927" s="20">
        <v>48.4</v>
      </c>
      <c r="F927" s="67">
        <f t="shared" si="347"/>
        <v>13.444444444444443</v>
      </c>
      <c r="G927" s="34">
        <f t="shared" si="348"/>
        <v>0.93055555555555491</v>
      </c>
      <c r="H927" s="21">
        <f t="shared" si="349"/>
        <v>3.3499999999999979</v>
      </c>
      <c r="I927" s="31"/>
      <c r="J927" s="22">
        <f t="shared" si="350"/>
        <v>1379.0833333333323</v>
      </c>
      <c r="K927" s="39">
        <f t="shared" si="342"/>
        <v>77.725147245472201</v>
      </c>
      <c r="L927" s="22">
        <f t="shared" si="351"/>
        <v>218.00182949999999</v>
      </c>
      <c r="M927" s="61">
        <f t="shared" si="352"/>
        <v>1674.8103100788046</v>
      </c>
      <c r="N927" s="22">
        <f t="shared" si="353"/>
        <v>1.6748103100788045</v>
      </c>
      <c r="O927" s="22">
        <f t="shared" si="343"/>
        <v>22516.894168837258</v>
      </c>
      <c r="P927" s="22">
        <f t="shared" si="354"/>
        <v>22.516894168837258</v>
      </c>
      <c r="Q927" s="22">
        <f t="shared" si="359"/>
        <v>3385.0898692941414</v>
      </c>
      <c r="R927" s="61">
        <f t="shared" si="360"/>
        <v>0.94030281669481419</v>
      </c>
      <c r="S927" s="22">
        <f t="shared" si="361"/>
        <v>-1259.4607991804423</v>
      </c>
      <c r="T927" s="22">
        <f t="shared" si="355"/>
        <v>1259.4607991804423</v>
      </c>
      <c r="U927" s="61">
        <f t="shared" si="362"/>
        <v>0.34985024998258507</v>
      </c>
      <c r="V927" s="22">
        <f t="shared" si="363"/>
        <v>133938.03703703699</v>
      </c>
      <c r="W927" s="22">
        <f t="shared" si="365"/>
        <v>133.93803703703699</v>
      </c>
      <c r="X927" s="22">
        <f t="shared" si="364"/>
        <v>1970.1640532407409</v>
      </c>
      <c r="Y927" s="22">
        <f t="shared" si="356"/>
        <v>547.26823038110649</v>
      </c>
      <c r="Z927" s="22">
        <f t="shared" si="357"/>
        <v>0.5472682303811065</v>
      </c>
      <c r="AA927" s="22">
        <f t="shared" si="358"/>
        <v>1.2901530666773993</v>
      </c>
      <c r="AB927" s="64"/>
      <c r="AC927" s="22">
        <f t="shared" si="344"/>
        <v>0</v>
      </c>
      <c r="AD927" s="22">
        <f t="shared" si="345"/>
        <v>48.4</v>
      </c>
      <c r="AE927" s="22">
        <f t="shared" si="346"/>
        <v>13.444444444444443</v>
      </c>
      <c r="AF927" s="31"/>
      <c r="AG927" s="31"/>
      <c r="AH927" s="31"/>
      <c r="AI927" s="31"/>
      <c r="AJ927" s="31"/>
      <c r="AK927" s="31"/>
      <c r="AL927" s="7"/>
      <c r="AM927" s="7"/>
    </row>
    <row r="928" spans="2:39" x14ac:dyDescent="0.4">
      <c r="B928" s="19" t="s">
        <v>2</v>
      </c>
      <c r="C928" s="19">
        <v>912</v>
      </c>
      <c r="D928" s="19">
        <v>323</v>
      </c>
      <c r="E928" s="20">
        <v>51.4</v>
      </c>
      <c r="F928" s="67">
        <f t="shared" si="347"/>
        <v>14.277777777777777</v>
      </c>
      <c r="G928" s="34">
        <f t="shared" si="348"/>
        <v>0.59722222222222276</v>
      </c>
      <c r="H928" s="21">
        <f t="shared" si="349"/>
        <v>2.1500000000000021</v>
      </c>
      <c r="I928" s="31"/>
      <c r="J928" s="22">
        <f t="shared" si="350"/>
        <v>885.08333333333417</v>
      </c>
      <c r="K928" s="39">
        <f t="shared" si="342"/>
        <v>87.659112260368033</v>
      </c>
      <c r="L928" s="22">
        <f t="shared" si="351"/>
        <v>218.00182949999999</v>
      </c>
      <c r="M928" s="61">
        <f t="shared" si="352"/>
        <v>1190.7442750937021</v>
      </c>
      <c r="N928" s="22">
        <f t="shared" si="353"/>
        <v>1.1907442750937021</v>
      </c>
      <c r="O928" s="22">
        <f t="shared" si="343"/>
        <v>17001.182149948967</v>
      </c>
      <c r="P928" s="22">
        <f t="shared" si="354"/>
        <v>17.001182149948967</v>
      </c>
      <c r="Q928" s="22">
        <f t="shared" si="359"/>
        <v>3402.0910514440902</v>
      </c>
      <c r="R928" s="61">
        <f t="shared" si="360"/>
        <v>0.94502536766982614</v>
      </c>
      <c r="S928" s="22">
        <f t="shared" si="361"/>
        <v>-1259.4607991804423</v>
      </c>
      <c r="T928" s="22">
        <f t="shared" si="355"/>
        <v>1259.4607991804423</v>
      </c>
      <c r="U928" s="61">
        <f t="shared" si="362"/>
        <v>0.34985024998258507</v>
      </c>
      <c r="V928" s="22">
        <f t="shared" si="363"/>
        <v>151056.50925925924</v>
      </c>
      <c r="W928" s="22">
        <f t="shared" si="365"/>
        <v>151.05650925925926</v>
      </c>
      <c r="X928" s="22">
        <f t="shared" si="364"/>
        <v>1970.1640532407409</v>
      </c>
      <c r="Y928" s="22">
        <f t="shared" si="356"/>
        <v>547.26823038110649</v>
      </c>
      <c r="Z928" s="22">
        <f t="shared" si="357"/>
        <v>0.5472682303811065</v>
      </c>
      <c r="AA928" s="22">
        <f t="shared" si="358"/>
        <v>1.2948756176524112</v>
      </c>
      <c r="AB928" s="64"/>
      <c r="AC928" s="22">
        <f t="shared" si="344"/>
        <v>0</v>
      </c>
      <c r="AD928" s="22">
        <f t="shared" si="345"/>
        <v>51.4</v>
      </c>
      <c r="AE928" s="22">
        <f t="shared" si="346"/>
        <v>14.277777777777777</v>
      </c>
      <c r="AF928" s="31"/>
      <c r="AG928" s="31"/>
      <c r="AH928" s="31"/>
      <c r="AI928" s="31"/>
      <c r="AJ928" s="31"/>
      <c r="AK928" s="31"/>
      <c r="AL928" s="7"/>
      <c r="AM928" s="7"/>
    </row>
    <row r="929" spans="2:39" x14ac:dyDescent="0.4">
      <c r="B929" s="19" t="s">
        <v>2</v>
      </c>
      <c r="C929" s="19">
        <v>913</v>
      </c>
      <c r="D929" s="19">
        <v>324</v>
      </c>
      <c r="E929" s="20">
        <v>52.7</v>
      </c>
      <c r="F929" s="67">
        <f t="shared" si="347"/>
        <v>14.638888888888889</v>
      </c>
      <c r="G929" s="34">
        <f t="shared" si="348"/>
        <v>0.36111111111111133</v>
      </c>
      <c r="H929" s="21">
        <f t="shared" si="349"/>
        <v>1.3000000000000007</v>
      </c>
      <c r="I929" s="31"/>
      <c r="J929" s="22">
        <f t="shared" si="350"/>
        <v>535.16666666666697</v>
      </c>
      <c r="K929" s="39">
        <f t="shared" si="342"/>
        <v>92.149304262592011</v>
      </c>
      <c r="L929" s="22">
        <f t="shared" si="351"/>
        <v>218.00182949999999</v>
      </c>
      <c r="M929" s="61">
        <f t="shared" si="352"/>
        <v>845.31780042925902</v>
      </c>
      <c r="N929" s="22">
        <f t="shared" si="353"/>
        <v>0.84531780042925897</v>
      </c>
      <c r="O929" s="22">
        <f t="shared" si="343"/>
        <v>12374.513356283875</v>
      </c>
      <c r="P929" s="22">
        <f t="shared" si="354"/>
        <v>12.374513356283874</v>
      </c>
      <c r="Q929" s="22">
        <f t="shared" si="359"/>
        <v>3414.4655648003741</v>
      </c>
      <c r="R929" s="61">
        <f t="shared" si="360"/>
        <v>0.94846273276600535</v>
      </c>
      <c r="S929" s="22">
        <f t="shared" si="361"/>
        <v>-1259.4607991804423</v>
      </c>
      <c r="T929" s="22">
        <f t="shared" si="355"/>
        <v>1259.4607991804423</v>
      </c>
      <c r="U929" s="61">
        <f t="shared" si="362"/>
        <v>0.34985024998258507</v>
      </c>
      <c r="V929" s="22">
        <f t="shared" si="363"/>
        <v>158794.12731481483</v>
      </c>
      <c r="W929" s="22">
        <f t="shared" si="365"/>
        <v>158.79412731481483</v>
      </c>
      <c r="X929" s="22">
        <f t="shared" si="364"/>
        <v>1970.1640532407409</v>
      </c>
      <c r="Y929" s="22">
        <f t="shared" si="356"/>
        <v>547.26823038110649</v>
      </c>
      <c r="Z929" s="22">
        <f t="shared" si="357"/>
        <v>0.5472682303811065</v>
      </c>
      <c r="AA929" s="22">
        <f t="shared" si="358"/>
        <v>1.2983129827485904</v>
      </c>
      <c r="AB929" s="64"/>
      <c r="AC929" s="22">
        <f t="shared" si="344"/>
        <v>0</v>
      </c>
      <c r="AD929" s="22">
        <f t="shared" si="345"/>
        <v>52.7</v>
      </c>
      <c r="AE929" s="22">
        <f t="shared" si="346"/>
        <v>14.638888888888889</v>
      </c>
      <c r="AF929" s="31"/>
      <c r="AG929" s="31"/>
      <c r="AH929" s="31"/>
      <c r="AI929" s="31"/>
      <c r="AJ929" s="31"/>
      <c r="AK929" s="31"/>
      <c r="AL929" s="7"/>
      <c r="AM929" s="7"/>
    </row>
    <row r="930" spans="2:39" x14ac:dyDescent="0.4">
      <c r="B930" s="19" t="s">
        <v>2</v>
      </c>
      <c r="C930" s="19">
        <v>914</v>
      </c>
      <c r="D930" s="19">
        <v>325</v>
      </c>
      <c r="E930" s="20">
        <v>54</v>
      </c>
      <c r="F930" s="67">
        <f t="shared" si="347"/>
        <v>15</v>
      </c>
      <c r="G930" s="34">
        <f t="shared" si="348"/>
        <v>0.59722222222222177</v>
      </c>
      <c r="H930" s="21">
        <f t="shared" si="349"/>
        <v>2.1499999999999986</v>
      </c>
      <c r="I930" s="31"/>
      <c r="J930" s="22">
        <f t="shared" si="350"/>
        <v>885.08333333333269</v>
      </c>
      <c r="K930" s="39">
        <f t="shared" si="342"/>
        <v>96.75164323125</v>
      </c>
      <c r="L930" s="22">
        <f t="shared" si="351"/>
        <v>218.00182949999999</v>
      </c>
      <c r="M930" s="61">
        <f t="shared" si="352"/>
        <v>1199.8368060645826</v>
      </c>
      <c r="N930" s="22">
        <f t="shared" si="353"/>
        <v>1.1998368060645825</v>
      </c>
      <c r="O930" s="22">
        <f t="shared" si="343"/>
        <v>17997.55209096874</v>
      </c>
      <c r="P930" s="22">
        <f t="shared" si="354"/>
        <v>17.997552090968739</v>
      </c>
      <c r="Q930" s="22">
        <f t="shared" si="359"/>
        <v>3432.4631168913429</v>
      </c>
      <c r="R930" s="61">
        <f t="shared" si="360"/>
        <v>0.95346205319122002</v>
      </c>
      <c r="S930" s="22">
        <f t="shared" si="361"/>
        <v>-1259.4607991804423</v>
      </c>
      <c r="T930" s="22">
        <f t="shared" si="355"/>
        <v>1259.4607991804423</v>
      </c>
      <c r="U930" s="61">
        <f t="shared" si="362"/>
        <v>0.34985024998258507</v>
      </c>
      <c r="V930" s="22">
        <f t="shared" si="363"/>
        <v>166725</v>
      </c>
      <c r="W930" s="22">
        <f t="shared" si="365"/>
        <v>166.72499999999999</v>
      </c>
      <c r="X930" s="22">
        <f t="shared" si="364"/>
        <v>1970.1640532407409</v>
      </c>
      <c r="Y930" s="22">
        <f t="shared" si="356"/>
        <v>547.26823038110649</v>
      </c>
      <c r="Z930" s="22">
        <f t="shared" si="357"/>
        <v>0.5472682303811065</v>
      </c>
      <c r="AA930" s="22">
        <f t="shared" si="358"/>
        <v>1.3033123031738052</v>
      </c>
      <c r="AB930" s="64"/>
      <c r="AC930" s="22">
        <f t="shared" si="344"/>
        <v>0</v>
      </c>
      <c r="AD930" s="22">
        <f t="shared" si="345"/>
        <v>54</v>
      </c>
      <c r="AE930" s="22">
        <f t="shared" si="346"/>
        <v>15</v>
      </c>
      <c r="AF930" s="31"/>
      <c r="AG930" s="31"/>
      <c r="AH930" s="31"/>
      <c r="AI930" s="31"/>
      <c r="AJ930" s="31"/>
      <c r="AK930" s="31"/>
      <c r="AL930" s="7"/>
      <c r="AM930" s="7"/>
    </row>
    <row r="931" spans="2:39" x14ac:dyDescent="0.4">
      <c r="B931" s="19" t="s">
        <v>2</v>
      </c>
      <c r="C931" s="19">
        <v>915</v>
      </c>
      <c r="D931" s="19">
        <v>326</v>
      </c>
      <c r="E931" s="20">
        <v>57</v>
      </c>
      <c r="F931" s="67">
        <f t="shared" si="347"/>
        <v>15.833333333333332</v>
      </c>
      <c r="G931" s="34">
        <f t="shared" si="348"/>
        <v>0.56944444444444464</v>
      </c>
      <c r="H931" s="21">
        <f t="shared" si="349"/>
        <v>2.0500000000000007</v>
      </c>
      <c r="I931" s="31"/>
      <c r="J931" s="22">
        <f t="shared" si="350"/>
        <v>843.91666666666697</v>
      </c>
      <c r="K931" s="39">
        <f t="shared" si="342"/>
        <v>107.80044199531247</v>
      </c>
      <c r="L931" s="22">
        <f t="shared" si="351"/>
        <v>218.00182949999999</v>
      </c>
      <c r="M931" s="61">
        <f t="shared" si="352"/>
        <v>1169.7189381619794</v>
      </c>
      <c r="N931" s="22">
        <f t="shared" si="353"/>
        <v>1.1697189381619795</v>
      </c>
      <c r="O931" s="22">
        <f t="shared" si="343"/>
        <v>18520.54985423134</v>
      </c>
      <c r="P931" s="22">
        <f t="shared" si="354"/>
        <v>18.520549854231341</v>
      </c>
      <c r="Q931" s="22">
        <f t="shared" si="359"/>
        <v>3450.9836667455743</v>
      </c>
      <c r="R931" s="61">
        <f t="shared" si="360"/>
        <v>0.95860665078451879</v>
      </c>
      <c r="S931" s="22">
        <f t="shared" si="361"/>
        <v>-1259.4607991804423</v>
      </c>
      <c r="T931" s="22">
        <f t="shared" si="355"/>
        <v>1259.4607991804423</v>
      </c>
      <c r="U931" s="61">
        <f t="shared" si="362"/>
        <v>0.34985024998258507</v>
      </c>
      <c r="V931" s="22">
        <f t="shared" si="363"/>
        <v>185764.58333333331</v>
      </c>
      <c r="W931" s="22">
        <f t="shared" si="365"/>
        <v>185.76458333333332</v>
      </c>
      <c r="X931" s="22">
        <f t="shared" si="364"/>
        <v>1970.1640532407409</v>
      </c>
      <c r="Y931" s="22">
        <f t="shared" si="356"/>
        <v>547.26823038110649</v>
      </c>
      <c r="Z931" s="22">
        <f t="shared" si="357"/>
        <v>0.5472682303811065</v>
      </c>
      <c r="AA931" s="22">
        <f t="shared" si="358"/>
        <v>1.3084569007671039</v>
      </c>
      <c r="AB931" s="64"/>
      <c r="AC931" s="22">
        <f t="shared" si="344"/>
        <v>0</v>
      </c>
      <c r="AD931" s="22">
        <f t="shared" si="345"/>
        <v>57</v>
      </c>
      <c r="AE931" s="22">
        <f t="shared" si="346"/>
        <v>15.833333333333332</v>
      </c>
      <c r="AF931" s="31"/>
      <c r="AG931" s="31"/>
      <c r="AH931" s="31"/>
      <c r="AI931" s="31"/>
      <c r="AJ931" s="31"/>
      <c r="AK931" s="31"/>
      <c r="AL931" s="7"/>
      <c r="AM931" s="7"/>
    </row>
    <row r="932" spans="2:39" x14ac:dyDescent="0.4">
      <c r="B932" s="19" t="s">
        <v>2</v>
      </c>
      <c r="C932" s="19">
        <v>916</v>
      </c>
      <c r="D932" s="19">
        <v>327</v>
      </c>
      <c r="E932" s="20">
        <v>58.1</v>
      </c>
      <c r="F932" s="67">
        <f t="shared" si="347"/>
        <v>16.138888888888889</v>
      </c>
      <c r="G932" s="34">
        <f t="shared" si="348"/>
        <v>0.30555555555555597</v>
      </c>
      <c r="H932" s="21">
        <f t="shared" si="349"/>
        <v>1.1000000000000014</v>
      </c>
      <c r="I932" s="31"/>
      <c r="J932" s="22">
        <f t="shared" si="350"/>
        <v>452.83333333333394</v>
      </c>
      <c r="K932" s="39">
        <f t="shared" si="342"/>
        <v>112.00130809596703</v>
      </c>
      <c r="L932" s="22">
        <f t="shared" si="351"/>
        <v>218.00182949999999</v>
      </c>
      <c r="M932" s="61">
        <f t="shared" si="352"/>
        <v>782.83647092930096</v>
      </c>
      <c r="N932" s="22">
        <f t="shared" si="353"/>
        <v>0.78283647092930098</v>
      </c>
      <c r="O932" s="22">
        <f t="shared" si="343"/>
        <v>12634.110822497885</v>
      </c>
      <c r="P932" s="22">
        <f t="shared" si="354"/>
        <v>12.634110822497885</v>
      </c>
      <c r="Q932" s="22">
        <f t="shared" si="359"/>
        <v>3463.6177775680721</v>
      </c>
      <c r="R932" s="61">
        <f t="shared" si="360"/>
        <v>0.96211612629374843</v>
      </c>
      <c r="S932" s="22">
        <f t="shared" si="361"/>
        <v>-1259.4607991804423</v>
      </c>
      <c r="T932" s="22">
        <f t="shared" si="355"/>
        <v>1259.4607991804423</v>
      </c>
      <c r="U932" s="61">
        <f t="shared" si="362"/>
        <v>0.34985024998258507</v>
      </c>
      <c r="V932" s="22">
        <f t="shared" si="363"/>
        <v>193003.62731481483</v>
      </c>
      <c r="W932" s="22">
        <f t="shared" si="365"/>
        <v>193.00362731481485</v>
      </c>
      <c r="X932" s="22">
        <f t="shared" si="364"/>
        <v>1970.1640532407409</v>
      </c>
      <c r="Y932" s="22">
        <f t="shared" si="356"/>
        <v>547.26823038110649</v>
      </c>
      <c r="Z932" s="22">
        <f t="shared" si="357"/>
        <v>0.5472682303811065</v>
      </c>
      <c r="AA932" s="22">
        <f t="shared" si="358"/>
        <v>1.3119663762763336</v>
      </c>
      <c r="AB932" s="64"/>
      <c r="AC932" s="22">
        <f t="shared" si="344"/>
        <v>0</v>
      </c>
      <c r="AD932" s="22">
        <f t="shared" si="345"/>
        <v>58.1</v>
      </c>
      <c r="AE932" s="22">
        <f t="shared" si="346"/>
        <v>16.138888888888889</v>
      </c>
      <c r="AF932" s="31"/>
      <c r="AG932" s="31"/>
      <c r="AH932" s="31"/>
      <c r="AI932" s="31"/>
      <c r="AJ932" s="31"/>
      <c r="AK932" s="31"/>
      <c r="AL932" s="7"/>
      <c r="AM932" s="7"/>
    </row>
    <row r="933" spans="2:39" x14ac:dyDescent="0.4">
      <c r="B933" s="19" t="s">
        <v>2</v>
      </c>
      <c r="C933" s="19">
        <v>917</v>
      </c>
      <c r="D933" s="19">
        <v>328</v>
      </c>
      <c r="E933" s="20">
        <v>59.2</v>
      </c>
      <c r="F933" s="67">
        <f t="shared" si="347"/>
        <v>16.444444444444446</v>
      </c>
      <c r="G933" s="34">
        <f t="shared" si="348"/>
        <v>0.12499999999999981</v>
      </c>
      <c r="H933" s="21">
        <f t="shared" si="349"/>
        <v>0.44999999999999929</v>
      </c>
      <c r="I933" s="31"/>
      <c r="J933" s="22">
        <f t="shared" si="350"/>
        <v>185.24999999999972</v>
      </c>
      <c r="K933" s="39">
        <f t="shared" si="342"/>
        <v>116.28246877022224</v>
      </c>
      <c r="L933" s="22">
        <f t="shared" si="351"/>
        <v>218.00182949999999</v>
      </c>
      <c r="M933" s="61">
        <f t="shared" si="352"/>
        <v>519.53429827022194</v>
      </c>
      <c r="N933" s="22">
        <f t="shared" si="353"/>
        <v>0.51953429827022191</v>
      </c>
      <c r="O933" s="22">
        <f t="shared" si="343"/>
        <v>8543.4529048880959</v>
      </c>
      <c r="P933" s="22">
        <f t="shared" si="354"/>
        <v>8.5434529048880954</v>
      </c>
      <c r="Q933" s="22">
        <f t="shared" si="359"/>
        <v>3472.1612304729601</v>
      </c>
      <c r="R933" s="61">
        <f t="shared" si="360"/>
        <v>0.96448930784607179</v>
      </c>
      <c r="S933" s="22">
        <f t="shared" si="361"/>
        <v>-1259.4607991804423</v>
      </c>
      <c r="T933" s="22">
        <f t="shared" si="355"/>
        <v>1259.4607991804423</v>
      </c>
      <c r="U933" s="61">
        <f t="shared" si="362"/>
        <v>0.34985024998258507</v>
      </c>
      <c r="V933" s="22">
        <f t="shared" si="363"/>
        <v>200381.03703703708</v>
      </c>
      <c r="W933" s="22">
        <f t="shared" si="365"/>
        <v>200.38103703703709</v>
      </c>
      <c r="X933" s="22">
        <f t="shared" si="364"/>
        <v>1970.1640532407409</v>
      </c>
      <c r="Y933" s="22">
        <f t="shared" si="356"/>
        <v>547.26823038110649</v>
      </c>
      <c r="Z933" s="22">
        <f t="shared" si="357"/>
        <v>0.5472682303811065</v>
      </c>
      <c r="AA933" s="22">
        <f t="shared" si="358"/>
        <v>1.314339557828657</v>
      </c>
      <c r="AB933" s="64"/>
      <c r="AC933" s="22">
        <f t="shared" si="344"/>
        <v>0</v>
      </c>
      <c r="AD933" s="22">
        <f t="shared" si="345"/>
        <v>59.2</v>
      </c>
      <c r="AE933" s="22">
        <f t="shared" si="346"/>
        <v>16.444444444444446</v>
      </c>
      <c r="AF933" s="31"/>
      <c r="AG933" s="31"/>
      <c r="AH933" s="31"/>
      <c r="AI933" s="31"/>
      <c r="AJ933" s="31"/>
      <c r="AK933" s="31"/>
      <c r="AL933" s="7"/>
      <c r="AM933" s="7"/>
    </row>
    <row r="934" spans="2:39" x14ac:dyDescent="0.4">
      <c r="B934" s="19" t="s">
        <v>2</v>
      </c>
      <c r="C934" s="19">
        <v>918</v>
      </c>
      <c r="D934" s="19">
        <v>329</v>
      </c>
      <c r="E934" s="20">
        <v>59</v>
      </c>
      <c r="F934" s="67">
        <f t="shared" si="347"/>
        <v>16.388888888888889</v>
      </c>
      <c r="G934" s="34">
        <f t="shared" si="348"/>
        <v>-1.3888888888889086E-2</v>
      </c>
      <c r="H934" s="21">
        <f t="shared" si="349"/>
        <v>-5.0000000000000711E-2</v>
      </c>
      <c r="I934" s="31"/>
      <c r="J934" s="22">
        <f t="shared" si="350"/>
        <v>-20.583333333333627</v>
      </c>
      <c r="K934" s="39">
        <f t="shared" si="342"/>
        <v>115.49810359670138</v>
      </c>
      <c r="L934" s="22">
        <f t="shared" si="351"/>
        <v>218.00182949999999</v>
      </c>
      <c r="M934" s="61">
        <f t="shared" si="352"/>
        <v>312.91659976336774</v>
      </c>
      <c r="N934" s="22">
        <f t="shared" si="353"/>
        <v>0.31291659976336772</v>
      </c>
      <c r="O934" s="22">
        <f t="shared" si="343"/>
        <v>5128.3553850107492</v>
      </c>
      <c r="P934" s="22">
        <f t="shared" si="354"/>
        <v>5.1283553850107495</v>
      </c>
      <c r="Q934" s="22">
        <f t="shared" si="359"/>
        <v>3477.2895858579709</v>
      </c>
      <c r="R934" s="61">
        <f t="shared" si="360"/>
        <v>0.96591385112253825</v>
      </c>
      <c r="S934" s="22">
        <f t="shared" si="361"/>
        <v>-1259.4607991804423</v>
      </c>
      <c r="T934" s="22">
        <f t="shared" si="355"/>
        <v>1259.4607991804423</v>
      </c>
      <c r="U934" s="61">
        <f t="shared" si="362"/>
        <v>0.34985024998258507</v>
      </c>
      <c r="V934" s="22">
        <f t="shared" si="363"/>
        <v>199029.39814814815</v>
      </c>
      <c r="W934" s="22">
        <f t="shared" si="365"/>
        <v>199.02939814814815</v>
      </c>
      <c r="X934" s="22">
        <f t="shared" si="364"/>
        <v>1971.5156921296298</v>
      </c>
      <c r="Y934" s="22">
        <f t="shared" si="356"/>
        <v>547.64368592838434</v>
      </c>
      <c r="Z934" s="22">
        <f t="shared" si="357"/>
        <v>0.54764368592838431</v>
      </c>
      <c r="AA934" s="22">
        <f t="shared" si="358"/>
        <v>1.3157641011051233</v>
      </c>
      <c r="AB934" s="64"/>
      <c r="AC934" s="22">
        <f t="shared" si="344"/>
        <v>0</v>
      </c>
      <c r="AD934" s="22">
        <f t="shared" si="345"/>
        <v>59</v>
      </c>
      <c r="AE934" s="22">
        <f t="shared" si="346"/>
        <v>16.388888888888889</v>
      </c>
      <c r="AF934" s="31"/>
      <c r="AG934" s="31"/>
      <c r="AH934" s="31"/>
      <c r="AI934" s="31"/>
      <c r="AJ934" s="31"/>
      <c r="AK934" s="31"/>
      <c r="AL934" s="7"/>
      <c r="AM934" s="7"/>
    </row>
    <row r="935" spans="2:39" x14ac:dyDescent="0.4">
      <c r="B935" s="19" t="s">
        <v>2</v>
      </c>
      <c r="C935" s="19">
        <v>919</v>
      </c>
      <c r="D935" s="19">
        <v>330</v>
      </c>
      <c r="E935" s="20">
        <v>59.1</v>
      </c>
      <c r="F935" s="67">
        <f t="shared" si="347"/>
        <v>16.416666666666668</v>
      </c>
      <c r="G935" s="34">
        <f t="shared" si="348"/>
        <v>6.9444444444444448E-2</v>
      </c>
      <c r="H935" s="21">
        <f t="shared" si="349"/>
        <v>0.25</v>
      </c>
      <c r="I935" s="31"/>
      <c r="J935" s="22">
        <f t="shared" si="350"/>
        <v>102.91666666666667</v>
      </c>
      <c r="K935" s="39">
        <f t="shared" si="342"/>
        <v>115.88995438770311</v>
      </c>
      <c r="L935" s="22">
        <f t="shared" si="351"/>
        <v>218.00182949999999</v>
      </c>
      <c r="M935" s="61">
        <f t="shared" si="352"/>
        <v>436.80845055436976</v>
      </c>
      <c r="N935" s="22">
        <f t="shared" si="353"/>
        <v>0.43680845055436973</v>
      </c>
      <c r="O935" s="22">
        <f t="shared" si="343"/>
        <v>7170.938729934237</v>
      </c>
      <c r="P935" s="22">
        <f t="shared" si="354"/>
        <v>7.1709387299342371</v>
      </c>
      <c r="Q935" s="22">
        <f t="shared" si="359"/>
        <v>3484.4605245879052</v>
      </c>
      <c r="R935" s="61">
        <f t="shared" si="360"/>
        <v>0.96790577870687422</v>
      </c>
      <c r="S935" s="22">
        <f t="shared" si="361"/>
        <v>-1259.4607991804423</v>
      </c>
      <c r="T935" s="22">
        <f t="shared" si="355"/>
        <v>1259.4607991804423</v>
      </c>
      <c r="U935" s="61">
        <f t="shared" si="362"/>
        <v>0.34985024998258507</v>
      </c>
      <c r="V935" s="22">
        <f t="shared" si="363"/>
        <v>199704.64583333334</v>
      </c>
      <c r="W935" s="22">
        <f t="shared" si="365"/>
        <v>199.70464583333336</v>
      </c>
      <c r="X935" s="22">
        <f t="shared" si="364"/>
        <v>1971.5156921296298</v>
      </c>
      <c r="Y935" s="22">
        <f t="shared" si="356"/>
        <v>547.64368592838434</v>
      </c>
      <c r="Z935" s="22">
        <f t="shared" si="357"/>
        <v>0.54764368592838431</v>
      </c>
      <c r="AA935" s="22">
        <f t="shared" si="358"/>
        <v>1.3177560286894594</v>
      </c>
      <c r="AB935" s="64"/>
      <c r="AC935" s="22">
        <f t="shared" si="344"/>
        <v>0</v>
      </c>
      <c r="AD935" s="22">
        <f t="shared" si="345"/>
        <v>59.1</v>
      </c>
      <c r="AE935" s="22">
        <f t="shared" si="346"/>
        <v>16.416666666666668</v>
      </c>
      <c r="AF935" s="31"/>
      <c r="AG935" s="31"/>
      <c r="AH935" s="31"/>
      <c r="AI935" s="31"/>
      <c r="AJ935" s="31"/>
      <c r="AK935" s="31"/>
      <c r="AL935" s="7"/>
      <c r="AM935" s="7"/>
    </row>
    <row r="936" spans="2:39" x14ac:dyDescent="0.4">
      <c r="B936" s="19" t="s">
        <v>2</v>
      </c>
      <c r="C936" s="19">
        <v>920</v>
      </c>
      <c r="D936" s="19">
        <v>331</v>
      </c>
      <c r="E936" s="20">
        <v>59.5</v>
      </c>
      <c r="F936" s="67">
        <f t="shared" si="347"/>
        <v>16.527777777777779</v>
      </c>
      <c r="G936" s="34">
        <f t="shared" si="348"/>
        <v>0.19444444444444425</v>
      </c>
      <c r="H936" s="21">
        <f t="shared" si="349"/>
        <v>0.69999999999999929</v>
      </c>
      <c r="I936" s="31"/>
      <c r="J936" s="22">
        <f t="shared" si="350"/>
        <v>288.1666666666664</v>
      </c>
      <c r="K936" s="39">
        <f t="shared" si="342"/>
        <v>117.46399346688369</v>
      </c>
      <c r="L936" s="22">
        <f t="shared" si="351"/>
        <v>218.00182949999999</v>
      </c>
      <c r="M936" s="61">
        <f t="shared" si="352"/>
        <v>623.63248963355011</v>
      </c>
      <c r="N936" s="22">
        <f t="shared" si="353"/>
        <v>0.62363248963355011</v>
      </c>
      <c r="O936" s="22">
        <f t="shared" si="343"/>
        <v>10307.259203665621</v>
      </c>
      <c r="P936" s="22">
        <f t="shared" si="354"/>
        <v>10.307259203665621</v>
      </c>
      <c r="Q936" s="22">
        <f t="shared" si="359"/>
        <v>3494.7677837915708</v>
      </c>
      <c r="R936" s="61">
        <f t="shared" si="360"/>
        <v>0.97076890649249814</v>
      </c>
      <c r="S936" s="22">
        <f t="shared" si="361"/>
        <v>-1259.4607991804423</v>
      </c>
      <c r="T936" s="22">
        <f t="shared" si="355"/>
        <v>1259.4607991804423</v>
      </c>
      <c r="U936" s="61">
        <f t="shared" si="362"/>
        <v>0.34985024998258507</v>
      </c>
      <c r="V936" s="22">
        <f t="shared" si="363"/>
        <v>202417.07175925927</v>
      </c>
      <c r="W936" s="22">
        <f t="shared" si="365"/>
        <v>202.41707175925927</v>
      </c>
      <c r="X936" s="22">
        <f t="shared" si="364"/>
        <v>1971.5156921296298</v>
      </c>
      <c r="Y936" s="22">
        <f t="shared" si="356"/>
        <v>547.64368592838434</v>
      </c>
      <c r="Z936" s="22">
        <f t="shared" si="357"/>
        <v>0.54764368592838431</v>
      </c>
      <c r="AA936" s="22">
        <f t="shared" si="358"/>
        <v>1.3206191564750833</v>
      </c>
      <c r="AB936" s="64"/>
      <c r="AC936" s="22">
        <f t="shared" si="344"/>
        <v>0</v>
      </c>
      <c r="AD936" s="22">
        <f t="shared" si="345"/>
        <v>59.5</v>
      </c>
      <c r="AE936" s="22">
        <f t="shared" si="346"/>
        <v>16.527777777777779</v>
      </c>
      <c r="AF936" s="31"/>
      <c r="AG936" s="31"/>
      <c r="AH936" s="31"/>
      <c r="AI936" s="31"/>
      <c r="AJ936" s="31"/>
      <c r="AK936" s="31"/>
      <c r="AL936" s="7"/>
      <c r="AM936" s="7"/>
    </row>
    <row r="937" spans="2:39" x14ac:dyDescent="0.4">
      <c r="B937" s="19" t="s">
        <v>2</v>
      </c>
      <c r="C937" s="19">
        <v>921</v>
      </c>
      <c r="D937" s="19">
        <v>332</v>
      </c>
      <c r="E937" s="20">
        <v>60.5</v>
      </c>
      <c r="F937" s="67">
        <f t="shared" si="347"/>
        <v>16.805555555555554</v>
      </c>
      <c r="G937" s="34">
        <f t="shared" si="348"/>
        <v>0.38888888888888851</v>
      </c>
      <c r="H937" s="21">
        <f t="shared" si="349"/>
        <v>1.3999999999999986</v>
      </c>
      <c r="I937" s="31"/>
      <c r="J937" s="22">
        <f t="shared" si="350"/>
        <v>576.3333333333328</v>
      </c>
      <c r="K937" s="39">
        <f t="shared" si="342"/>
        <v>121.44554257105031</v>
      </c>
      <c r="L937" s="22">
        <f t="shared" si="351"/>
        <v>218.00182949999999</v>
      </c>
      <c r="M937" s="61">
        <f t="shared" si="352"/>
        <v>915.78070540438307</v>
      </c>
      <c r="N937" s="22">
        <f t="shared" si="353"/>
        <v>0.91578070540438306</v>
      </c>
      <c r="O937" s="22">
        <f t="shared" si="343"/>
        <v>15390.203521379213</v>
      </c>
      <c r="P937" s="22">
        <f t="shared" si="354"/>
        <v>15.390203521379213</v>
      </c>
      <c r="Q937" s="22">
        <f t="shared" si="359"/>
        <v>3510.1579873129499</v>
      </c>
      <c r="R937" s="61">
        <f t="shared" si="360"/>
        <v>0.97504396336821908</v>
      </c>
      <c r="S937" s="22">
        <f t="shared" si="361"/>
        <v>-1259.4607991804423</v>
      </c>
      <c r="T937" s="22">
        <f t="shared" si="355"/>
        <v>1259.4607991804423</v>
      </c>
      <c r="U937" s="61">
        <f t="shared" si="362"/>
        <v>0.34985024998258507</v>
      </c>
      <c r="V937" s="22">
        <f t="shared" si="363"/>
        <v>209278.18287037034</v>
      </c>
      <c r="W937" s="22">
        <f t="shared" si="365"/>
        <v>209.27818287037033</v>
      </c>
      <c r="X937" s="22">
        <f t="shared" si="364"/>
        <v>1971.5156921296298</v>
      </c>
      <c r="Y937" s="22">
        <f t="shared" si="356"/>
        <v>547.64368592838434</v>
      </c>
      <c r="Z937" s="22">
        <f t="shared" si="357"/>
        <v>0.54764368592838431</v>
      </c>
      <c r="AA937" s="22">
        <f t="shared" si="358"/>
        <v>1.3248942133508042</v>
      </c>
      <c r="AB937" s="64"/>
      <c r="AC937" s="22">
        <f t="shared" si="344"/>
        <v>0</v>
      </c>
      <c r="AD937" s="22">
        <f t="shared" si="345"/>
        <v>60.5</v>
      </c>
      <c r="AE937" s="22">
        <f t="shared" si="346"/>
        <v>16.805555555555554</v>
      </c>
      <c r="AF937" s="31"/>
      <c r="AG937" s="31"/>
      <c r="AH937" s="31"/>
      <c r="AI937" s="31"/>
      <c r="AJ937" s="31"/>
      <c r="AK937" s="31"/>
      <c r="AL937" s="7"/>
      <c r="AM937" s="7"/>
    </row>
    <row r="938" spans="2:39" x14ac:dyDescent="0.4">
      <c r="B938" s="19" t="s">
        <v>2</v>
      </c>
      <c r="C938" s="19">
        <v>922</v>
      </c>
      <c r="D938" s="19">
        <v>333</v>
      </c>
      <c r="E938" s="20">
        <v>62.3</v>
      </c>
      <c r="F938" s="67">
        <f t="shared" si="347"/>
        <v>17.305555555555554</v>
      </c>
      <c r="G938" s="34">
        <f t="shared" si="348"/>
        <v>0.47222222222222199</v>
      </c>
      <c r="H938" s="21">
        <f t="shared" si="349"/>
        <v>1.6999999999999993</v>
      </c>
      <c r="I938" s="31"/>
      <c r="J938" s="22">
        <f t="shared" si="350"/>
        <v>699.83333333333303</v>
      </c>
      <c r="K938" s="39">
        <f t="shared" si="342"/>
        <v>128.7795560209253</v>
      </c>
      <c r="L938" s="22">
        <f t="shared" si="351"/>
        <v>218.00182949999999</v>
      </c>
      <c r="M938" s="61">
        <f t="shared" si="352"/>
        <v>1046.6147188542582</v>
      </c>
      <c r="N938" s="22">
        <f t="shared" si="353"/>
        <v>1.0466147188542583</v>
      </c>
      <c r="O938" s="22">
        <f t="shared" si="343"/>
        <v>18112.249162394521</v>
      </c>
      <c r="P938" s="22">
        <f t="shared" si="354"/>
        <v>18.112249162394519</v>
      </c>
      <c r="Q938" s="22">
        <f t="shared" si="359"/>
        <v>3528.2702364753445</v>
      </c>
      <c r="R938" s="61">
        <f t="shared" si="360"/>
        <v>0.98007514409360097</v>
      </c>
      <c r="S938" s="22">
        <f t="shared" si="361"/>
        <v>-1259.4607991804423</v>
      </c>
      <c r="T938" s="22">
        <f t="shared" si="355"/>
        <v>1259.4607991804423</v>
      </c>
      <c r="U938" s="61">
        <f t="shared" si="362"/>
        <v>0.34985024998258507</v>
      </c>
      <c r="V938" s="22">
        <f t="shared" si="363"/>
        <v>221916.34953703699</v>
      </c>
      <c r="W938" s="22">
        <f t="shared" si="365"/>
        <v>221.91634953703701</v>
      </c>
      <c r="X938" s="22">
        <f t="shared" si="364"/>
        <v>1971.5156921296298</v>
      </c>
      <c r="Y938" s="22">
        <f t="shared" si="356"/>
        <v>547.64368592838434</v>
      </c>
      <c r="Z938" s="22">
        <f t="shared" si="357"/>
        <v>0.54764368592838431</v>
      </c>
      <c r="AA938" s="22">
        <f t="shared" si="358"/>
        <v>1.3299253940761862</v>
      </c>
      <c r="AB938" s="64"/>
      <c r="AC938" s="22">
        <f t="shared" si="344"/>
        <v>0</v>
      </c>
      <c r="AD938" s="22">
        <f t="shared" si="345"/>
        <v>62.3</v>
      </c>
      <c r="AE938" s="22">
        <f t="shared" si="346"/>
        <v>17.305555555555554</v>
      </c>
      <c r="AF938" s="31"/>
      <c r="AG938" s="31"/>
      <c r="AH938" s="31"/>
      <c r="AI938" s="31"/>
      <c r="AJ938" s="31"/>
      <c r="AK938" s="31"/>
      <c r="AL938" s="7"/>
      <c r="AM938" s="7"/>
    </row>
    <row r="939" spans="2:39" x14ac:dyDescent="0.4">
      <c r="B939" s="19" t="s">
        <v>2</v>
      </c>
      <c r="C939" s="19">
        <v>923</v>
      </c>
      <c r="D939" s="19">
        <v>334</v>
      </c>
      <c r="E939" s="20">
        <v>63.9</v>
      </c>
      <c r="F939" s="67">
        <f t="shared" si="347"/>
        <v>17.75</v>
      </c>
      <c r="G939" s="34">
        <f t="shared" si="348"/>
        <v>0.38888888888888851</v>
      </c>
      <c r="H939" s="21">
        <f t="shared" si="349"/>
        <v>1.3999999999999986</v>
      </c>
      <c r="I939" s="31"/>
      <c r="J939" s="22">
        <f t="shared" si="350"/>
        <v>576.3333333333328</v>
      </c>
      <c r="K939" s="39">
        <f t="shared" si="342"/>
        <v>135.47917598020311</v>
      </c>
      <c r="L939" s="22">
        <f t="shared" si="351"/>
        <v>218.00182949999999</v>
      </c>
      <c r="M939" s="61">
        <f t="shared" si="352"/>
        <v>929.81433881353587</v>
      </c>
      <c r="N939" s="22">
        <f t="shared" si="353"/>
        <v>0.92981433881353592</v>
      </c>
      <c r="O939" s="22">
        <f t="shared" si="343"/>
        <v>16504.204513940262</v>
      </c>
      <c r="P939" s="22">
        <f t="shared" si="354"/>
        <v>16.504204513940262</v>
      </c>
      <c r="Q939" s="22">
        <f t="shared" si="359"/>
        <v>3544.7744409892848</v>
      </c>
      <c r="R939" s="61">
        <f t="shared" si="360"/>
        <v>0.98465964571423337</v>
      </c>
      <c r="S939" s="22">
        <f t="shared" si="361"/>
        <v>-1259.4607991804423</v>
      </c>
      <c r="T939" s="22">
        <f t="shared" si="355"/>
        <v>1259.4607991804423</v>
      </c>
      <c r="U939" s="61">
        <f t="shared" si="362"/>
        <v>0.34985024998258507</v>
      </c>
      <c r="V939" s="22">
        <f t="shared" si="363"/>
        <v>233461.3125</v>
      </c>
      <c r="W939" s="22">
        <f t="shared" si="365"/>
        <v>233.46131249999999</v>
      </c>
      <c r="X939" s="22">
        <f t="shared" si="364"/>
        <v>1971.5156921296298</v>
      </c>
      <c r="Y939" s="22">
        <f t="shared" si="356"/>
        <v>547.64368592838434</v>
      </c>
      <c r="Z939" s="22">
        <f t="shared" si="357"/>
        <v>0.54764368592838431</v>
      </c>
      <c r="AA939" s="22">
        <f t="shared" si="358"/>
        <v>1.3345098956968184</v>
      </c>
      <c r="AB939" s="64"/>
      <c r="AC939" s="22">
        <f t="shared" si="344"/>
        <v>0</v>
      </c>
      <c r="AD939" s="22">
        <f t="shared" si="345"/>
        <v>63.9</v>
      </c>
      <c r="AE939" s="22">
        <f t="shared" si="346"/>
        <v>17.75</v>
      </c>
      <c r="AF939" s="31"/>
      <c r="AG939" s="31"/>
      <c r="AH939" s="31"/>
      <c r="AI939" s="31"/>
      <c r="AJ939" s="31"/>
      <c r="AK939" s="31"/>
      <c r="AL939" s="7"/>
      <c r="AM939" s="7"/>
    </row>
    <row r="940" spans="2:39" x14ac:dyDescent="0.4">
      <c r="B940" s="19" t="s">
        <v>2</v>
      </c>
      <c r="C940" s="19">
        <v>924</v>
      </c>
      <c r="D940" s="19">
        <v>335</v>
      </c>
      <c r="E940" s="20">
        <v>65.099999999999994</v>
      </c>
      <c r="F940" s="67">
        <f t="shared" si="347"/>
        <v>18.083333333333332</v>
      </c>
      <c r="G940" s="34">
        <f t="shared" si="348"/>
        <v>2.7777777777777186E-2</v>
      </c>
      <c r="H940" s="21">
        <f t="shared" si="349"/>
        <v>9.9999999999997868E-2</v>
      </c>
      <c r="I940" s="31"/>
      <c r="J940" s="22">
        <f t="shared" si="350"/>
        <v>41.16666666666579</v>
      </c>
      <c r="K940" s="39">
        <f t="shared" si="342"/>
        <v>140.61537432457808</v>
      </c>
      <c r="L940" s="22">
        <f t="shared" si="351"/>
        <v>218.00182949999999</v>
      </c>
      <c r="M940" s="61">
        <f t="shared" si="352"/>
        <v>399.78387049124387</v>
      </c>
      <c r="N940" s="22">
        <f t="shared" si="353"/>
        <v>0.39978387049124386</v>
      </c>
      <c r="O940" s="22">
        <f t="shared" si="343"/>
        <v>7229.4249913833264</v>
      </c>
      <c r="P940" s="22">
        <f t="shared" si="354"/>
        <v>7.2294249913833264</v>
      </c>
      <c r="Q940" s="22">
        <f t="shared" si="359"/>
        <v>3552.0038659806683</v>
      </c>
      <c r="R940" s="61">
        <f t="shared" si="360"/>
        <v>0.98666781948360482</v>
      </c>
      <c r="S940" s="22">
        <f t="shared" si="361"/>
        <v>-1259.4607991804423</v>
      </c>
      <c r="T940" s="22">
        <f t="shared" si="355"/>
        <v>1259.4607991804423</v>
      </c>
      <c r="U940" s="61">
        <f t="shared" si="362"/>
        <v>0.34985024998258507</v>
      </c>
      <c r="V940" s="22">
        <f t="shared" si="363"/>
        <v>242312.14583333331</v>
      </c>
      <c r="W940" s="22">
        <f t="shared" si="365"/>
        <v>242.31214583333332</v>
      </c>
      <c r="X940" s="22">
        <f t="shared" si="364"/>
        <v>1971.5156921296298</v>
      </c>
      <c r="Y940" s="22">
        <f t="shared" si="356"/>
        <v>547.64368592838434</v>
      </c>
      <c r="Z940" s="22">
        <f t="shared" si="357"/>
        <v>0.54764368592838431</v>
      </c>
      <c r="AA940" s="22">
        <f t="shared" si="358"/>
        <v>1.33651806946619</v>
      </c>
      <c r="AB940" s="64"/>
      <c r="AC940" s="22">
        <f t="shared" si="344"/>
        <v>0</v>
      </c>
      <c r="AD940" s="22">
        <f t="shared" si="345"/>
        <v>65.099999999999994</v>
      </c>
      <c r="AE940" s="22">
        <f t="shared" si="346"/>
        <v>18.083333333333332</v>
      </c>
      <c r="AF940" s="31"/>
      <c r="AG940" s="31"/>
      <c r="AH940" s="31"/>
      <c r="AI940" s="31"/>
      <c r="AJ940" s="31"/>
      <c r="AK940" s="31"/>
      <c r="AL940" s="7"/>
      <c r="AM940" s="7"/>
    </row>
    <row r="941" spans="2:39" x14ac:dyDescent="0.4">
      <c r="B941" s="19" t="s">
        <v>2</v>
      </c>
      <c r="C941" s="19">
        <v>925</v>
      </c>
      <c r="D941" s="19">
        <v>336</v>
      </c>
      <c r="E941" s="20">
        <v>64.099999999999994</v>
      </c>
      <c r="F941" s="67">
        <f t="shared" si="347"/>
        <v>17.805555555555554</v>
      </c>
      <c r="G941" s="34">
        <f t="shared" si="348"/>
        <v>-0.33333333333333215</v>
      </c>
      <c r="H941" s="21">
        <f t="shared" si="349"/>
        <v>-1.1999999999999957</v>
      </c>
      <c r="I941" s="31"/>
      <c r="J941" s="22">
        <f t="shared" si="350"/>
        <v>-493.99999999999824</v>
      </c>
      <c r="K941" s="39">
        <f t="shared" si="342"/>
        <v>136.32857312242533</v>
      </c>
      <c r="L941" s="22">
        <f t="shared" si="351"/>
        <v>218.00182949999999</v>
      </c>
      <c r="M941" s="61">
        <f t="shared" si="352"/>
        <v>-139.66959737757293</v>
      </c>
      <c r="N941" s="22">
        <f t="shared" si="353"/>
        <v>-0.13966959737757292</v>
      </c>
      <c r="O941" s="22">
        <f t="shared" si="343"/>
        <v>-2486.8947755284512</v>
      </c>
      <c r="P941" s="22">
        <f t="shared" si="354"/>
        <v>-2.4868947755284512</v>
      </c>
      <c r="Q941" s="22">
        <f t="shared" si="359"/>
        <v>3552.0038659806683</v>
      </c>
      <c r="R941" s="61">
        <f t="shared" si="360"/>
        <v>0.98666781948360482</v>
      </c>
      <c r="S941" s="22">
        <f t="shared" si="361"/>
        <v>-1261.9476939559709</v>
      </c>
      <c r="T941" s="22">
        <f t="shared" si="355"/>
        <v>1261.9476939559709</v>
      </c>
      <c r="U941" s="61">
        <f t="shared" si="362"/>
        <v>0.35054105414216286</v>
      </c>
      <c r="V941" s="22">
        <f t="shared" si="363"/>
        <v>234925.01620370365</v>
      </c>
      <c r="W941" s="22">
        <f t="shared" si="365"/>
        <v>234.92501620370365</v>
      </c>
      <c r="X941" s="22">
        <f t="shared" si="364"/>
        <v>1978.9028217592595</v>
      </c>
      <c r="Y941" s="22">
        <f t="shared" si="356"/>
        <v>549.69566802264353</v>
      </c>
      <c r="Z941" s="22">
        <f t="shared" si="357"/>
        <v>0.54969566802264358</v>
      </c>
      <c r="AA941" s="22">
        <f t="shared" si="358"/>
        <v>1.3372088736257677</v>
      </c>
      <c r="AB941" s="64"/>
      <c r="AC941" s="22">
        <f t="shared" si="344"/>
        <v>0</v>
      </c>
      <c r="AD941" s="22">
        <f t="shared" si="345"/>
        <v>64.099999999999994</v>
      </c>
      <c r="AE941" s="22">
        <f t="shared" si="346"/>
        <v>17.805555555555554</v>
      </c>
      <c r="AF941" s="31"/>
      <c r="AG941" s="31"/>
      <c r="AH941" s="31"/>
      <c r="AI941" s="31"/>
      <c r="AJ941" s="31"/>
      <c r="AK941" s="31"/>
      <c r="AL941" s="7"/>
      <c r="AM941" s="7"/>
    </row>
    <row r="942" spans="2:39" x14ac:dyDescent="0.4">
      <c r="B942" s="19" t="s">
        <v>2</v>
      </c>
      <c r="C942" s="19">
        <v>926</v>
      </c>
      <c r="D942" s="19">
        <v>337</v>
      </c>
      <c r="E942" s="20">
        <v>62.7</v>
      </c>
      <c r="F942" s="67">
        <f t="shared" si="347"/>
        <v>17.416666666666668</v>
      </c>
      <c r="G942" s="34">
        <f t="shared" si="348"/>
        <v>-0.29166666666666585</v>
      </c>
      <c r="H942" s="21">
        <f t="shared" si="349"/>
        <v>-1.0499999999999972</v>
      </c>
      <c r="I942" s="31"/>
      <c r="J942" s="22">
        <f t="shared" si="350"/>
        <v>-432.24999999999881</v>
      </c>
      <c r="K942" s="39">
        <f t="shared" si="342"/>
        <v>130.43853481432814</v>
      </c>
      <c r="L942" s="22">
        <f t="shared" si="351"/>
        <v>218.00182949999999</v>
      </c>
      <c r="M942" s="61">
        <f t="shared" si="352"/>
        <v>-83.809635685670685</v>
      </c>
      <c r="N942" s="22">
        <f t="shared" si="353"/>
        <v>-8.380963568567068E-2</v>
      </c>
      <c r="O942" s="22">
        <f t="shared" si="343"/>
        <v>-1459.6844881920979</v>
      </c>
      <c r="P942" s="22">
        <f t="shared" si="354"/>
        <v>-1.4596844881920978</v>
      </c>
      <c r="Q942" s="22">
        <f t="shared" si="359"/>
        <v>3552.0038659806683</v>
      </c>
      <c r="R942" s="61">
        <f t="shared" si="360"/>
        <v>0.98666781948360482</v>
      </c>
      <c r="S942" s="22">
        <f t="shared" si="361"/>
        <v>-1263.407378444163</v>
      </c>
      <c r="T942" s="22">
        <f t="shared" si="355"/>
        <v>1263.407378444163</v>
      </c>
      <c r="U942" s="61">
        <f t="shared" si="362"/>
        <v>0.35094652208798699</v>
      </c>
      <c r="V942" s="22">
        <f t="shared" si="363"/>
        <v>224775.14583333337</v>
      </c>
      <c r="W942" s="22">
        <f t="shared" si="365"/>
        <v>224.77514583333337</v>
      </c>
      <c r="X942" s="22">
        <f t="shared" si="364"/>
        <v>1989.0526921296298</v>
      </c>
      <c r="Y942" s="22">
        <f t="shared" si="356"/>
        <v>552.51507871438434</v>
      </c>
      <c r="Z942" s="22">
        <f t="shared" si="357"/>
        <v>0.55251507871438432</v>
      </c>
      <c r="AA942" s="22">
        <f t="shared" si="358"/>
        <v>1.3376143415715918</v>
      </c>
      <c r="AB942" s="64"/>
      <c r="AC942" s="22">
        <f t="shared" si="344"/>
        <v>0</v>
      </c>
      <c r="AD942" s="22">
        <f t="shared" si="345"/>
        <v>62.7</v>
      </c>
      <c r="AE942" s="22">
        <f t="shared" si="346"/>
        <v>17.416666666666668</v>
      </c>
      <c r="AF942" s="31"/>
      <c r="AG942" s="31"/>
      <c r="AH942" s="31"/>
      <c r="AI942" s="31"/>
      <c r="AJ942" s="31"/>
      <c r="AK942" s="31"/>
      <c r="AL942" s="7"/>
      <c r="AM942" s="7"/>
    </row>
    <row r="943" spans="2:39" x14ac:dyDescent="0.4">
      <c r="B943" s="19" t="s">
        <v>2</v>
      </c>
      <c r="C943" s="19">
        <v>927</v>
      </c>
      <c r="D943" s="19">
        <v>338</v>
      </c>
      <c r="E943" s="20">
        <v>62</v>
      </c>
      <c r="F943" s="67">
        <f t="shared" si="347"/>
        <v>17.222222222222221</v>
      </c>
      <c r="G943" s="34">
        <f t="shared" si="348"/>
        <v>-0.19444444444444522</v>
      </c>
      <c r="H943" s="21">
        <f t="shared" si="349"/>
        <v>-0.70000000000000284</v>
      </c>
      <c r="I943" s="31"/>
      <c r="J943" s="22">
        <f t="shared" si="350"/>
        <v>-288.16666666666782</v>
      </c>
      <c r="K943" s="39">
        <f t="shared" si="342"/>
        <v>127.54228963680553</v>
      </c>
      <c r="L943" s="22">
        <f t="shared" si="351"/>
        <v>218.00182949999999</v>
      </c>
      <c r="M943" s="61">
        <f t="shared" si="352"/>
        <v>57.377452470137712</v>
      </c>
      <c r="N943" s="22">
        <f t="shared" si="353"/>
        <v>5.7377452470137709E-2</v>
      </c>
      <c r="O943" s="22">
        <f t="shared" si="343"/>
        <v>988.16723698570502</v>
      </c>
      <c r="P943" s="22">
        <f t="shared" si="354"/>
        <v>0.98816723698570497</v>
      </c>
      <c r="Q943" s="22">
        <f t="shared" si="359"/>
        <v>3552.9920332176539</v>
      </c>
      <c r="R943" s="61">
        <f t="shared" si="360"/>
        <v>0.9869423104047268</v>
      </c>
      <c r="S943" s="22">
        <f t="shared" si="361"/>
        <v>-1263.407378444163</v>
      </c>
      <c r="T943" s="22">
        <f t="shared" si="355"/>
        <v>1263.407378444163</v>
      </c>
      <c r="U943" s="61">
        <f t="shared" si="362"/>
        <v>0.35094652208798699</v>
      </c>
      <c r="V943" s="22">
        <f t="shared" si="363"/>
        <v>219784.25925925924</v>
      </c>
      <c r="W943" s="22">
        <f t="shared" si="365"/>
        <v>219.78425925925924</v>
      </c>
      <c r="X943" s="22">
        <f t="shared" si="364"/>
        <v>1994.043578703704</v>
      </c>
      <c r="Y943" s="22">
        <f t="shared" si="356"/>
        <v>553.90143720515755</v>
      </c>
      <c r="Z943" s="22">
        <f t="shared" si="357"/>
        <v>0.5539014372051575</v>
      </c>
      <c r="AA943" s="22">
        <f t="shared" si="358"/>
        <v>1.3378888324927138</v>
      </c>
      <c r="AB943" s="64"/>
      <c r="AC943" s="22">
        <f t="shared" si="344"/>
        <v>0</v>
      </c>
      <c r="AD943" s="22">
        <f t="shared" si="345"/>
        <v>62</v>
      </c>
      <c r="AE943" s="22">
        <f t="shared" si="346"/>
        <v>17.222222222222221</v>
      </c>
      <c r="AF943" s="31"/>
      <c r="AG943" s="31"/>
      <c r="AH943" s="31"/>
      <c r="AI943" s="31"/>
      <c r="AJ943" s="31"/>
      <c r="AK943" s="31"/>
      <c r="AL943" s="7"/>
      <c r="AM943" s="7"/>
    </row>
    <row r="944" spans="2:39" x14ac:dyDescent="0.4">
      <c r="B944" s="19" t="s">
        <v>2</v>
      </c>
      <c r="C944" s="19">
        <v>928</v>
      </c>
      <c r="D944" s="19">
        <v>339</v>
      </c>
      <c r="E944" s="20">
        <v>61.3</v>
      </c>
      <c r="F944" s="67">
        <f t="shared" si="347"/>
        <v>17.027777777777775</v>
      </c>
      <c r="G944" s="34">
        <f t="shared" si="348"/>
        <v>-0.15277777777777798</v>
      </c>
      <c r="H944" s="21">
        <f t="shared" si="349"/>
        <v>-0.55000000000000071</v>
      </c>
      <c r="I944" s="31"/>
      <c r="J944" s="22">
        <f t="shared" si="350"/>
        <v>-226.41666666666697</v>
      </c>
      <c r="K944" s="39">
        <f t="shared" si="342"/>
        <v>124.67856044363363</v>
      </c>
      <c r="L944" s="22">
        <f t="shared" si="351"/>
        <v>218.00182949999999</v>
      </c>
      <c r="M944" s="61">
        <f t="shared" si="352"/>
        <v>116.26372327696664</v>
      </c>
      <c r="N944" s="22">
        <f t="shared" si="353"/>
        <v>0.11626372327696664</v>
      </c>
      <c r="O944" s="22">
        <f t="shared" si="343"/>
        <v>1979.7128435772372</v>
      </c>
      <c r="P944" s="22">
        <f t="shared" si="354"/>
        <v>1.9797128435772373</v>
      </c>
      <c r="Q944" s="22">
        <f t="shared" si="359"/>
        <v>3554.971746061231</v>
      </c>
      <c r="R944" s="61">
        <f t="shared" si="360"/>
        <v>0.98749223068304737</v>
      </c>
      <c r="S944" s="22">
        <f t="shared" si="361"/>
        <v>-1263.407378444163</v>
      </c>
      <c r="T944" s="22">
        <f t="shared" si="355"/>
        <v>1263.407378444163</v>
      </c>
      <c r="U944" s="61">
        <f t="shared" si="362"/>
        <v>0.35094652208798699</v>
      </c>
      <c r="V944" s="22">
        <f t="shared" si="363"/>
        <v>214849.40509259253</v>
      </c>
      <c r="W944" s="22">
        <f t="shared" si="365"/>
        <v>214.84940509259252</v>
      </c>
      <c r="X944" s="22">
        <f t="shared" si="364"/>
        <v>1998.9784328703709</v>
      </c>
      <c r="Y944" s="22">
        <f t="shared" si="356"/>
        <v>555.27223112586591</v>
      </c>
      <c r="Z944" s="22">
        <f t="shared" si="357"/>
        <v>0.55527223112586588</v>
      </c>
      <c r="AA944" s="22">
        <f t="shared" si="358"/>
        <v>1.3384387527710344</v>
      </c>
      <c r="AB944" s="64"/>
      <c r="AC944" s="22">
        <f t="shared" si="344"/>
        <v>0</v>
      </c>
      <c r="AD944" s="22">
        <f t="shared" si="345"/>
        <v>61.3</v>
      </c>
      <c r="AE944" s="22">
        <f t="shared" si="346"/>
        <v>17.027777777777775</v>
      </c>
      <c r="AF944" s="31"/>
      <c r="AG944" s="31"/>
      <c r="AH944" s="31"/>
      <c r="AI944" s="31"/>
      <c r="AJ944" s="31"/>
      <c r="AK944" s="31"/>
      <c r="AL944" s="7"/>
      <c r="AM944" s="7"/>
    </row>
    <row r="945" spans="2:39" x14ac:dyDescent="0.4">
      <c r="B945" s="19" t="s">
        <v>2</v>
      </c>
      <c r="C945" s="19">
        <v>929</v>
      </c>
      <c r="D945" s="19">
        <v>340</v>
      </c>
      <c r="E945" s="20">
        <v>60.9</v>
      </c>
      <c r="F945" s="67">
        <f t="shared" si="347"/>
        <v>16.916666666666664</v>
      </c>
      <c r="G945" s="34">
        <f t="shared" si="348"/>
        <v>-0.11111111111111072</v>
      </c>
      <c r="H945" s="21">
        <f t="shared" si="349"/>
        <v>-0.39999999999999858</v>
      </c>
      <c r="I945" s="31"/>
      <c r="J945" s="22">
        <f t="shared" si="350"/>
        <v>-164.66666666666609</v>
      </c>
      <c r="K945" s="39">
        <f t="shared" si="342"/>
        <v>123.05674277520309</v>
      </c>
      <c r="L945" s="22">
        <f t="shared" si="351"/>
        <v>218.00182949999999</v>
      </c>
      <c r="M945" s="61">
        <f t="shared" si="352"/>
        <v>176.391905608537</v>
      </c>
      <c r="N945" s="22">
        <f t="shared" si="353"/>
        <v>0.17639190560853701</v>
      </c>
      <c r="O945" s="22">
        <f t="shared" si="343"/>
        <v>2983.9630698777505</v>
      </c>
      <c r="P945" s="22">
        <f t="shared" si="354"/>
        <v>2.9839630698777504</v>
      </c>
      <c r="Q945" s="22">
        <f t="shared" si="359"/>
        <v>3557.955709131109</v>
      </c>
      <c r="R945" s="61">
        <f t="shared" si="360"/>
        <v>0.98832110937987938</v>
      </c>
      <c r="S945" s="22">
        <f t="shared" si="361"/>
        <v>-1263.407378444163</v>
      </c>
      <c r="T945" s="22">
        <f t="shared" si="355"/>
        <v>1263.407378444163</v>
      </c>
      <c r="U945" s="61">
        <f t="shared" si="362"/>
        <v>0.35094652208798699</v>
      </c>
      <c r="V945" s="22">
        <f t="shared" si="363"/>
        <v>212054.64583333328</v>
      </c>
      <c r="W945" s="22">
        <f t="shared" si="365"/>
        <v>212.0546458333333</v>
      </c>
      <c r="X945" s="22">
        <f t="shared" si="364"/>
        <v>2001.7731921296302</v>
      </c>
      <c r="Y945" s="22">
        <f t="shared" si="356"/>
        <v>556.04855376338446</v>
      </c>
      <c r="Z945" s="22">
        <f t="shared" si="357"/>
        <v>0.55604855376338447</v>
      </c>
      <c r="AA945" s="22">
        <f t="shared" si="358"/>
        <v>1.3392676314678664</v>
      </c>
      <c r="AB945" s="64"/>
      <c r="AC945" s="22">
        <f t="shared" si="344"/>
        <v>0</v>
      </c>
      <c r="AD945" s="22">
        <f t="shared" si="345"/>
        <v>60.9</v>
      </c>
      <c r="AE945" s="22">
        <f t="shared" si="346"/>
        <v>16.916666666666664</v>
      </c>
      <c r="AF945" s="31"/>
      <c r="AG945" s="31"/>
      <c r="AH945" s="31"/>
      <c r="AI945" s="31"/>
      <c r="AJ945" s="31"/>
      <c r="AK945" s="31"/>
      <c r="AL945" s="7"/>
      <c r="AM945" s="7"/>
    </row>
    <row r="946" spans="2:39" x14ac:dyDescent="0.4">
      <c r="B946" s="19" t="s">
        <v>2</v>
      </c>
      <c r="C946" s="19">
        <v>930</v>
      </c>
      <c r="D946" s="19">
        <v>341</v>
      </c>
      <c r="E946" s="20">
        <v>60.5</v>
      </c>
      <c r="F946" s="67">
        <f t="shared" si="347"/>
        <v>16.805555555555554</v>
      </c>
      <c r="G946" s="34">
        <f t="shared" si="348"/>
        <v>-9.7222222222221627E-2</v>
      </c>
      <c r="H946" s="21">
        <f t="shared" si="349"/>
        <v>-0.34999999999999787</v>
      </c>
      <c r="I946" s="31"/>
      <c r="J946" s="22">
        <f t="shared" si="350"/>
        <v>-144.08333333333246</v>
      </c>
      <c r="K946" s="39">
        <f t="shared" si="342"/>
        <v>121.44554257105031</v>
      </c>
      <c r="L946" s="22">
        <f t="shared" si="351"/>
        <v>218.00182949999999</v>
      </c>
      <c r="M946" s="61">
        <f t="shared" si="352"/>
        <v>195.36403873771783</v>
      </c>
      <c r="N946" s="22">
        <f t="shared" si="353"/>
        <v>0.19536403873771782</v>
      </c>
      <c r="O946" s="22">
        <f t="shared" si="343"/>
        <v>3283.2012065644244</v>
      </c>
      <c r="P946" s="22">
        <f t="shared" si="354"/>
        <v>3.2832012065644243</v>
      </c>
      <c r="Q946" s="22">
        <f t="shared" si="359"/>
        <v>3561.2389103376736</v>
      </c>
      <c r="R946" s="61">
        <f t="shared" si="360"/>
        <v>0.98923310978799617</v>
      </c>
      <c r="S946" s="22">
        <f t="shared" si="361"/>
        <v>-1263.407378444163</v>
      </c>
      <c r="T946" s="22">
        <f t="shared" si="355"/>
        <v>1263.407378444163</v>
      </c>
      <c r="U946" s="61">
        <f t="shared" si="362"/>
        <v>0.35094652208798699</v>
      </c>
      <c r="V946" s="22">
        <f t="shared" si="363"/>
        <v>209278.18287037034</v>
      </c>
      <c r="W946" s="22">
        <f t="shared" si="365"/>
        <v>209.27818287037033</v>
      </c>
      <c r="X946" s="22">
        <f t="shared" si="364"/>
        <v>2004.5496550925932</v>
      </c>
      <c r="Y946" s="22">
        <f t="shared" si="356"/>
        <v>556.81979409231042</v>
      </c>
      <c r="Z946" s="22">
        <f t="shared" si="357"/>
        <v>0.55681979409231042</v>
      </c>
      <c r="AA946" s="22">
        <f t="shared" si="358"/>
        <v>1.3401796318759831</v>
      </c>
      <c r="AB946" s="64"/>
      <c r="AC946" s="22">
        <f t="shared" si="344"/>
        <v>0</v>
      </c>
      <c r="AD946" s="22">
        <f t="shared" si="345"/>
        <v>60.5</v>
      </c>
      <c r="AE946" s="22">
        <f t="shared" si="346"/>
        <v>16.805555555555554</v>
      </c>
      <c r="AF946" s="31"/>
      <c r="AG946" s="31"/>
      <c r="AH946" s="31"/>
      <c r="AI946" s="31"/>
      <c r="AJ946" s="31"/>
      <c r="AK946" s="31"/>
      <c r="AL946" s="7"/>
      <c r="AM946" s="7"/>
    </row>
    <row r="947" spans="2:39" x14ac:dyDescent="0.4">
      <c r="B947" s="19" t="s">
        <v>2</v>
      </c>
      <c r="C947" s="19">
        <v>931</v>
      </c>
      <c r="D947" s="19">
        <v>342</v>
      </c>
      <c r="E947" s="20">
        <v>60.2</v>
      </c>
      <c r="F947" s="67">
        <f t="shared" si="347"/>
        <v>16.722222222222221</v>
      </c>
      <c r="G947" s="34">
        <f t="shared" si="348"/>
        <v>-9.7222222222222612E-2</v>
      </c>
      <c r="H947" s="21">
        <f t="shared" si="349"/>
        <v>-0.35000000000000142</v>
      </c>
      <c r="I947" s="31"/>
      <c r="J947" s="22">
        <f t="shared" si="350"/>
        <v>-144.08333333333391</v>
      </c>
      <c r="K947" s="39">
        <f t="shared" si="342"/>
        <v>120.24411012886803</v>
      </c>
      <c r="L947" s="22">
        <f t="shared" si="351"/>
        <v>218.00182949999999</v>
      </c>
      <c r="M947" s="61">
        <f t="shared" si="352"/>
        <v>194.16260629553409</v>
      </c>
      <c r="N947" s="22">
        <f t="shared" si="353"/>
        <v>0.19416260629553408</v>
      </c>
      <c r="O947" s="22">
        <f t="shared" si="343"/>
        <v>3246.8302497197642</v>
      </c>
      <c r="P947" s="22">
        <f t="shared" si="354"/>
        <v>3.2468302497197641</v>
      </c>
      <c r="Q947" s="22">
        <f t="shared" si="359"/>
        <v>3564.4857405873931</v>
      </c>
      <c r="R947" s="61">
        <f t="shared" si="360"/>
        <v>0.99013500715173675</v>
      </c>
      <c r="S947" s="22">
        <f t="shared" si="361"/>
        <v>-1263.407378444163</v>
      </c>
      <c r="T947" s="22">
        <f t="shared" si="355"/>
        <v>1263.407378444163</v>
      </c>
      <c r="U947" s="61">
        <f t="shared" si="362"/>
        <v>0.35094652208798699</v>
      </c>
      <c r="V947" s="22">
        <f t="shared" si="363"/>
        <v>207207.84259259255</v>
      </c>
      <c r="W947" s="22">
        <f t="shared" si="365"/>
        <v>207.20784259259256</v>
      </c>
      <c r="X947" s="22">
        <f t="shared" si="364"/>
        <v>2006.619995370371</v>
      </c>
      <c r="Y947" s="22">
        <f t="shared" si="356"/>
        <v>557.39488907399095</v>
      </c>
      <c r="Z947" s="22">
        <f t="shared" si="357"/>
        <v>0.55739488907399093</v>
      </c>
      <c r="AA947" s="22">
        <f t="shared" si="358"/>
        <v>1.3410815292397238</v>
      </c>
      <c r="AB947" s="64"/>
      <c r="AC947" s="22">
        <f t="shared" si="344"/>
        <v>0</v>
      </c>
      <c r="AD947" s="22">
        <f t="shared" si="345"/>
        <v>60.2</v>
      </c>
      <c r="AE947" s="22">
        <f t="shared" si="346"/>
        <v>16.722222222222221</v>
      </c>
      <c r="AF947" s="31"/>
      <c r="AG947" s="31"/>
      <c r="AH947" s="31"/>
      <c r="AI947" s="31"/>
      <c r="AJ947" s="31"/>
      <c r="AK947" s="31"/>
      <c r="AL947" s="7"/>
      <c r="AM947" s="7"/>
    </row>
    <row r="948" spans="2:39" x14ac:dyDescent="0.4">
      <c r="B948" s="19" t="s">
        <v>2</v>
      </c>
      <c r="C948" s="19">
        <v>932</v>
      </c>
      <c r="D948" s="19">
        <v>343</v>
      </c>
      <c r="E948" s="20">
        <v>59.8</v>
      </c>
      <c r="F948" s="67">
        <f t="shared" si="347"/>
        <v>16.611111111111111</v>
      </c>
      <c r="G948" s="34">
        <f t="shared" si="348"/>
        <v>-0.1111111111111117</v>
      </c>
      <c r="H948" s="21">
        <f t="shared" si="349"/>
        <v>-0.40000000000000213</v>
      </c>
      <c r="I948" s="31"/>
      <c r="J948" s="22">
        <f t="shared" si="350"/>
        <v>-164.66666666666754</v>
      </c>
      <c r="K948" s="39">
        <f t="shared" si="342"/>
        <v>118.65149048720137</v>
      </c>
      <c r="L948" s="22">
        <f t="shared" si="351"/>
        <v>218.00182949999999</v>
      </c>
      <c r="M948" s="61">
        <f t="shared" si="352"/>
        <v>171.98665332053383</v>
      </c>
      <c r="N948" s="22">
        <f t="shared" si="353"/>
        <v>0.17198665332053384</v>
      </c>
      <c r="O948" s="22">
        <f t="shared" si="343"/>
        <v>2856.8894079355341</v>
      </c>
      <c r="P948" s="22">
        <f t="shared" si="354"/>
        <v>2.856889407935534</v>
      </c>
      <c r="Q948" s="22">
        <f t="shared" si="359"/>
        <v>3567.3426299953285</v>
      </c>
      <c r="R948" s="61">
        <f t="shared" si="360"/>
        <v>0.9909285876063163</v>
      </c>
      <c r="S948" s="22">
        <f t="shared" si="361"/>
        <v>-1263.407378444163</v>
      </c>
      <c r="T948" s="22">
        <f t="shared" si="355"/>
        <v>1263.407378444163</v>
      </c>
      <c r="U948" s="61">
        <f t="shared" si="362"/>
        <v>0.35094652208798699</v>
      </c>
      <c r="V948" s="22">
        <f t="shared" si="363"/>
        <v>204463.39814814812</v>
      </c>
      <c r="W948" s="22">
        <f t="shared" si="365"/>
        <v>204.46339814814812</v>
      </c>
      <c r="X948" s="22">
        <f t="shared" si="364"/>
        <v>2009.3644398148156</v>
      </c>
      <c r="Y948" s="22">
        <f t="shared" si="356"/>
        <v>558.15723536287987</v>
      </c>
      <c r="Z948" s="22">
        <f t="shared" si="357"/>
        <v>0.55815723536287987</v>
      </c>
      <c r="AA948" s="22">
        <f t="shared" si="358"/>
        <v>1.3418751096943033</v>
      </c>
      <c r="AB948" s="64"/>
      <c r="AC948" s="22">
        <f t="shared" si="344"/>
        <v>0</v>
      </c>
      <c r="AD948" s="22">
        <f t="shared" si="345"/>
        <v>59.8</v>
      </c>
      <c r="AE948" s="22">
        <f t="shared" si="346"/>
        <v>16.611111111111111</v>
      </c>
      <c r="AF948" s="31"/>
      <c r="AG948" s="31"/>
      <c r="AH948" s="31"/>
      <c r="AI948" s="31"/>
      <c r="AJ948" s="31"/>
      <c r="AK948" s="31"/>
      <c r="AL948" s="7"/>
      <c r="AM948" s="7"/>
    </row>
    <row r="949" spans="2:39" x14ac:dyDescent="0.4">
      <c r="B949" s="19" t="s">
        <v>2</v>
      </c>
      <c r="C949" s="19">
        <v>933</v>
      </c>
      <c r="D949" s="19">
        <v>344</v>
      </c>
      <c r="E949" s="20">
        <v>59.4</v>
      </c>
      <c r="F949" s="67">
        <f t="shared" si="347"/>
        <v>16.5</v>
      </c>
      <c r="G949" s="34">
        <f t="shared" si="348"/>
        <v>-0.16666666666666607</v>
      </c>
      <c r="H949" s="21">
        <f t="shared" si="349"/>
        <v>-0.59999999999999787</v>
      </c>
      <c r="I949" s="31"/>
      <c r="J949" s="22">
        <f t="shared" si="350"/>
        <v>-246.99999999999912</v>
      </c>
      <c r="K949" s="39">
        <f t="shared" si="342"/>
        <v>117.06948830981248</v>
      </c>
      <c r="L949" s="22">
        <f t="shared" si="351"/>
        <v>218.00182949999999</v>
      </c>
      <c r="M949" s="61">
        <f t="shared" si="352"/>
        <v>88.071317809813365</v>
      </c>
      <c r="N949" s="22">
        <f t="shared" si="353"/>
        <v>8.8071317809813365E-2</v>
      </c>
      <c r="O949" s="22">
        <f t="shared" si="343"/>
        <v>1453.1767438619206</v>
      </c>
      <c r="P949" s="22">
        <f t="shared" si="354"/>
        <v>1.4531767438619205</v>
      </c>
      <c r="Q949" s="22">
        <f t="shared" si="359"/>
        <v>3568.7958067391905</v>
      </c>
      <c r="R949" s="61">
        <f t="shared" si="360"/>
        <v>0.99133224784523755</v>
      </c>
      <c r="S949" s="22">
        <f t="shared" si="361"/>
        <v>-1263.407378444163</v>
      </c>
      <c r="T949" s="22">
        <f t="shared" si="355"/>
        <v>1263.407378444163</v>
      </c>
      <c r="U949" s="61">
        <f t="shared" si="362"/>
        <v>0.35094652208798699</v>
      </c>
      <c r="V949" s="22">
        <f t="shared" si="363"/>
        <v>201737.25</v>
      </c>
      <c r="W949" s="22">
        <f t="shared" si="365"/>
        <v>201.73725000000002</v>
      </c>
      <c r="X949" s="22">
        <f t="shared" si="364"/>
        <v>2012.0905879629636</v>
      </c>
      <c r="Y949" s="22">
        <f t="shared" si="356"/>
        <v>558.9144993431762</v>
      </c>
      <c r="Z949" s="22">
        <f t="shared" si="357"/>
        <v>0.55891449934317616</v>
      </c>
      <c r="AA949" s="22">
        <f t="shared" si="358"/>
        <v>1.3422787699332246</v>
      </c>
      <c r="AB949" s="64"/>
      <c r="AC949" s="22">
        <f t="shared" si="344"/>
        <v>0</v>
      </c>
      <c r="AD949" s="22">
        <f t="shared" si="345"/>
        <v>59.4</v>
      </c>
      <c r="AE949" s="22">
        <f t="shared" si="346"/>
        <v>16.5</v>
      </c>
      <c r="AF949" s="31"/>
      <c r="AG949" s="31"/>
      <c r="AH949" s="31"/>
      <c r="AI949" s="31"/>
      <c r="AJ949" s="31"/>
      <c r="AK949" s="31"/>
      <c r="AL949" s="7"/>
      <c r="AM949" s="7"/>
    </row>
    <row r="950" spans="2:39" x14ac:dyDescent="0.4">
      <c r="B950" s="19" t="s">
        <v>2</v>
      </c>
      <c r="C950" s="19">
        <v>934</v>
      </c>
      <c r="D950" s="19">
        <v>345</v>
      </c>
      <c r="E950" s="20">
        <v>58.6</v>
      </c>
      <c r="F950" s="67">
        <f t="shared" si="347"/>
        <v>16.277777777777779</v>
      </c>
      <c r="G950" s="34">
        <f t="shared" si="348"/>
        <v>-0.26388888888888867</v>
      </c>
      <c r="H950" s="21">
        <f t="shared" si="349"/>
        <v>-0.94999999999999929</v>
      </c>
      <c r="I950" s="31"/>
      <c r="J950" s="22">
        <f t="shared" si="350"/>
        <v>-391.08333333333303</v>
      </c>
      <c r="K950" s="39">
        <f t="shared" si="342"/>
        <v>113.93733634786805</v>
      </c>
      <c r="L950" s="22">
        <f t="shared" si="351"/>
        <v>218.00182949999999</v>
      </c>
      <c r="M950" s="61">
        <f t="shared" si="352"/>
        <v>-59.144167485465005</v>
      </c>
      <c r="N950" s="22">
        <f t="shared" si="353"/>
        <v>-5.9144167485465006E-2</v>
      </c>
      <c r="O950" s="22">
        <f t="shared" si="343"/>
        <v>-962.73561518006932</v>
      </c>
      <c r="P950" s="22">
        <f t="shared" si="354"/>
        <v>-0.96273561518006934</v>
      </c>
      <c r="Q950" s="22">
        <f t="shared" si="359"/>
        <v>3568.7958067391905</v>
      </c>
      <c r="R950" s="61">
        <f t="shared" si="360"/>
        <v>0.99133224784523755</v>
      </c>
      <c r="S950" s="22">
        <f t="shared" si="361"/>
        <v>-1264.370114059343</v>
      </c>
      <c r="T950" s="22">
        <f t="shared" si="355"/>
        <v>1264.370114059343</v>
      </c>
      <c r="U950" s="61">
        <f t="shared" si="362"/>
        <v>0.35121394866915334</v>
      </c>
      <c r="V950" s="22">
        <f t="shared" si="363"/>
        <v>196339.84259259258</v>
      </c>
      <c r="W950" s="22">
        <f t="shared" si="365"/>
        <v>196.33984259259259</v>
      </c>
      <c r="X950" s="22">
        <f t="shared" si="364"/>
        <v>2017.487995370371</v>
      </c>
      <c r="Y950" s="22">
        <f t="shared" si="356"/>
        <v>560.41378037799097</v>
      </c>
      <c r="Z950" s="22">
        <f t="shared" si="357"/>
        <v>0.56041378037799094</v>
      </c>
      <c r="AA950" s="22">
        <f t="shared" si="358"/>
        <v>1.342546196514391</v>
      </c>
      <c r="AB950" s="64"/>
      <c r="AC950" s="22">
        <f t="shared" si="344"/>
        <v>0</v>
      </c>
      <c r="AD950" s="22">
        <f t="shared" si="345"/>
        <v>58.6</v>
      </c>
      <c r="AE950" s="22">
        <f t="shared" si="346"/>
        <v>16.277777777777779</v>
      </c>
      <c r="AF950" s="31"/>
      <c r="AG950" s="31"/>
      <c r="AH950" s="31"/>
      <c r="AI950" s="31"/>
      <c r="AJ950" s="31"/>
      <c r="AK950" s="31"/>
      <c r="AL950" s="7"/>
      <c r="AM950" s="7"/>
    </row>
    <row r="951" spans="2:39" x14ac:dyDescent="0.4">
      <c r="B951" s="19" t="s">
        <v>2</v>
      </c>
      <c r="C951" s="19">
        <v>935</v>
      </c>
      <c r="D951" s="19">
        <v>346</v>
      </c>
      <c r="E951" s="20">
        <v>57.5</v>
      </c>
      <c r="F951" s="67">
        <f t="shared" si="347"/>
        <v>15.972222222222221</v>
      </c>
      <c r="G951" s="34">
        <f t="shared" si="348"/>
        <v>-0.27777777777777779</v>
      </c>
      <c r="H951" s="21">
        <f t="shared" si="349"/>
        <v>-1</v>
      </c>
      <c r="I951" s="31"/>
      <c r="J951" s="22">
        <f t="shared" si="350"/>
        <v>-411.66666666666669</v>
      </c>
      <c r="K951" s="39">
        <f t="shared" si="342"/>
        <v>109.69997271375867</v>
      </c>
      <c r="L951" s="22">
        <f t="shared" si="351"/>
        <v>218.00182949999999</v>
      </c>
      <c r="M951" s="61">
        <f t="shared" si="352"/>
        <v>-83.964864452908046</v>
      </c>
      <c r="N951" s="22">
        <f t="shared" si="353"/>
        <v>-8.3964864452908045E-2</v>
      </c>
      <c r="O951" s="22">
        <f t="shared" si="343"/>
        <v>-1341.1054739006145</v>
      </c>
      <c r="P951" s="22">
        <f t="shared" si="354"/>
        <v>-1.3411054739006145</v>
      </c>
      <c r="Q951" s="22">
        <f t="shared" si="359"/>
        <v>3568.7958067391905</v>
      </c>
      <c r="R951" s="61">
        <f t="shared" si="360"/>
        <v>0.99133224784523755</v>
      </c>
      <c r="S951" s="22">
        <f t="shared" si="361"/>
        <v>-1265.7112195332436</v>
      </c>
      <c r="T951" s="22">
        <f t="shared" si="355"/>
        <v>1265.7112195332436</v>
      </c>
      <c r="U951" s="61">
        <f t="shared" si="362"/>
        <v>0.35158647799726145</v>
      </c>
      <c r="V951" s="22">
        <f t="shared" si="363"/>
        <v>189037.90509259258</v>
      </c>
      <c r="W951" s="22">
        <f t="shared" si="365"/>
        <v>189.03790509259258</v>
      </c>
      <c r="X951" s="22">
        <f t="shared" si="364"/>
        <v>2024.7899328703711</v>
      </c>
      <c r="Y951" s="22">
        <f t="shared" si="356"/>
        <v>562.44209797286589</v>
      </c>
      <c r="Z951" s="22">
        <f t="shared" si="357"/>
        <v>0.56244209797286593</v>
      </c>
      <c r="AA951" s="22">
        <f t="shared" si="358"/>
        <v>1.3429187258424991</v>
      </c>
      <c r="AB951" s="64"/>
      <c r="AC951" s="22">
        <f t="shared" si="344"/>
        <v>0</v>
      </c>
      <c r="AD951" s="22">
        <f t="shared" si="345"/>
        <v>57.5</v>
      </c>
      <c r="AE951" s="22">
        <f t="shared" si="346"/>
        <v>15.972222222222221</v>
      </c>
      <c r="AF951" s="31"/>
      <c r="AG951" s="31"/>
      <c r="AH951" s="31"/>
      <c r="AI951" s="31"/>
      <c r="AJ951" s="31"/>
      <c r="AK951" s="31"/>
      <c r="AL951" s="7"/>
      <c r="AM951" s="7"/>
    </row>
    <row r="952" spans="2:39" x14ac:dyDescent="0.4">
      <c r="B952" s="19" t="s">
        <v>2</v>
      </c>
      <c r="C952" s="19">
        <v>936</v>
      </c>
      <c r="D952" s="19">
        <v>347</v>
      </c>
      <c r="E952" s="20">
        <v>56.6</v>
      </c>
      <c r="F952" s="67">
        <f t="shared" si="347"/>
        <v>15.722222222222221</v>
      </c>
      <c r="G952" s="34">
        <f t="shared" si="348"/>
        <v>-0.20833333333333331</v>
      </c>
      <c r="H952" s="21">
        <f t="shared" si="349"/>
        <v>-0.75</v>
      </c>
      <c r="I952" s="31"/>
      <c r="J952" s="22">
        <f t="shared" si="350"/>
        <v>-308.75</v>
      </c>
      <c r="K952" s="39">
        <f t="shared" si="342"/>
        <v>106.29276206786804</v>
      </c>
      <c r="L952" s="22">
        <f t="shared" si="351"/>
        <v>218.00182949999999</v>
      </c>
      <c r="M952" s="61">
        <f t="shared" si="352"/>
        <v>15.544591567868025</v>
      </c>
      <c r="N952" s="22">
        <f t="shared" si="353"/>
        <v>1.5544591567868025E-2</v>
      </c>
      <c r="O952" s="22">
        <f t="shared" si="343"/>
        <v>244.39552298370282</v>
      </c>
      <c r="P952" s="22">
        <f t="shared" si="354"/>
        <v>0.24439552298370282</v>
      </c>
      <c r="Q952" s="22">
        <f t="shared" si="359"/>
        <v>3569.0402022621743</v>
      </c>
      <c r="R952" s="61">
        <f t="shared" si="360"/>
        <v>0.99140013549594175</v>
      </c>
      <c r="S952" s="22">
        <f t="shared" si="361"/>
        <v>-1265.7112195332436</v>
      </c>
      <c r="T952" s="22">
        <f t="shared" si="355"/>
        <v>1265.7112195332436</v>
      </c>
      <c r="U952" s="61">
        <f t="shared" si="362"/>
        <v>0.35158647799726145</v>
      </c>
      <c r="V952" s="22">
        <f t="shared" si="363"/>
        <v>183166.50925925924</v>
      </c>
      <c r="W952" s="22">
        <f t="shared" si="365"/>
        <v>183.16650925925924</v>
      </c>
      <c r="X952" s="22">
        <f t="shared" si="364"/>
        <v>2030.6613287037044</v>
      </c>
      <c r="Y952" s="22">
        <f t="shared" si="356"/>
        <v>564.07304256465761</v>
      </c>
      <c r="Z952" s="22">
        <f t="shared" si="357"/>
        <v>0.56407304256465762</v>
      </c>
      <c r="AA952" s="22">
        <f t="shared" si="358"/>
        <v>1.3429866134932031</v>
      </c>
      <c r="AB952" s="64"/>
      <c r="AC952" s="22">
        <f t="shared" si="344"/>
        <v>0</v>
      </c>
      <c r="AD952" s="22">
        <f t="shared" si="345"/>
        <v>56.6</v>
      </c>
      <c r="AE952" s="22">
        <f t="shared" si="346"/>
        <v>15.722222222222221</v>
      </c>
      <c r="AF952" s="31"/>
      <c r="AG952" s="31"/>
      <c r="AH952" s="31"/>
      <c r="AI952" s="31"/>
      <c r="AJ952" s="31"/>
      <c r="AK952" s="31"/>
      <c r="AL952" s="7"/>
      <c r="AM952" s="7"/>
    </row>
    <row r="953" spans="2:39" x14ac:dyDescent="0.4">
      <c r="B953" s="19" t="s">
        <v>2</v>
      </c>
      <c r="C953" s="19">
        <v>937</v>
      </c>
      <c r="D953" s="19">
        <v>348</v>
      </c>
      <c r="E953" s="20">
        <v>56</v>
      </c>
      <c r="F953" s="67">
        <f t="shared" si="347"/>
        <v>15.555555555555555</v>
      </c>
      <c r="G953" s="34">
        <f t="shared" si="348"/>
        <v>-0.15277777777777798</v>
      </c>
      <c r="H953" s="21">
        <f t="shared" si="349"/>
        <v>-0.55000000000000071</v>
      </c>
      <c r="I953" s="31"/>
      <c r="J953" s="22">
        <f t="shared" si="350"/>
        <v>-226.41666666666697</v>
      </c>
      <c r="K953" s="39">
        <f t="shared" si="342"/>
        <v>104.05114992222222</v>
      </c>
      <c r="L953" s="22">
        <f t="shared" si="351"/>
        <v>218.00182949999999</v>
      </c>
      <c r="M953" s="61">
        <f t="shared" si="352"/>
        <v>95.636312755555238</v>
      </c>
      <c r="N953" s="22">
        <f t="shared" si="353"/>
        <v>9.5636312755555244E-2</v>
      </c>
      <c r="O953" s="22">
        <f t="shared" si="343"/>
        <v>1487.6759761975259</v>
      </c>
      <c r="P953" s="22">
        <f t="shared" si="354"/>
        <v>1.4876759761975258</v>
      </c>
      <c r="Q953" s="22">
        <f t="shared" si="359"/>
        <v>3570.5278782383716</v>
      </c>
      <c r="R953" s="61">
        <f t="shared" si="360"/>
        <v>0.99181337885572274</v>
      </c>
      <c r="S953" s="22">
        <f t="shared" si="361"/>
        <v>-1265.7112195332436</v>
      </c>
      <c r="T953" s="22">
        <f t="shared" si="355"/>
        <v>1265.7112195332436</v>
      </c>
      <c r="U953" s="61">
        <f t="shared" si="362"/>
        <v>0.35158647799726145</v>
      </c>
      <c r="V953" s="22">
        <f t="shared" si="363"/>
        <v>179303.70370370368</v>
      </c>
      <c r="W953" s="22">
        <f t="shared" si="365"/>
        <v>179.30370370370369</v>
      </c>
      <c r="X953" s="22">
        <f t="shared" si="364"/>
        <v>2034.5241342592599</v>
      </c>
      <c r="Y953" s="22">
        <f t="shared" si="356"/>
        <v>565.14604496626873</v>
      </c>
      <c r="Z953" s="22">
        <f t="shared" si="357"/>
        <v>0.56514604496626875</v>
      </c>
      <c r="AA953" s="22">
        <f t="shared" si="358"/>
        <v>1.3433998568529841</v>
      </c>
      <c r="AB953" s="64"/>
      <c r="AC953" s="22">
        <f t="shared" si="344"/>
        <v>0</v>
      </c>
      <c r="AD953" s="22">
        <f t="shared" si="345"/>
        <v>56</v>
      </c>
      <c r="AE953" s="22">
        <f t="shared" si="346"/>
        <v>15.555555555555555</v>
      </c>
      <c r="AF953" s="31"/>
      <c r="AG953" s="31"/>
      <c r="AH953" s="31"/>
      <c r="AI953" s="31"/>
      <c r="AJ953" s="31"/>
      <c r="AK953" s="31"/>
      <c r="AL953" s="7"/>
      <c r="AM953" s="7"/>
    </row>
    <row r="954" spans="2:39" x14ac:dyDescent="0.4">
      <c r="B954" s="19" t="s">
        <v>2</v>
      </c>
      <c r="C954" s="19">
        <v>938</v>
      </c>
      <c r="D954" s="19">
        <v>349</v>
      </c>
      <c r="E954" s="20">
        <v>55.5</v>
      </c>
      <c r="F954" s="67">
        <f t="shared" si="347"/>
        <v>15.416666666666666</v>
      </c>
      <c r="G954" s="34">
        <f t="shared" si="348"/>
        <v>-0.1388888888888889</v>
      </c>
      <c r="H954" s="21">
        <f t="shared" si="349"/>
        <v>-0.5</v>
      </c>
      <c r="I954" s="31"/>
      <c r="J954" s="22">
        <f t="shared" si="350"/>
        <v>-205.83333333333334</v>
      </c>
      <c r="K954" s="39">
        <f t="shared" si="342"/>
        <v>102.20138856757812</v>
      </c>
      <c r="L954" s="22">
        <f t="shared" si="351"/>
        <v>218.00182949999999</v>
      </c>
      <c r="M954" s="61">
        <f t="shared" si="352"/>
        <v>114.36988473424476</v>
      </c>
      <c r="N954" s="22">
        <f t="shared" si="353"/>
        <v>0.11436988473424477</v>
      </c>
      <c r="O954" s="22">
        <f t="shared" si="343"/>
        <v>1763.2023896529399</v>
      </c>
      <c r="P954" s="22">
        <f t="shared" si="354"/>
        <v>1.7632023896529398</v>
      </c>
      <c r="Q954" s="22">
        <f t="shared" si="359"/>
        <v>3572.2910806280247</v>
      </c>
      <c r="R954" s="61">
        <f t="shared" si="360"/>
        <v>0.99230315733647534</v>
      </c>
      <c r="S954" s="22">
        <f t="shared" si="361"/>
        <v>-1265.7112195332436</v>
      </c>
      <c r="T954" s="22">
        <f t="shared" si="355"/>
        <v>1265.7112195332436</v>
      </c>
      <c r="U954" s="61">
        <f t="shared" si="362"/>
        <v>0.35158647799726145</v>
      </c>
      <c r="V954" s="22">
        <f t="shared" si="363"/>
        <v>176116.14583333331</v>
      </c>
      <c r="W954" s="22">
        <f t="shared" si="365"/>
        <v>176.11614583333332</v>
      </c>
      <c r="X954" s="22">
        <f t="shared" si="364"/>
        <v>2037.7116921296301</v>
      </c>
      <c r="Y954" s="22">
        <f t="shared" si="356"/>
        <v>566.03147841638452</v>
      </c>
      <c r="Z954" s="22">
        <f t="shared" si="357"/>
        <v>0.56603147841638446</v>
      </c>
      <c r="AA954" s="22">
        <f t="shared" si="358"/>
        <v>1.3438896353337368</v>
      </c>
      <c r="AB954" s="64"/>
      <c r="AC954" s="22">
        <f t="shared" si="344"/>
        <v>0</v>
      </c>
      <c r="AD954" s="22">
        <f t="shared" si="345"/>
        <v>55.5</v>
      </c>
      <c r="AE954" s="22">
        <f t="shared" si="346"/>
        <v>15.416666666666666</v>
      </c>
      <c r="AF954" s="31"/>
      <c r="AG954" s="31"/>
      <c r="AH954" s="31"/>
      <c r="AI954" s="31"/>
      <c r="AJ954" s="31"/>
      <c r="AK954" s="31"/>
      <c r="AL954" s="7"/>
      <c r="AM954" s="7"/>
    </row>
    <row r="955" spans="2:39" x14ac:dyDescent="0.4">
      <c r="B955" s="19" t="s">
        <v>2</v>
      </c>
      <c r="C955" s="19">
        <v>939</v>
      </c>
      <c r="D955" s="19">
        <v>350</v>
      </c>
      <c r="E955" s="20">
        <v>55</v>
      </c>
      <c r="F955" s="67">
        <f t="shared" si="347"/>
        <v>15.277777777777777</v>
      </c>
      <c r="G955" s="34">
        <f t="shared" si="348"/>
        <v>-0.15277777777777798</v>
      </c>
      <c r="H955" s="21">
        <f t="shared" si="349"/>
        <v>-0.55000000000000071</v>
      </c>
      <c r="I955" s="31"/>
      <c r="J955" s="22">
        <f t="shared" si="350"/>
        <v>-226.41666666666697</v>
      </c>
      <c r="K955" s="39">
        <f t="shared" si="342"/>
        <v>100.36821700086803</v>
      </c>
      <c r="L955" s="22">
        <f t="shared" si="351"/>
        <v>218.00182949999999</v>
      </c>
      <c r="M955" s="61">
        <f t="shared" si="352"/>
        <v>91.953379834201044</v>
      </c>
      <c r="N955" s="22">
        <f t="shared" si="353"/>
        <v>9.1953379834201043E-2</v>
      </c>
      <c r="O955" s="22">
        <f t="shared" si="343"/>
        <v>1404.8433030225158</v>
      </c>
      <c r="P955" s="22">
        <f t="shared" si="354"/>
        <v>1.4048433030225158</v>
      </c>
      <c r="Q955" s="22">
        <f t="shared" si="359"/>
        <v>3573.6959239310472</v>
      </c>
      <c r="R955" s="61">
        <f t="shared" si="360"/>
        <v>0.99269339161853365</v>
      </c>
      <c r="S955" s="22">
        <f t="shared" si="361"/>
        <v>-1265.7112195332436</v>
      </c>
      <c r="T955" s="22">
        <f t="shared" si="355"/>
        <v>1265.7112195332436</v>
      </c>
      <c r="U955" s="61">
        <f t="shared" si="362"/>
        <v>0.35158647799726145</v>
      </c>
      <c r="V955" s="22">
        <f t="shared" si="363"/>
        <v>172957.1759259259</v>
      </c>
      <c r="W955" s="22">
        <f t="shared" si="365"/>
        <v>172.9571759259259</v>
      </c>
      <c r="X955" s="22">
        <f t="shared" si="364"/>
        <v>2040.8706620370376</v>
      </c>
      <c r="Y955" s="22">
        <f t="shared" si="356"/>
        <v>566.90897075932423</v>
      </c>
      <c r="Z955" s="22">
        <f t="shared" si="357"/>
        <v>0.56690897075932423</v>
      </c>
      <c r="AA955" s="22">
        <f t="shared" si="358"/>
        <v>1.3442798696157952</v>
      </c>
      <c r="AB955" s="64"/>
      <c r="AC955" s="22">
        <f t="shared" si="344"/>
        <v>0</v>
      </c>
      <c r="AD955" s="22">
        <f t="shared" si="345"/>
        <v>55</v>
      </c>
      <c r="AE955" s="22">
        <f t="shared" si="346"/>
        <v>15.277777777777777</v>
      </c>
      <c r="AF955" s="31"/>
      <c r="AG955" s="31"/>
      <c r="AH955" s="31"/>
      <c r="AI955" s="31"/>
      <c r="AJ955" s="31"/>
      <c r="AK955" s="31"/>
      <c r="AL955" s="7"/>
      <c r="AM955" s="7"/>
    </row>
    <row r="956" spans="2:39" x14ac:dyDescent="0.4">
      <c r="B956" s="19" t="s">
        <v>2</v>
      </c>
      <c r="C956" s="19">
        <v>940</v>
      </c>
      <c r="D956" s="19">
        <v>351</v>
      </c>
      <c r="E956" s="20">
        <v>54.4</v>
      </c>
      <c r="F956" s="67">
        <f t="shared" si="347"/>
        <v>15.111111111111111</v>
      </c>
      <c r="G956" s="34">
        <f t="shared" si="348"/>
        <v>-0.12499999999999981</v>
      </c>
      <c r="H956" s="21">
        <f t="shared" si="349"/>
        <v>-0.44999999999999929</v>
      </c>
      <c r="I956" s="31"/>
      <c r="J956" s="22">
        <f t="shared" si="350"/>
        <v>-185.24999999999972</v>
      </c>
      <c r="K956" s="39">
        <f t="shared" si="342"/>
        <v>98.190309640888884</v>
      </c>
      <c r="L956" s="22">
        <f t="shared" si="351"/>
        <v>218.00182949999999</v>
      </c>
      <c r="M956" s="61">
        <f t="shared" si="352"/>
        <v>130.94213914088914</v>
      </c>
      <c r="N956" s="22">
        <f t="shared" si="353"/>
        <v>0.13094213914088915</v>
      </c>
      <c r="O956" s="22">
        <f t="shared" si="343"/>
        <v>1978.6812136845469</v>
      </c>
      <c r="P956" s="22">
        <f t="shared" si="354"/>
        <v>1.9786812136845469</v>
      </c>
      <c r="Q956" s="22">
        <f t="shared" si="359"/>
        <v>3575.6746051447317</v>
      </c>
      <c r="R956" s="61">
        <f t="shared" si="360"/>
        <v>0.99324302533297226</v>
      </c>
      <c r="S956" s="22">
        <f t="shared" si="361"/>
        <v>-1265.7112195332436</v>
      </c>
      <c r="T956" s="22">
        <f t="shared" si="355"/>
        <v>1265.7112195332436</v>
      </c>
      <c r="U956" s="61">
        <f t="shared" si="362"/>
        <v>0.35158647799726145</v>
      </c>
      <c r="V956" s="22">
        <f t="shared" si="363"/>
        <v>169204.14814814815</v>
      </c>
      <c r="W956" s="22">
        <f t="shared" si="365"/>
        <v>169.20414814814814</v>
      </c>
      <c r="X956" s="22">
        <f t="shared" si="364"/>
        <v>2044.6236898148154</v>
      </c>
      <c r="Y956" s="22">
        <f t="shared" si="356"/>
        <v>567.95147930937981</v>
      </c>
      <c r="Z956" s="22">
        <f t="shared" si="357"/>
        <v>0.56795147930937984</v>
      </c>
      <c r="AA956" s="22">
        <f t="shared" si="358"/>
        <v>1.3448295033302338</v>
      </c>
      <c r="AB956" s="64"/>
      <c r="AC956" s="22">
        <f t="shared" si="344"/>
        <v>0</v>
      </c>
      <c r="AD956" s="22">
        <f t="shared" si="345"/>
        <v>54.4</v>
      </c>
      <c r="AE956" s="22">
        <f t="shared" si="346"/>
        <v>15.111111111111111</v>
      </c>
      <c r="AF956" s="31"/>
      <c r="AG956" s="31"/>
      <c r="AH956" s="31"/>
      <c r="AI956" s="31"/>
      <c r="AJ956" s="31"/>
      <c r="AK956" s="31"/>
      <c r="AL956" s="7"/>
      <c r="AM956" s="7"/>
    </row>
    <row r="957" spans="2:39" x14ac:dyDescent="0.4">
      <c r="B957" s="19" t="s">
        <v>2</v>
      </c>
      <c r="C957" s="19">
        <v>941</v>
      </c>
      <c r="D957" s="19">
        <v>352</v>
      </c>
      <c r="E957" s="20">
        <v>54.1</v>
      </c>
      <c r="F957" s="67">
        <f t="shared" si="347"/>
        <v>15.027777777777779</v>
      </c>
      <c r="G957" s="34">
        <f t="shared" si="348"/>
        <v>-5.5555555555555358E-2</v>
      </c>
      <c r="H957" s="21">
        <f t="shared" si="349"/>
        <v>-0.19999999999999929</v>
      </c>
      <c r="I957" s="31"/>
      <c r="J957" s="22">
        <f t="shared" si="350"/>
        <v>-82.333333333333044</v>
      </c>
      <c r="K957" s="39">
        <f t="shared" si="342"/>
        <v>97.110314446383683</v>
      </c>
      <c r="L957" s="22">
        <f t="shared" si="351"/>
        <v>218.00182949999999</v>
      </c>
      <c r="M957" s="61">
        <f t="shared" si="352"/>
        <v>232.77881061305061</v>
      </c>
      <c r="N957" s="22">
        <f t="shared" si="353"/>
        <v>0.23277881061305061</v>
      </c>
      <c r="O957" s="22">
        <f t="shared" si="343"/>
        <v>3498.148237268344</v>
      </c>
      <c r="P957" s="22">
        <f t="shared" si="354"/>
        <v>3.4981482372683441</v>
      </c>
      <c r="Q957" s="22">
        <f t="shared" si="359"/>
        <v>3579.1727533819999</v>
      </c>
      <c r="R957" s="61">
        <f t="shared" si="360"/>
        <v>0.99421473325439447</v>
      </c>
      <c r="S957" s="22">
        <f t="shared" si="361"/>
        <v>-1265.7112195332436</v>
      </c>
      <c r="T957" s="22">
        <f t="shared" si="355"/>
        <v>1265.7112195332436</v>
      </c>
      <c r="U957" s="61">
        <f t="shared" si="362"/>
        <v>0.35158647799726145</v>
      </c>
      <c r="V957" s="22">
        <f t="shared" si="363"/>
        <v>167343.07175925927</v>
      </c>
      <c r="W957" s="22">
        <f t="shared" si="365"/>
        <v>167.34307175925926</v>
      </c>
      <c r="X957" s="22">
        <f t="shared" si="364"/>
        <v>2046.4847662037043</v>
      </c>
      <c r="Y957" s="22">
        <f t="shared" si="356"/>
        <v>568.46844538653261</v>
      </c>
      <c r="Z957" s="22">
        <f t="shared" si="357"/>
        <v>0.56846844538653263</v>
      </c>
      <c r="AA957" s="22">
        <f t="shared" si="358"/>
        <v>1.345801211251656</v>
      </c>
      <c r="AB957" s="64"/>
      <c r="AC957" s="22">
        <f t="shared" si="344"/>
        <v>0</v>
      </c>
      <c r="AD957" s="22">
        <f t="shared" si="345"/>
        <v>54.1</v>
      </c>
      <c r="AE957" s="22">
        <f t="shared" si="346"/>
        <v>15.027777777777779</v>
      </c>
      <c r="AF957" s="31"/>
      <c r="AG957" s="31"/>
      <c r="AH957" s="31"/>
      <c r="AI957" s="31"/>
      <c r="AJ957" s="31"/>
      <c r="AK957" s="31"/>
      <c r="AL957" s="7"/>
      <c r="AM957" s="7"/>
    </row>
    <row r="958" spans="2:39" x14ac:dyDescent="0.4">
      <c r="B958" s="19" t="s">
        <v>2</v>
      </c>
      <c r="C958" s="19">
        <v>942</v>
      </c>
      <c r="D958" s="19">
        <v>353</v>
      </c>
      <c r="E958" s="20">
        <v>54</v>
      </c>
      <c r="F958" s="67">
        <f t="shared" si="347"/>
        <v>15</v>
      </c>
      <c r="G958" s="34">
        <f t="shared" si="348"/>
        <v>-2.7777777777778172E-2</v>
      </c>
      <c r="H958" s="21">
        <f t="shared" si="349"/>
        <v>-0.10000000000000142</v>
      </c>
      <c r="I958" s="31"/>
      <c r="J958" s="22">
        <f t="shared" si="350"/>
        <v>-41.166666666667254</v>
      </c>
      <c r="K958" s="39">
        <f t="shared" si="342"/>
        <v>96.75164323125</v>
      </c>
      <c r="L958" s="22">
        <f t="shared" si="351"/>
        <v>218.00182949999999</v>
      </c>
      <c r="M958" s="61">
        <f t="shared" si="352"/>
        <v>273.58680606458273</v>
      </c>
      <c r="N958" s="22">
        <f t="shared" si="353"/>
        <v>0.27358680606458274</v>
      </c>
      <c r="O958" s="22">
        <f t="shared" si="343"/>
        <v>4103.8020909687411</v>
      </c>
      <c r="P958" s="22">
        <f t="shared" si="354"/>
        <v>4.1038020909687409</v>
      </c>
      <c r="Q958" s="22">
        <f t="shared" si="359"/>
        <v>3583.2765554729685</v>
      </c>
      <c r="R958" s="61">
        <f t="shared" si="360"/>
        <v>0.99535467837085911</v>
      </c>
      <c r="S958" s="22">
        <f t="shared" si="361"/>
        <v>-1265.7112195332436</v>
      </c>
      <c r="T958" s="22">
        <f t="shared" si="355"/>
        <v>1265.7112195332436</v>
      </c>
      <c r="U958" s="61">
        <f t="shared" si="362"/>
        <v>0.35158647799726145</v>
      </c>
      <c r="V958" s="22">
        <f t="shared" si="363"/>
        <v>166725</v>
      </c>
      <c r="W958" s="22">
        <f t="shared" si="365"/>
        <v>166.72499999999999</v>
      </c>
      <c r="X958" s="22">
        <f t="shared" si="364"/>
        <v>2047.1028379629636</v>
      </c>
      <c r="Y958" s="22">
        <f t="shared" si="356"/>
        <v>568.64013212367615</v>
      </c>
      <c r="Z958" s="22">
        <f t="shared" si="357"/>
        <v>0.56864013212367615</v>
      </c>
      <c r="AA958" s="22">
        <f t="shared" si="358"/>
        <v>1.3469411563681206</v>
      </c>
      <c r="AB958" s="64"/>
      <c r="AC958" s="22">
        <f t="shared" si="344"/>
        <v>0</v>
      </c>
      <c r="AD958" s="22">
        <f t="shared" si="345"/>
        <v>54</v>
      </c>
      <c r="AE958" s="22">
        <f t="shared" si="346"/>
        <v>15</v>
      </c>
      <c r="AF958" s="31"/>
      <c r="AG958" s="31"/>
      <c r="AH958" s="31"/>
      <c r="AI958" s="31"/>
      <c r="AJ958" s="31"/>
      <c r="AK958" s="31"/>
      <c r="AL958" s="7"/>
      <c r="AM958" s="7"/>
    </row>
    <row r="959" spans="2:39" x14ac:dyDescent="0.4">
      <c r="B959" s="19" t="s">
        <v>2</v>
      </c>
      <c r="C959" s="19">
        <v>943</v>
      </c>
      <c r="D959" s="19">
        <v>354</v>
      </c>
      <c r="E959" s="20">
        <v>53.9</v>
      </c>
      <c r="F959" s="67">
        <f t="shared" si="347"/>
        <v>14.972222222222221</v>
      </c>
      <c r="G959" s="34">
        <f t="shared" si="348"/>
        <v>-1.3888888888889086E-2</v>
      </c>
      <c r="H959" s="21">
        <f t="shared" si="349"/>
        <v>-5.0000000000000711E-2</v>
      </c>
      <c r="I959" s="31"/>
      <c r="J959" s="22">
        <f t="shared" si="350"/>
        <v>-20.583333333333627</v>
      </c>
      <c r="K959" s="39">
        <f t="shared" si="342"/>
        <v>96.393635607633669</v>
      </c>
      <c r="L959" s="22">
        <f t="shared" si="351"/>
        <v>218.00182949999999</v>
      </c>
      <c r="M959" s="61">
        <f t="shared" si="352"/>
        <v>293.81213177430004</v>
      </c>
      <c r="N959" s="22">
        <f t="shared" si="353"/>
        <v>0.29381213177430004</v>
      </c>
      <c r="O959" s="22">
        <f t="shared" si="343"/>
        <v>4399.020528509659</v>
      </c>
      <c r="P959" s="22">
        <f t="shared" si="354"/>
        <v>4.3990205285096593</v>
      </c>
      <c r="Q959" s="22">
        <f t="shared" si="359"/>
        <v>3587.675576001478</v>
      </c>
      <c r="R959" s="61">
        <f t="shared" si="360"/>
        <v>0.9965766286154234</v>
      </c>
      <c r="S959" s="22">
        <f t="shared" si="361"/>
        <v>-1265.7112195332436</v>
      </c>
      <c r="T959" s="22">
        <f t="shared" si="355"/>
        <v>1265.7112195332436</v>
      </c>
      <c r="U959" s="61">
        <f t="shared" si="362"/>
        <v>0.35158647799726145</v>
      </c>
      <c r="V959" s="22">
        <f t="shared" si="363"/>
        <v>166108.07175925924</v>
      </c>
      <c r="W959" s="22">
        <f t="shared" si="365"/>
        <v>166.10807175925925</v>
      </c>
      <c r="X959" s="22">
        <f t="shared" si="364"/>
        <v>2047.7197662037042</v>
      </c>
      <c r="Y959" s="22">
        <f t="shared" si="356"/>
        <v>568.81150121653252</v>
      </c>
      <c r="Z959" s="22">
        <f t="shared" si="357"/>
        <v>0.56881150121653257</v>
      </c>
      <c r="AA959" s="22">
        <f t="shared" si="358"/>
        <v>1.3481631066126849</v>
      </c>
      <c r="AB959" s="64"/>
      <c r="AC959" s="22">
        <f t="shared" si="344"/>
        <v>0</v>
      </c>
      <c r="AD959" s="22">
        <f t="shared" si="345"/>
        <v>53.9</v>
      </c>
      <c r="AE959" s="22">
        <f t="shared" si="346"/>
        <v>14.972222222222221</v>
      </c>
      <c r="AF959" s="31"/>
      <c r="AG959" s="31"/>
      <c r="AH959" s="31"/>
      <c r="AI959" s="31"/>
      <c r="AJ959" s="31"/>
      <c r="AK959" s="31"/>
      <c r="AL959" s="7"/>
      <c r="AM959" s="7"/>
    </row>
    <row r="960" spans="2:39" x14ac:dyDescent="0.4">
      <c r="B960" s="19" t="s">
        <v>2</v>
      </c>
      <c r="C960" s="19">
        <v>944</v>
      </c>
      <c r="D960" s="19">
        <v>355</v>
      </c>
      <c r="E960" s="20">
        <v>53.9</v>
      </c>
      <c r="F960" s="67">
        <f t="shared" si="347"/>
        <v>14.972222222222221</v>
      </c>
      <c r="G960" s="34">
        <f t="shared" si="348"/>
        <v>1.3888888888889086E-2</v>
      </c>
      <c r="H960" s="21">
        <f t="shared" si="349"/>
        <v>5.0000000000000711E-2</v>
      </c>
      <c r="I960" s="31"/>
      <c r="J960" s="22">
        <f t="shared" si="350"/>
        <v>20.583333333333627</v>
      </c>
      <c r="K960" s="39">
        <f t="shared" si="342"/>
        <v>96.393635607633669</v>
      </c>
      <c r="L960" s="22">
        <f t="shared" si="351"/>
        <v>218.00182949999999</v>
      </c>
      <c r="M960" s="61">
        <f t="shared" si="352"/>
        <v>334.9787984409673</v>
      </c>
      <c r="N960" s="22">
        <f t="shared" si="353"/>
        <v>0.33497879844096728</v>
      </c>
      <c r="O960" s="22">
        <f t="shared" si="343"/>
        <v>5015.377009991149</v>
      </c>
      <c r="P960" s="22">
        <f t="shared" si="354"/>
        <v>5.0153770099911492</v>
      </c>
      <c r="Q960" s="22">
        <f t="shared" si="359"/>
        <v>3592.690953011469</v>
      </c>
      <c r="R960" s="61">
        <f t="shared" si="360"/>
        <v>0.99796978900742916</v>
      </c>
      <c r="S960" s="22">
        <f t="shared" si="361"/>
        <v>-1265.7112195332436</v>
      </c>
      <c r="T960" s="22">
        <f t="shared" si="355"/>
        <v>1265.7112195332436</v>
      </c>
      <c r="U960" s="61">
        <f t="shared" si="362"/>
        <v>0.35158647799726145</v>
      </c>
      <c r="V960" s="22">
        <f t="shared" si="363"/>
        <v>166108.07175925924</v>
      </c>
      <c r="W960" s="22">
        <f t="shared" si="365"/>
        <v>166.10807175925925</v>
      </c>
      <c r="X960" s="22">
        <f t="shared" si="364"/>
        <v>2047.7197662037042</v>
      </c>
      <c r="Y960" s="22">
        <f t="shared" si="356"/>
        <v>568.81150121653252</v>
      </c>
      <c r="Z960" s="22">
        <f t="shared" si="357"/>
        <v>0.56881150121653257</v>
      </c>
      <c r="AA960" s="22">
        <f t="shared" si="358"/>
        <v>1.3495562670046906</v>
      </c>
      <c r="AB960" s="64"/>
      <c r="AC960" s="22">
        <f t="shared" si="344"/>
        <v>0</v>
      </c>
      <c r="AD960" s="22">
        <f t="shared" si="345"/>
        <v>53.9</v>
      </c>
      <c r="AE960" s="22">
        <f t="shared" si="346"/>
        <v>14.972222222222221</v>
      </c>
      <c r="AF960" s="31"/>
      <c r="AG960" s="31"/>
      <c r="AH960" s="31"/>
      <c r="AI960" s="31"/>
      <c r="AJ960" s="31"/>
      <c r="AK960" s="31"/>
      <c r="AL960" s="7"/>
      <c r="AM960" s="7"/>
    </row>
    <row r="961" spans="2:39" x14ac:dyDescent="0.4">
      <c r="B961" s="19" t="s">
        <v>2</v>
      </c>
      <c r="C961" s="19">
        <v>945</v>
      </c>
      <c r="D961" s="19">
        <v>356</v>
      </c>
      <c r="E961" s="20">
        <v>54</v>
      </c>
      <c r="F961" s="67">
        <f t="shared" si="347"/>
        <v>15</v>
      </c>
      <c r="G961" s="34">
        <f t="shared" si="348"/>
        <v>4.1666666666667261E-2</v>
      </c>
      <c r="H961" s="21">
        <f t="shared" si="349"/>
        <v>0.15000000000000213</v>
      </c>
      <c r="I961" s="31"/>
      <c r="J961" s="22">
        <f t="shared" si="350"/>
        <v>61.750000000000881</v>
      </c>
      <c r="K961" s="39">
        <f t="shared" si="342"/>
        <v>96.75164323125</v>
      </c>
      <c r="L961" s="22">
        <f t="shared" si="351"/>
        <v>218.00182949999999</v>
      </c>
      <c r="M961" s="61">
        <f t="shared" si="352"/>
        <v>376.50347273125089</v>
      </c>
      <c r="N961" s="22">
        <f t="shared" si="353"/>
        <v>0.3765034727312509</v>
      </c>
      <c r="O961" s="22">
        <f t="shared" si="343"/>
        <v>5647.5520909687639</v>
      </c>
      <c r="P961" s="22">
        <f t="shared" si="354"/>
        <v>5.6475520909687642</v>
      </c>
      <c r="Q961" s="22">
        <f t="shared" si="359"/>
        <v>3598.3385051024379</v>
      </c>
      <c r="R961" s="61">
        <f t="shared" si="360"/>
        <v>0.99953855360264399</v>
      </c>
      <c r="S961" s="22">
        <f t="shared" si="361"/>
        <v>-1265.7112195332436</v>
      </c>
      <c r="T961" s="22">
        <f t="shared" si="355"/>
        <v>1265.7112195332436</v>
      </c>
      <c r="U961" s="61">
        <f t="shared" si="362"/>
        <v>0.35158647799726145</v>
      </c>
      <c r="V961" s="22">
        <f t="shared" si="363"/>
        <v>166725</v>
      </c>
      <c r="W961" s="22">
        <f t="shared" si="365"/>
        <v>166.72499999999999</v>
      </c>
      <c r="X961" s="22">
        <f t="shared" si="364"/>
        <v>2047.7197662037042</v>
      </c>
      <c r="Y961" s="22">
        <f t="shared" si="356"/>
        <v>568.81150121653252</v>
      </c>
      <c r="Z961" s="22">
        <f t="shared" si="357"/>
        <v>0.56881150121653257</v>
      </c>
      <c r="AA961" s="22">
        <f t="shared" si="358"/>
        <v>1.3511250315999055</v>
      </c>
      <c r="AB961" s="64"/>
      <c r="AC961" s="22">
        <f t="shared" si="344"/>
        <v>0</v>
      </c>
      <c r="AD961" s="22">
        <f t="shared" si="345"/>
        <v>54</v>
      </c>
      <c r="AE961" s="22">
        <f t="shared" si="346"/>
        <v>15</v>
      </c>
      <c r="AF961" s="31"/>
      <c r="AG961" s="31"/>
      <c r="AH961" s="31"/>
      <c r="AI961" s="31"/>
      <c r="AJ961" s="31"/>
      <c r="AK961" s="31"/>
      <c r="AL961" s="7"/>
      <c r="AM961" s="7"/>
    </row>
    <row r="962" spans="2:39" x14ac:dyDescent="0.4">
      <c r="B962" s="19" t="s">
        <v>2</v>
      </c>
      <c r="C962" s="19">
        <v>946</v>
      </c>
      <c r="D962" s="19">
        <v>357</v>
      </c>
      <c r="E962" s="20">
        <v>54.2</v>
      </c>
      <c r="F962" s="67">
        <f t="shared" si="347"/>
        <v>15.055555555555555</v>
      </c>
      <c r="G962" s="34">
        <f t="shared" si="348"/>
        <v>0.1388888888888889</v>
      </c>
      <c r="H962" s="21">
        <f t="shared" si="349"/>
        <v>0.5</v>
      </c>
      <c r="I962" s="31"/>
      <c r="J962" s="22">
        <f t="shared" si="350"/>
        <v>205.83333333333334</v>
      </c>
      <c r="K962" s="39">
        <f t="shared" si="342"/>
        <v>97.469649253034717</v>
      </c>
      <c r="L962" s="22">
        <f t="shared" si="351"/>
        <v>218.00182949999999</v>
      </c>
      <c r="M962" s="61">
        <f t="shared" si="352"/>
        <v>521.30481208636797</v>
      </c>
      <c r="N962" s="22">
        <f t="shared" si="353"/>
        <v>0.52130481208636792</v>
      </c>
      <c r="O962" s="22">
        <f t="shared" si="343"/>
        <v>7848.533559744762</v>
      </c>
      <c r="P962" s="22">
        <f t="shared" si="354"/>
        <v>7.8485335597447623</v>
      </c>
      <c r="Q962" s="22">
        <f t="shared" si="359"/>
        <v>3606.1870386621827</v>
      </c>
      <c r="R962" s="61">
        <f t="shared" si="360"/>
        <v>1.001718701988096</v>
      </c>
      <c r="S962" s="22">
        <f t="shared" si="361"/>
        <v>-1265.7112195332436</v>
      </c>
      <c r="T962" s="22">
        <f t="shared" si="355"/>
        <v>1265.7112195332436</v>
      </c>
      <c r="U962" s="61">
        <f t="shared" si="362"/>
        <v>0.35158647799726145</v>
      </c>
      <c r="V962" s="22">
        <f t="shared" si="363"/>
        <v>167962.28703703702</v>
      </c>
      <c r="W962" s="22">
        <f t="shared" si="365"/>
        <v>167.96228703703702</v>
      </c>
      <c r="X962" s="22">
        <f t="shared" si="364"/>
        <v>2047.7197662037042</v>
      </c>
      <c r="Y962" s="22">
        <f t="shared" si="356"/>
        <v>568.81150121653252</v>
      </c>
      <c r="Z962" s="22">
        <f t="shared" si="357"/>
        <v>0.56881150121653257</v>
      </c>
      <c r="AA962" s="22">
        <f t="shared" si="358"/>
        <v>1.3533051799853575</v>
      </c>
      <c r="AB962" s="64"/>
      <c r="AC962" s="22">
        <f t="shared" si="344"/>
        <v>0</v>
      </c>
      <c r="AD962" s="22">
        <f t="shared" si="345"/>
        <v>54.2</v>
      </c>
      <c r="AE962" s="22">
        <f t="shared" si="346"/>
        <v>15.055555555555555</v>
      </c>
      <c r="AF962" s="31"/>
      <c r="AG962" s="31"/>
      <c r="AH962" s="31"/>
      <c r="AI962" s="31"/>
      <c r="AJ962" s="31"/>
      <c r="AK962" s="31"/>
      <c r="AL962" s="7"/>
      <c r="AM962" s="7"/>
    </row>
    <row r="963" spans="2:39" x14ac:dyDescent="0.4">
      <c r="B963" s="19" t="s">
        <v>2</v>
      </c>
      <c r="C963" s="19">
        <v>947</v>
      </c>
      <c r="D963" s="19">
        <v>358</v>
      </c>
      <c r="E963" s="20">
        <v>55</v>
      </c>
      <c r="F963" s="67">
        <f t="shared" si="347"/>
        <v>15.277777777777777</v>
      </c>
      <c r="G963" s="34">
        <f t="shared" si="348"/>
        <v>0.22222222222222143</v>
      </c>
      <c r="H963" s="21">
        <f t="shared" si="349"/>
        <v>0.79999999999999716</v>
      </c>
      <c r="I963" s="31"/>
      <c r="J963" s="22">
        <f t="shared" si="350"/>
        <v>329.33333333333218</v>
      </c>
      <c r="K963" s="39">
        <f t="shared" si="342"/>
        <v>100.36821700086803</v>
      </c>
      <c r="L963" s="22">
        <f t="shared" si="351"/>
        <v>218.00182949999999</v>
      </c>
      <c r="M963" s="61">
        <f t="shared" si="352"/>
        <v>647.70337983420018</v>
      </c>
      <c r="N963" s="22">
        <f t="shared" si="353"/>
        <v>0.64770337983420023</v>
      </c>
      <c r="O963" s="22">
        <f t="shared" si="343"/>
        <v>9895.4683030225024</v>
      </c>
      <c r="P963" s="22">
        <f t="shared" si="354"/>
        <v>9.8954683030225024</v>
      </c>
      <c r="Q963" s="22">
        <f t="shared" si="359"/>
        <v>3616.0825069652051</v>
      </c>
      <c r="R963" s="61">
        <f t="shared" si="360"/>
        <v>1.0044674434032794</v>
      </c>
      <c r="S963" s="22">
        <f t="shared" si="361"/>
        <v>-1265.7112195332436</v>
      </c>
      <c r="T963" s="22">
        <f t="shared" si="355"/>
        <v>1265.7112195332436</v>
      </c>
      <c r="U963" s="61">
        <f t="shared" si="362"/>
        <v>0.35158647799726145</v>
      </c>
      <c r="V963" s="22">
        <f t="shared" si="363"/>
        <v>172957.1759259259</v>
      </c>
      <c r="W963" s="22">
        <f t="shared" si="365"/>
        <v>172.9571759259259</v>
      </c>
      <c r="X963" s="22">
        <f t="shared" si="364"/>
        <v>2047.7197662037042</v>
      </c>
      <c r="Y963" s="22">
        <f t="shared" si="356"/>
        <v>568.81150121653252</v>
      </c>
      <c r="Z963" s="22">
        <f t="shared" si="357"/>
        <v>0.56881150121653257</v>
      </c>
      <c r="AA963" s="22">
        <f t="shared" si="358"/>
        <v>1.3560539214005409</v>
      </c>
      <c r="AB963" s="64"/>
      <c r="AC963" s="22">
        <f t="shared" si="344"/>
        <v>0</v>
      </c>
      <c r="AD963" s="22">
        <f t="shared" si="345"/>
        <v>55</v>
      </c>
      <c r="AE963" s="22">
        <f t="shared" si="346"/>
        <v>15.277777777777777</v>
      </c>
      <c r="AF963" s="31"/>
      <c r="AG963" s="31"/>
      <c r="AH963" s="31"/>
      <c r="AI963" s="31"/>
      <c r="AJ963" s="31"/>
      <c r="AK963" s="31"/>
      <c r="AL963" s="7"/>
      <c r="AM963" s="7"/>
    </row>
    <row r="964" spans="2:39" x14ac:dyDescent="0.4">
      <c r="B964" s="19" t="s">
        <v>2</v>
      </c>
      <c r="C964" s="19">
        <v>948</v>
      </c>
      <c r="D964" s="19">
        <v>359</v>
      </c>
      <c r="E964" s="20">
        <v>55.8</v>
      </c>
      <c r="F964" s="67">
        <f t="shared" si="347"/>
        <v>15.499999999999998</v>
      </c>
      <c r="G964" s="34">
        <f t="shared" si="348"/>
        <v>0.16666666666666705</v>
      </c>
      <c r="H964" s="21">
        <f t="shared" si="349"/>
        <v>0.60000000000000142</v>
      </c>
      <c r="I964" s="31"/>
      <c r="J964" s="22">
        <f t="shared" si="350"/>
        <v>247.00000000000057</v>
      </c>
      <c r="K964" s="39">
        <f t="shared" si="342"/>
        <v>103.30925460581247</v>
      </c>
      <c r="L964" s="22">
        <f t="shared" si="351"/>
        <v>218.00182949999999</v>
      </c>
      <c r="M964" s="61">
        <f t="shared" si="352"/>
        <v>568.31108410581305</v>
      </c>
      <c r="N964" s="22">
        <f t="shared" si="353"/>
        <v>0.5683110841058131</v>
      </c>
      <c r="O964" s="22">
        <f t="shared" si="343"/>
        <v>8808.8218036401013</v>
      </c>
      <c r="P964" s="22">
        <f t="shared" si="354"/>
        <v>8.808821803640102</v>
      </c>
      <c r="Q964" s="22">
        <f t="shared" si="359"/>
        <v>3624.8913287688451</v>
      </c>
      <c r="R964" s="61">
        <f t="shared" si="360"/>
        <v>1.0069143385444865</v>
      </c>
      <c r="S964" s="22">
        <f t="shared" si="361"/>
        <v>-1265.7112195332436</v>
      </c>
      <c r="T964" s="22">
        <f t="shared" si="355"/>
        <v>1265.7112195332436</v>
      </c>
      <c r="U964" s="61">
        <f t="shared" si="362"/>
        <v>0.35158647799726145</v>
      </c>
      <c r="V964" s="22">
        <f t="shared" si="363"/>
        <v>178025.24999999997</v>
      </c>
      <c r="W964" s="22">
        <f t="shared" si="365"/>
        <v>178.02524999999997</v>
      </c>
      <c r="X964" s="22">
        <f t="shared" si="364"/>
        <v>2047.7197662037042</v>
      </c>
      <c r="Y964" s="22">
        <f t="shared" si="356"/>
        <v>568.81150121653252</v>
      </c>
      <c r="Z964" s="22">
        <f t="shared" si="357"/>
        <v>0.56881150121653257</v>
      </c>
      <c r="AA964" s="22">
        <f t="shared" si="358"/>
        <v>1.358500816541748</v>
      </c>
      <c r="AB964" s="64"/>
      <c r="AC964" s="22">
        <f t="shared" si="344"/>
        <v>0</v>
      </c>
      <c r="AD964" s="22">
        <f t="shared" si="345"/>
        <v>55.8</v>
      </c>
      <c r="AE964" s="22">
        <f t="shared" si="346"/>
        <v>15.499999999999998</v>
      </c>
      <c r="AF964" s="31"/>
      <c r="AG964" s="31"/>
      <c r="AH964" s="31"/>
      <c r="AI964" s="31"/>
      <c r="AJ964" s="31"/>
      <c r="AK964" s="31"/>
      <c r="AL964" s="7"/>
      <c r="AM964" s="7"/>
    </row>
    <row r="965" spans="2:39" x14ac:dyDescent="0.4">
      <c r="B965" s="19" t="s">
        <v>2</v>
      </c>
      <c r="C965" s="19">
        <v>949</v>
      </c>
      <c r="D965" s="19">
        <v>360</v>
      </c>
      <c r="E965" s="20">
        <v>56.2</v>
      </c>
      <c r="F965" s="67">
        <f t="shared" si="347"/>
        <v>15.611111111111111</v>
      </c>
      <c r="G965" s="34">
        <f t="shared" si="348"/>
        <v>4.1666666666667261E-2</v>
      </c>
      <c r="H965" s="21">
        <f t="shared" si="349"/>
        <v>0.15000000000000213</v>
      </c>
      <c r="I965" s="31"/>
      <c r="J965" s="22">
        <f t="shared" si="350"/>
        <v>61.750000000000881</v>
      </c>
      <c r="K965" s="39">
        <f t="shared" si="342"/>
        <v>104.79569960470138</v>
      </c>
      <c r="L965" s="22">
        <f t="shared" si="351"/>
        <v>218.00182949999999</v>
      </c>
      <c r="M965" s="61">
        <f t="shared" si="352"/>
        <v>384.54752910470222</v>
      </c>
      <c r="N965" s="22">
        <f t="shared" si="353"/>
        <v>0.38454752910470225</v>
      </c>
      <c r="O965" s="22">
        <f t="shared" si="343"/>
        <v>6003.2142043567401</v>
      </c>
      <c r="P965" s="22">
        <f t="shared" si="354"/>
        <v>6.0032142043567402</v>
      </c>
      <c r="Q965" s="22">
        <f t="shared" si="359"/>
        <v>3630.8945429732021</v>
      </c>
      <c r="R965" s="61">
        <f t="shared" si="360"/>
        <v>1.0085818981791015</v>
      </c>
      <c r="S965" s="22">
        <f t="shared" si="361"/>
        <v>-1265.7112195332436</v>
      </c>
      <c r="T965" s="22">
        <f t="shared" si="355"/>
        <v>1265.7112195332436</v>
      </c>
      <c r="U965" s="61">
        <f t="shared" si="362"/>
        <v>0.35158647799726145</v>
      </c>
      <c r="V965" s="22">
        <f t="shared" si="363"/>
        <v>180586.73148148149</v>
      </c>
      <c r="W965" s="22">
        <f t="shared" si="365"/>
        <v>180.58673148148148</v>
      </c>
      <c r="X965" s="22">
        <f t="shared" si="364"/>
        <v>2047.7197662037042</v>
      </c>
      <c r="Y965" s="22">
        <f t="shared" si="356"/>
        <v>568.81150121653252</v>
      </c>
      <c r="Z965" s="22">
        <f t="shared" si="357"/>
        <v>0.56881150121653257</v>
      </c>
      <c r="AA965" s="22">
        <f t="shared" si="358"/>
        <v>1.360168376176363</v>
      </c>
      <c r="AB965" s="64"/>
      <c r="AC965" s="22">
        <f t="shared" si="344"/>
        <v>0</v>
      </c>
      <c r="AD965" s="22">
        <f t="shared" si="345"/>
        <v>56.2</v>
      </c>
      <c r="AE965" s="22">
        <f t="shared" si="346"/>
        <v>15.611111111111111</v>
      </c>
      <c r="AF965" s="31"/>
      <c r="AG965" s="31"/>
      <c r="AH965" s="31"/>
      <c r="AI965" s="31"/>
      <c r="AJ965" s="31"/>
      <c r="AK965" s="31"/>
      <c r="AL965" s="7"/>
      <c r="AM965" s="7"/>
    </row>
    <row r="966" spans="2:39" x14ac:dyDescent="0.4">
      <c r="B966" s="19" t="s">
        <v>2</v>
      </c>
      <c r="C966" s="19">
        <v>950</v>
      </c>
      <c r="D966" s="19">
        <v>361</v>
      </c>
      <c r="E966" s="20">
        <v>56.1</v>
      </c>
      <c r="F966" s="67">
        <f t="shared" si="347"/>
        <v>15.583333333333334</v>
      </c>
      <c r="G966" s="34">
        <f t="shared" si="348"/>
        <v>-0.15277777777777798</v>
      </c>
      <c r="H966" s="21">
        <f t="shared" si="349"/>
        <v>-0.55000000000000071</v>
      </c>
      <c r="I966" s="31"/>
      <c r="J966" s="22">
        <f t="shared" si="350"/>
        <v>-226.41666666666697</v>
      </c>
      <c r="K966" s="39">
        <f t="shared" si="342"/>
        <v>104.42309296770313</v>
      </c>
      <c r="L966" s="22">
        <f t="shared" si="351"/>
        <v>218.00182949999999</v>
      </c>
      <c r="M966" s="61">
        <f t="shared" si="352"/>
        <v>96.008255801036142</v>
      </c>
      <c r="N966" s="22">
        <f t="shared" si="353"/>
        <v>9.6008255801036141E-2</v>
      </c>
      <c r="O966" s="22">
        <f t="shared" si="343"/>
        <v>1496.1286528994799</v>
      </c>
      <c r="P966" s="22">
        <f t="shared" si="354"/>
        <v>1.4961286528994799</v>
      </c>
      <c r="Q966" s="22">
        <f t="shared" si="359"/>
        <v>3632.3906716261017</v>
      </c>
      <c r="R966" s="61">
        <f t="shared" si="360"/>
        <v>1.008997489504821</v>
      </c>
      <c r="S966" s="22">
        <f t="shared" si="361"/>
        <v>-1265.7112195332436</v>
      </c>
      <c r="T966" s="22">
        <f t="shared" si="355"/>
        <v>1265.7112195332436</v>
      </c>
      <c r="U966" s="61">
        <f t="shared" si="362"/>
        <v>0.35158647799726145</v>
      </c>
      <c r="V966" s="22">
        <f t="shared" si="363"/>
        <v>179944.64583333334</v>
      </c>
      <c r="W966" s="22">
        <f t="shared" si="365"/>
        <v>179.94464583333334</v>
      </c>
      <c r="X966" s="22">
        <f t="shared" si="364"/>
        <v>2048.3618518518524</v>
      </c>
      <c r="Y966" s="22">
        <f t="shared" si="356"/>
        <v>568.98985848370387</v>
      </c>
      <c r="Z966" s="22">
        <f t="shared" si="357"/>
        <v>0.56898985848370387</v>
      </c>
      <c r="AA966" s="22">
        <f t="shared" si="358"/>
        <v>1.3605839675020825</v>
      </c>
      <c r="AB966" s="64"/>
      <c r="AC966" s="22">
        <f t="shared" si="344"/>
        <v>0</v>
      </c>
      <c r="AD966" s="22">
        <f t="shared" si="345"/>
        <v>56.1</v>
      </c>
      <c r="AE966" s="22">
        <f t="shared" si="346"/>
        <v>15.583333333333334</v>
      </c>
      <c r="AF966" s="31"/>
      <c r="AG966" s="31"/>
      <c r="AH966" s="31"/>
      <c r="AI966" s="31"/>
      <c r="AJ966" s="31"/>
      <c r="AK966" s="31"/>
      <c r="AL966" s="7"/>
      <c r="AM966" s="7"/>
    </row>
    <row r="967" spans="2:39" x14ac:dyDescent="0.4">
      <c r="B967" s="19" t="s">
        <v>2</v>
      </c>
      <c r="C967" s="19">
        <v>951</v>
      </c>
      <c r="D967" s="19">
        <v>362</v>
      </c>
      <c r="E967" s="20">
        <v>55.1</v>
      </c>
      <c r="F967" s="67">
        <f t="shared" si="347"/>
        <v>15.305555555555555</v>
      </c>
      <c r="G967" s="34">
        <f t="shared" si="348"/>
        <v>-0.47222222222222199</v>
      </c>
      <c r="H967" s="21">
        <f t="shared" si="349"/>
        <v>-1.6999999999999993</v>
      </c>
      <c r="I967" s="31"/>
      <c r="J967" s="22">
        <f t="shared" si="350"/>
        <v>-699.83333333333303</v>
      </c>
      <c r="K967" s="39">
        <f t="shared" si="342"/>
        <v>100.73352413117533</v>
      </c>
      <c r="L967" s="22">
        <f t="shared" si="351"/>
        <v>218.00182949999999</v>
      </c>
      <c r="M967" s="61">
        <f t="shared" si="352"/>
        <v>-381.09797970215777</v>
      </c>
      <c r="N967" s="22">
        <f t="shared" si="353"/>
        <v>-0.38109797970215775</v>
      </c>
      <c r="O967" s="22">
        <f t="shared" si="343"/>
        <v>-5832.9163004413595</v>
      </c>
      <c r="P967" s="22">
        <f t="shared" si="354"/>
        <v>-5.8329163004413598</v>
      </c>
      <c r="Q967" s="22">
        <f t="shared" si="359"/>
        <v>3632.3906716261017</v>
      </c>
      <c r="R967" s="61">
        <f t="shared" si="360"/>
        <v>1.008997489504821</v>
      </c>
      <c r="S967" s="22">
        <f t="shared" si="361"/>
        <v>-1271.544135833685</v>
      </c>
      <c r="T967" s="22">
        <f t="shared" si="355"/>
        <v>1271.544135833685</v>
      </c>
      <c r="U967" s="61">
        <f t="shared" si="362"/>
        <v>0.3532067326547822</v>
      </c>
      <c r="V967" s="22">
        <f t="shared" si="363"/>
        <v>173586.68287037036</v>
      </c>
      <c r="W967" s="22">
        <f t="shared" si="365"/>
        <v>173.58668287037037</v>
      </c>
      <c r="X967" s="22">
        <f t="shared" si="364"/>
        <v>2054.7198148148154</v>
      </c>
      <c r="Y967" s="22">
        <f t="shared" si="356"/>
        <v>570.75596071962991</v>
      </c>
      <c r="Z967" s="22">
        <f t="shared" si="357"/>
        <v>0.57075596071962986</v>
      </c>
      <c r="AA967" s="22">
        <f t="shared" si="358"/>
        <v>1.3622042221596034</v>
      </c>
      <c r="AB967" s="64"/>
      <c r="AC967" s="22">
        <f t="shared" si="344"/>
        <v>0</v>
      </c>
      <c r="AD967" s="22">
        <f t="shared" si="345"/>
        <v>55.1</v>
      </c>
      <c r="AE967" s="22">
        <f t="shared" si="346"/>
        <v>15.305555555555555</v>
      </c>
      <c r="AF967" s="31"/>
      <c r="AG967" s="31"/>
      <c r="AH967" s="31"/>
      <c r="AI967" s="31"/>
      <c r="AJ967" s="31"/>
      <c r="AK967" s="31"/>
      <c r="AL967" s="7"/>
      <c r="AM967" s="7"/>
    </row>
    <row r="968" spans="2:39" x14ac:dyDescent="0.4">
      <c r="B968" s="19" t="s">
        <v>2</v>
      </c>
      <c r="C968" s="19">
        <v>952</v>
      </c>
      <c r="D968" s="19">
        <v>363</v>
      </c>
      <c r="E968" s="20">
        <v>52.7</v>
      </c>
      <c r="F968" s="67">
        <f t="shared" si="347"/>
        <v>14.638888888888889</v>
      </c>
      <c r="G968" s="34">
        <f t="shared" si="348"/>
        <v>-0.93055555555555591</v>
      </c>
      <c r="H968" s="21">
        <f t="shared" si="349"/>
        <v>-3.3500000000000014</v>
      </c>
      <c r="I968" s="31"/>
      <c r="J968" s="22">
        <f t="shared" si="350"/>
        <v>-1379.0833333333339</v>
      </c>
      <c r="K968" s="39">
        <f t="shared" si="342"/>
        <v>92.149304262592011</v>
      </c>
      <c r="L968" s="22">
        <f t="shared" si="351"/>
        <v>218.00182949999999</v>
      </c>
      <c r="M968" s="61">
        <f t="shared" si="352"/>
        <v>-1068.9321995707419</v>
      </c>
      <c r="N968" s="22">
        <f t="shared" si="353"/>
        <v>-1.0689321995707419</v>
      </c>
      <c r="O968" s="22">
        <f t="shared" si="343"/>
        <v>-15647.979699271695</v>
      </c>
      <c r="P968" s="22">
        <f t="shared" si="354"/>
        <v>-15.647979699271694</v>
      </c>
      <c r="Q968" s="22">
        <f t="shared" si="359"/>
        <v>3632.3906716261017</v>
      </c>
      <c r="R968" s="61">
        <f t="shared" si="360"/>
        <v>1.008997489504821</v>
      </c>
      <c r="S968" s="22">
        <f t="shared" si="361"/>
        <v>-1287.1921155329567</v>
      </c>
      <c r="T968" s="22">
        <f t="shared" si="355"/>
        <v>1287.1921155329567</v>
      </c>
      <c r="U968" s="61">
        <f t="shared" si="362"/>
        <v>0.35755339403009051</v>
      </c>
      <c r="V968" s="22">
        <f t="shared" si="363"/>
        <v>158794.12731481483</v>
      </c>
      <c r="W968" s="22">
        <f t="shared" si="365"/>
        <v>158.79412731481483</v>
      </c>
      <c r="X968" s="22">
        <f t="shared" si="364"/>
        <v>2069.5123703703712</v>
      </c>
      <c r="Y968" s="22">
        <f t="shared" si="356"/>
        <v>574.86500721674099</v>
      </c>
      <c r="Z968" s="22">
        <f t="shared" si="357"/>
        <v>0.57486500721674094</v>
      </c>
      <c r="AA968" s="22">
        <f t="shared" si="358"/>
        <v>1.3665508835349116</v>
      </c>
      <c r="AB968" s="64"/>
      <c r="AC968" s="22">
        <f t="shared" si="344"/>
        <v>0</v>
      </c>
      <c r="AD968" s="22">
        <f t="shared" si="345"/>
        <v>52.7</v>
      </c>
      <c r="AE968" s="22">
        <f t="shared" si="346"/>
        <v>14.638888888888889</v>
      </c>
      <c r="AF968" s="31"/>
      <c r="AG968" s="31"/>
      <c r="AH968" s="31"/>
      <c r="AI968" s="31"/>
      <c r="AJ968" s="31"/>
      <c r="AK968" s="31"/>
      <c r="AL968" s="7"/>
      <c r="AM968" s="7"/>
    </row>
    <row r="969" spans="2:39" x14ac:dyDescent="0.4">
      <c r="B969" s="19" t="s">
        <v>2</v>
      </c>
      <c r="C969" s="19">
        <v>953</v>
      </c>
      <c r="D969" s="19">
        <v>364</v>
      </c>
      <c r="E969" s="20">
        <v>48.4</v>
      </c>
      <c r="F969" s="67">
        <f t="shared" si="347"/>
        <v>13.444444444444443</v>
      </c>
      <c r="G969" s="34">
        <f t="shared" si="348"/>
        <v>-1.3333333333333335</v>
      </c>
      <c r="H969" s="21">
        <f t="shared" si="349"/>
        <v>-4.8000000000000007</v>
      </c>
      <c r="I969" s="31"/>
      <c r="J969" s="22">
        <f t="shared" si="350"/>
        <v>-1976.0000000000002</v>
      </c>
      <c r="K969" s="39">
        <f t="shared" si="342"/>
        <v>77.725147245472201</v>
      </c>
      <c r="L969" s="22">
        <f t="shared" si="351"/>
        <v>218.00182949999999</v>
      </c>
      <c r="M969" s="61">
        <f t="shared" si="352"/>
        <v>-1680.273023254528</v>
      </c>
      <c r="N969" s="22">
        <f t="shared" si="353"/>
        <v>-1.680273023254528</v>
      </c>
      <c r="O969" s="22">
        <f t="shared" si="343"/>
        <v>-22590.337312644206</v>
      </c>
      <c r="P969" s="22">
        <f t="shared" si="354"/>
        <v>-22.590337312644206</v>
      </c>
      <c r="Q969" s="22">
        <f t="shared" si="359"/>
        <v>3632.3906716261017</v>
      </c>
      <c r="R969" s="61">
        <f t="shared" si="360"/>
        <v>1.008997489504821</v>
      </c>
      <c r="S969" s="22">
        <f t="shared" si="361"/>
        <v>-1309.7824528456008</v>
      </c>
      <c r="T969" s="22">
        <f t="shared" si="355"/>
        <v>1309.7824528456008</v>
      </c>
      <c r="U969" s="61">
        <f t="shared" si="362"/>
        <v>0.3638284882300547</v>
      </c>
      <c r="V969" s="22">
        <f t="shared" si="363"/>
        <v>133938.03703703699</v>
      </c>
      <c r="W969" s="22">
        <f t="shared" si="365"/>
        <v>133.93803703703699</v>
      </c>
      <c r="X969" s="22">
        <f t="shared" si="364"/>
        <v>2094.3684606481488</v>
      </c>
      <c r="Y969" s="22">
        <f t="shared" si="356"/>
        <v>581.76948226192144</v>
      </c>
      <c r="Z969" s="22">
        <f t="shared" si="357"/>
        <v>0.58176948226192149</v>
      </c>
      <c r="AA969" s="22">
        <f t="shared" si="358"/>
        <v>1.3728259777348757</v>
      </c>
      <c r="AB969" s="64"/>
      <c r="AC969" s="22">
        <f t="shared" si="344"/>
        <v>0</v>
      </c>
      <c r="AD969" s="22">
        <f t="shared" si="345"/>
        <v>48.4</v>
      </c>
      <c r="AE969" s="22">
        <f t="shared" si="346"/>
        <v>13.444444444444443</v>
      </c>
      <c r="AF969" s="31"/>
      <c r="AG969" s="31"/>
      <c r="AH969" s="31"/>
      <c r="AI969" s="31"/>
      <c r="AJ969" s="31"/>
      <c r="AK969" s="31"/>
      <c r="AL969" s="7"/>
      <c r="AM969" s="7"/>
    </row>
    <row r="970" spans="2:39" x14ac:dyDescent="0.4">
      <c r="B970" s="19" t="s">
        <v>2</v>
      </c>
      <c r="C970" s="19">
        <v>954</v>
      </c>
      <c r="D970" s="19">
        <v>365</v>
      </c>
      <c r="E970" s="20">
        <v>43.1</v>
      </c>
      <c r="F970" s="67">
        <f t="shared" si="347"/>
        <v>11.972222222222223</v>
      </c>
      <c r="G970" s="34">
        <f t="shared" si="348"/>
        <v>-1.4722222222222223</v>
      </c>
      <c r="H970" s="21">
        <f t="shared" si="349"/>
        <v>-5.3000000000000007</v>
      </c>
      <c r="I970" s="31"/>
      <c r="J970" s="22">
        <f t="shared" si="350"/>
        <v>-2181.8333333333335</v>
      </c>
      <c r="K970" s="39">
        <f t="shared" si="342"/>
        <v>61.634711928258682</v>
      </c>
      <c r="L970" s="22">
        <f t="shared" si="351"/>
        <v>218.00182949999999</v>
      </c>
      <c r="M970" s="61">
        <f t="shared" si="352"/>
        <v>-1902.1967919050749</v>
      </c>
      <c r="N970" s="22">
        <f t="shared" si="353"/>
        <v>-1.9021967919050748</v>
      </c>
      <c r="O970" s="22">
        <f t="shared" si="343"/>
        <v>-22773.52270308576</v>
      </c>
      <c r="P970" s="22">
        <f t="shared" si="354"/>
        <v>-22.77352270308576</v>
      </c>
      <c r="Q970" s="22">
        <f t="shared" si="359"/>
        <v>3632.3906716261017</v>
      </c>
      <c r="R970" s="61">
        <f t="shared" si="360"/>
        <v>1.008997489504821</v>
      </c>
      <c r="S970" s="22">
        <f t="shared" si="361"/>
        <v>-1332.5559755486865</v>
      </c>
      <c r="T970" s="22">
        <f t="shared" si="355"/>
        <v>1332.5559755486865</v>
      </c>
      <c r="U970" s="61">
        <f t="shared" si="362"/>
        <v>0.37015446726476792</v>
      </c>
      <c r="V970" s="22">
        <f t="shared" si="363"/>
        <v>106210.57175925927</v>
      </c>
      <c r="W970" s="22">
        <f t="shared" si="365"/>
        <v>106.21057175925927</v>
      </c>
      <c r="X970" s="22">
        <f t="shared" si="364"/>
        <v>2122.0959259259266</v>
      </c>
      <c r="Y970" s="22">
        <f t="shared" si="356"/>
        <v>589.47156211185199</v>
      </c>
      <c r="Z970" s="22">
        <f t="shared" si="357"/>
        <v>0.58947156211185203</v>
      </c>
      <c r="AA970" s="22">
        <f t="shared" si="358"/>
        <v>1.3791519567695889</v>
      </c>
      <c r="AB970" s="64"/>
      <c r="AC970" s="22">
        <f t="shared" si="344"/>
        <v>0</v>
      </c>
      <c r="AD970" s="22">
        <f t="shared" si="345"/>
        <v>43.1</v>
      </c>
      <c r="AE970" s="22">
        <f t="shared" si="346"/>
        <v>11.972222222222223</v>
      </c>
      <c r="AF970" s="31"/>
      <c r="AG970" s="31"/>
      <c r="AH970" s="31"/>
      <c r="AI970" s="31"/>
      <c r="AJ970" s="31"/>
      <c r="AK970" s="31"/>
      <c r="AL970" s="7"/>
      <c r="AM970" s="7"/>
    </row>
    <row r="971" spans="2:39" x14ac:dyDescent="0.4">
      <c r="B971" s="19" t="s">
        <v>2</v>
      </c>
      <c r="C971" s="19">
        <v>955</v>
      </c>
      <c r="D971" s="19">
        <v>366</v>
      </c>
      <c r="E971" s="20">
        <v>37.799999999999997</v>
      </c>
      <c r="F971" s="67">
        <f t="shared" si="347"/>
        <v>10.499999999999998</v>
      </c>
      <c r="G971" s="34">
        <f t="shared" si="348"/>
        <v>-1.4722222222222223</v>
      </c>
      <c r="H971" s="21">
        <f t="shared" si="349"/>
        <v>-5.3000000000000007</v>
      </c>
      <c r="I971" s="31"/>
      <c r="J971" s="22">
        <f t="shared" si="350"/>
        <v>-2181.8333333333335</v>
      </c>
      <c r="K971" s="39">
        <f t="shared" si="342"/>
        <v>47.408305183312478</v>
      </c>
      <c r="L971" s="22">
        <f t="shared" si="351"/>
        <v>218.00182949999999</v>
      </c>
      <c r="M971" s="61">
        <f t="shared" si="352"/>
        <v>-1916.4231986500208</v>
      </c>
      <c r="N971" s="22">
        <f t="shared" si="353"/>
        <v>-1.9164231986500209</v>
      </c>
      <c r="O971" s="22">
        <f t="shared" si="343"/>
        <v>-20122.443585825215</v>
      </c>
      <c r="P971" s="22">
        <f t="shared" si="354"/>
        <v>-20.122443585825213</v>
      </c>
      <c r="Q971" s="22">
        <f t="shared" si="359"/>
        <v>3632.3906716261017</v>
      </c>
      <c r="R971" s="61">
        <f t="shared" si="360"/>
        <v>1.008997489504821</v>
      </c>
      <c r="S971" s="22">
        <f t="shared" si="361"/>
        <v>-1352.6784191345118</v>
      </c>
      <c r="T971" s="22">
        <f t="shared" si="355"/>
        <v>1352.6784191345118</v>
      </c>
      <c r="U971" s="61">
        <f t="shared" si="362"/>
        <v>0.37574403537466261</v>
      </c>
      <c r="V971" s="22">
        <f t="shared" si="363"/>
        <v>81695.249999999971</v>
      </c>
      <c r="W971" s="22">
        <f t="shared" si="365"/>
        <v>81.695249999999973</v>
      </c>
      <c r="X971" s="22">
        <f t="shared" si="364"/>
        <v>2146.6112476851858</v>
      </c>
      <c r="Y971" s="22">
        <f t="shared" si="356"/>
        <v>596.28137915949549</v>
      </c>
      <c r="Z971" s="22">
        <f t="shared" si="357"/>
        <v>0.59628137915949553</v>
      </c>
      <c r="AA971" s="22">
        <f t="shared" si="358"/>
        <v>1.3847415248794837</v>
      </c>
      <c r="AB971" s="64"/>
      <c r="AC971" s="22">
        <f t="shared" si="344"/>
        <v>0</v>
      </c>
      <c r="AD971" s="22">
        <f t="shared" si="345"/>
        <v>37.799999999999997</v>
      </c>
      <c r="AE971" s="22">
        <f t="shared" si="346"/>
        <v>10.499999999999998</v>
      </c>
      <c r="AF971" s="31"/>
      <c r="AG971" s="31"/>
      <c r="AH971" s="31"/>
      <c r="AI971" s="31"/>
      <c r="AJ971" s="31"/>
      <c r="AK971" s="31"/>
      <c r="AL971" s="7"/>
      <c r="AM971" s="7"/>
    </row>
    <row r="972" spans="2:39" x14ac:dyDescent="0.4">
      <c r="B972" s="19" t="s">
        <v>2</v>
      </c>
      <c r="C972" s="19">
        <v>956</v>
      </c>
      <c r="D972" s="19">
        <v>367</v>
      </c>
      <c r="E972" s="20">
        <v>32.5</v>
      </c>
      <c r="F972" s="67">
        <f t="shared" si="347"/>
        <v>9.0277777777777768</v>
      </c>
      <c r="G972" s="34">
        <f t="shared" si="348"/>
        <v>-1.4722222222222219</v>
      </c>
      <c r="H972" s="21">
        <f t="shared" si="349"/>
        <v>-5.2999999999999989</v>
      </c>
      <c r="I972" s="31"/>
      <c r="J972" s="22">
        <f t="shared" si="350"/>
        <v>-2181.833333333333</v>
      </c>
      <c r="K972" s="39">
        <f t="shared" si="342"/>
        <v>35.045927010633669</v>
      </c>
      <c r="L972" s="22">
        <f t="shared" si="351"/>
        <v>218.00182949999999</v>
      </c>
      <c r="M972" s="61">
        <f t="shared" si="352"/>
        <v>-1928.7855768226996</v>
      </c>
      <c r="N972" s="22">
        <f t="shared" si="353"/>
        <v>-1.9287855768226996</v>
      </c>
      <c r="O972" s="22">
        <f t="shared" si="343"/>
        <v>-17412.647568538257</v>
      </c>
      <c r="P972" s="22">
        <f t="shared" si="354"/>
        <v>-17.412647568538258</v>
      </c>
      <c r="Q972" s="22">
        <f t="shared" si="359"/>
        <v>3632.3906716261017</v>
      </c>
      <c r="R972" s="61">
        <f t="shared" si="360"/>
        <v>1.008997489504821</v>
      </c>
      <c r="S972" s="22">
        <f t="shared" si="361"/>
        <v>-1370.09106670305</v>
      </c>
      <c r="T972" s="22">
        <f t="shared" si="355"/>
        <v>1370.09106670305</v>
      </c>
      <c r="U972" s="61">
        <f t="shared" si="362"/>
        <v>0.38058088230842652</v>
      </c>
      <c r="V972" s="22">
        <f t="shared" si="363"/>
        <v>60392.071759259241</v>
      </c>
      <c r="W972" s="22">
        <f t="shared" si="365"/>
        <v>60.392071759259245</v>
      </c>
      <c r="X972" s="22">
        <f t="shared" si="364"/>
        <v>2167.9144259259265</v>
      </c>
      <c r="Y972" s="22">
        <f t="shared" si="356"/>
        <v>602.19893340485203</v>
      </c>
      <c r="Z972" s="22">
        <f t="shared" si="357"/>
        <v>0.60219893340485198</v>
      </c>
      <c r="AA972" s="22">
        <f t="shared" si="358"/>
        <v>1.3895783718132475</v>
      </c>
      <c r="AB972" s="64"/>
      <c r="AC972" s="22">
        <f t="shared" si="344"/>
        <v>0</v>
      </c>
      <c r="AD972" s="22">
        <f t="shared" si="345"/>
        <v>32.5</v>
      </c>
      <c r="AE972" s="22">
        <f t="shared" si="346"/>
        <v>9.0277777777777768</v>
      </c>
      <c r="AF972" s="31"/>
      <c r="AG972" s="31"/>
      <c r="AH972" s="31"/>
      <c r="AI972" s="31"/>
      <c r="AJ972" s="31"/>
      <c r="AK972" s="31"/>
      <c r="AL972" s="7"/>
      <c r="AM972" s="7"/>
    </row>
    <row r="973" spans="2:39" x14ac:dyDescent="0.4">
      <c r="B973" s="19" t="s">
        <v>2</v>
      </c>
      <c r="C973" s="19">
        <v>957</v>
      </c>
      <c r="D973" s="19">
        <v>368</v>
      </c>
      <c r="E973" s="20">
        <v>27.2</v>
      </c>
      <c r="F973" s="67">
        <f t="shared" si="347"/>
        <v>7.5555555555555554</v>
      </c>
      <c r="G973" s="34">
        <f t="shared" si="348"/>
        <v>-1.0277777777777775</v>
      </c>
      <c r="H973" s="21">
        <f t="shared" si="349"/>
        <v>-3.6999999999999993</v>
      </c>
      <c r="I973" s="31"/>
      <c r="J973" s="22">
        <f t="shared" si="350"/>
        <v>-1523.1666666666663</v>
      </c>
      <c r="K973" s="39">
        <f t="shared" si="342"/>
        <v>24.547577410222221</v>
      </c>
      <c r="L973" s="22">
        <f t="shared" si="351"/>
        <v>218.00182949999999</v>
      </c>
      <c r="M973" s="61">
        <f t="shared" si="352"/>
        <v>-1280.6172597564441</v>
      </c>
      <c r="N973" s="22">
        <f t="shared" si="353"/>
        <v>-1.280617259756444</v>
      </c>
      <c r="O973" s="22">
        <f t="shared" si="343"/>
        <v>-9675.7748514931336</v>
      </c>
      <c r="P973" s="22">
        <f t="shared" si="354"/>
        <v>-9.6757748514931343</v>
      </c>
      <c r="Q973" s="22">
        <f t="shared" si="359"/>
        <v>3632.3906716261017</v>
      </c>
      <c r="R973" s="61">
        <f t="shared" si="360"/>
        <v>1.008997489504821</v>
      </c>
      <c r="S973" s="22">
        <f t="shared" si="361"/>
        <v>-1379.7668415545431</v>
      </c>
      <c r="T973" s="22">
        <f t="shared" si="355"/>
        <v>1379.7668415545431</v>
      </c>
      <c r="U973" s="61">
        <f t="shared" si="362"/>
        <v>0.38326859775996958</v>
      </c>
      <c r="V973" s="22">
        <f t="shared" si="363"/>
        <v>42301.037037037036</v>
      </c>
      <c r="W973" s="22">
        <f t="shared" si="365"/>
        <v>42.301037037037034</v>
      </c>
      <c r="X973" s="22">
        <f t="shared" si="364"/>
        <v>2186.0054606481485</v>
      </c>
      <c r="Y973" s="22">
        <f t="shared" si="356"/>
        <v>607.22422484792139</v>
      </c>
      <c r="Z973" s="22">
        <f t="shared" si="357"/>
        <v>0.60722422484792138</v>
      </c>
      <c r="AA973" s="22">
        <f t="shared" si="358"/>
        <v>1.3922660872647907</v>
      </c>
      <c r="AB973" s="64"/>
      <c r="AC973" s="22">
        <f t="shared" si="344"/>
        <v>0</v>
      </c>
      <c r="AD973" s="22">
        <f t="shared" si="345"/>
        <v>27.2</v>
      </c>
      <c r="AE973" s="22">
        <f t="shared" si="346"/>
        <v>7.5555555555555554</v>
      </c>
      <c r="AF973" s="31"/>
      <c r="AG973" s="31"/>
      <c r="AH973" s="31"/>
      <c r="AI973" s="31"/>
      <c r="AJ973" s="31"/>
      <c r="AK973" s="31"/>
      <c r="AL973" s="7"/>
      <c r="AM973" s="7"/>
    </row>
    <row r="974" spans="2:39" x14ac:dyDescent="0.4">
      <c r="B974" s="19" t="s">
        <v>2</v>
      </c>
      <c r="C974" s="19">
        <v>958</v>
      </c>
      <c r="D974" s="19">
        <v>369</v>
      </c>
      <c r="E974" s="20">
        <v>25.1</v>
      </c>
      <c r="F974" s="67">
        <f t="shared" si="347"/>
        <v>6.9722222222222223</v>
      </c>
      <c r="G974" s="34">
        <f t="shared" si="348"/>
        <v>-0.16666666666666657</v>
      </c>
      <c r="H974" s="21">
        <f t="shared" si="349"/>
        <v>-0.59999999999999964</v>
      </c>
      <c r="I974" s="31"/>
      <c r="J974" s="22">
        <f t="shared" si="350"/>
        <v>-246.99999999999986</v>
      </c>
      <c r="K974" s="39">
        <f t="shared" si="342"/>
        <v>20.903464592633682</v>
      </c>
      <c r="L974" s="22">
        <f t="shared" si="351"/>
        <v>218.00182949999999</v>
      </c>
      <c r="M974" s="61">
        <f t="shared" si="352"/>
        <v>-8.0947059073661762</v>
      </c>
      <c r="N974" s="22">
        <f t="shared" si="353"/>
        <v>-8.0947059073661759E-3</v>
      </c>
      <c r="O974" s="22">
        <f t="shared" si="343"/>
        <v>-56.43808840969195</v>
      </c>
      <c r="P974" s="22">
        <f t="shared" si="354"/>
        <v>-5.6438088409691951E-2</v>
      </c>
      <c r="Q974" s="22">
        <f t="shared" si="359"/>
        <v>3632.3906716261017</v>
      </c>
      <c r="R974" s="61">
        <f t="shared" si="360"/>
        <v>1.008997489504821</v>
      </c>
      <c r="S974" s="22">
        <f t="shared" si="361"/>
        <v>-1379.8232796429529</v>
      </c>
      <c r="T974" s="22">
        <f t="shared" si="355"/>
        <v>1379.8232796429529</v>
      </c>
      <c r="U974" s="61">
        <f t="shared" si="362"/>
        <v>0.38328427500800422</v>
      </c>
      <c r="V974" s="22">
        <f t="shared" si="363"/>
        <v>36021.405092592599</v>
      </c>
      <c r="W974" s="22">
        <f t="shared" si="365"/>
        <v>36.021405092592602</v>
      </c>
      <c r="X974" s="22">
        <f t="shared" si="364"/>
        <v>2192.2850925925932</v>
      </c>
      <c r="Y974" s="22">
        <f t="shared" si="356"/>
        <v>608.96856845018533</v>
      </c>
      <c r="Z974" s="22">
        <f t="shared" si="357"/>
        <v>0.60896856845018532</v>
      </c>
      <c r="AA974" s="22">
        <f t="shared" si="358"/>
        <v>1.3922817645128251</v>
      </c>
      <c r="AB974" s="64"/>
      <c r="AC974" s="22">
        <f t="shared" si="344"/>
        <v>0</v>
      </c>
      <c r="AD974" s="22">
        <f t="shared" si="345"/>
        <v>25.1</v>
      </c>
      <c r="AE974" s="22">
        <f t="shared" si="346"/>
        <v>6.9722222222222223</v>
      </c>
      <c r="AF974" s="31"/>
      <c r="AG974" s="31"/>
      <c r="AH974" s="31"/>
      <c r="AI974" s="31"/>
      <c r="AJ974" s="31"/>
      <c r="AK974" s="31"/>
      <c r="AL974" s="7"/>
      <c r="AM974" s="7"/>
    </row>
    <row r="975" spans="2:39" x14ac:dyDescent="0.4">
      <c r="B975" s="19" t="s">
        <v>2</v>
      </c>
      <c r="C975" s="19">
        <v>959</v>
      </c>
      <c r="D975" s="19">
        <v>370</v>
      </c>
      <c r="E975" s="20">
        <v>26</v>
      </c>
      <c r="F975" s="67">
        <f t="shared" si="347"/>
        <v>7.2222222222222223</v>
      </c>
      <c r="G975" s="34">
        <f t="shared" si="348"/>
        <v>0.58333333333333326</v>
      </c>
      <c r="H975" s="21">
        <f t="shared" si="349"/>
        <v>2.0999999999999996</v>
      </c>
      <c r="I975" s="31"/>
      <c r="J975" s="22">
        <f t="shared" si="350"/>
        <v>864.49999999999989</v>
      </c>
      <c r="K975" s="39">
        <f t="shared" si="342"/>
        <v>22.429393286805553</v>
      </c>
      <c r="L975" s="22">
        <f t="shared" si="351"/>
        <v>218.00182949999999</v>
      </c>
      <c r="M975" s="61">
        <f t="shared" si="352"/>
        <v>1104.9312227868054</v>
      </c>
      <c r="N975" s="22">
        <f t="shared" si="353"/>
        <v>1.1049312227868053</v>
      </c>
      <c r="O975" s="22">
        <f t="shared" si="343"/>
        <v>7980.0588312380387</v>
      </c>
      <c r="P975" s="22">
        <f t="shared" si="354"/>
        <v>7.9800588312380389</v>
      </c>
      <c r="Q975" s="22">
        <f t="shared" si="359"/>
        <v>3640.37073045734</v>
      </c>
      <c r="R975" s="61">
        <f t="shared" si="360"/>
        <v>1.0112141726908328</v>
      </c>
      <c r="S975" s="22">
        <f t="shared" si="361"/>
        <v>-1379.8232796429529</v>
      </c>
      <c r="T975" s="22">
        <f t="shared" si="355"/>
        <v>1379.8232796429529</v>
      </c>
      <c r="U975" s="61">
        <f t="shared" si="362"/>
        <v>0.38328427500800422</v>
      </c>
      <c r="V975" s="22">
        <f t="shared" si="363"/>
        <v>38650.925925925927</v>
      </c>
      <c r="W975" s="22">
        <f t="shared" si="365"/>
        <v>38.650925925925925</v>
      </c>
      <c r="X975" s="22">
        <f t="shared" si="364"/>
        <v>2192.2850925925932</v>
      </c>
      <c r="Y975" s="22">
        <f t="shared" si="356"/>
        <v>608.96856845018533</v>
      </c>
      <c r="Z975" s="22">
        <f t="shared" si="357"/>
        <v>0.60896856845018532</v>
      </c>
      <c r="AA975" s="22">
        <f t="shared" si="358"/>
        <v>1.3944984476988371</v>
      </c>
      <c r="AB975" s="64"/>
      <c r="AC975" s="22">
        <f t="shared" si="344"/>
        <v>0</v>
      </c>
      <c r="AD975" s="22">
        <f t="shared" si="345"/>
        <v>26</v>
      </c>
      <c r="AE975" s="22">
        <f t="shared" si="346"/>
        <v>7.2222222222222223</v>
      </c>
      <c r="AF975" s="31"/>
      <c r="AG975" s="31"/>
      <c r="AH975" s="31"/>
      <c r="AI975" s="31"/>
      <c r="AJ975" s="31"/>
      <c r="AK975" s="31"/>
      <c r="AL975" s="7"/>
      <c r="AM975" s="7"/>
    </row>
    <row r="976" spans="2:39" x14ac:dyDescent="0.4">
      <c r="B976" s="19" t="s">
        <v>2</v>
      </c>
      <c r="C976" s="19">
        <v>960</v>
      </c>
      <c r="D976" s="19">
        <v>371</v>
      </c>
      <c r="E976" s="20">
        <v>29.3</v>
      </c>
      <c r="F976" s="67">
        <f t="shared" si="347"/>
        <v>8.1388888888888893</v>
      </c>
      <c r="G976" s="34">
        <f t="shared" si="348"/>
        <v>1.1944444444444446</v>
      </c>
      <c r="H976" s="21">
        <f t="shared" si="349"/>
        <v>4.3000000000000007</v>
      </c>
      <c r="I976" s="31"/>
      <c r="J976" s="22">
        <f t="shared" si="350"/>
        <v>1770.166666666667</v>
      </c>
      <c r="K976" s="39">
        <f t="shared" ref="K976:K1039" si="366">$C$8*0.5*$C$9*(F976^2)*$C$5</f>
        <v>28.484334086967014</v>
      </c>
      <c r="L976" s="22">
        <f t="shared" si="351"/>
        <v>218.00182949999999</v>
      </c>
      <c r="M976" s="61">
        <f t="shared" si="352"/>
        <v>2016.652830253634</v>
      </c>
      <c r="N976" s="22">
        <f t="shared" si="353"/>
        <v>2.016652830253634</v>
      </c>
      <c r="O976" s="22">
        <f t="shared" ref="O976:O1039" si="367">M976*F976</f>
        <v>16413.313312897633</v>
      </c>
      <c r="P976" s="22">
        <f t="shared" si="354"/>
        <v>16.413313312897632</v>
      </c>
      <c r="Q976" s="22">
        <f t="shared" si="359"/>
        <v>3656.7840437702375</v>
      </c>
      <c r="R976" s="61">
        <f t="shared" si="360"/>
        <v>1.0157734267536003</v>
      </c>
      <c r="S976" s="22">
        <f t="shared" si="361"/>
        <v>-1379.8232796429529</v>
      </c>
      <c r="T976" s="22">
        <f t="shared" si="355"/>
        <v>1379.8232796429529</v>
      </c>
      <c r="U976" s="61">
        <f t="shared" si="362"/>
        <v>0.38328427500800422</v>
      </c>
      <c r="V976" s="22">
        <f t="shared" si="363"/>
        <v>49084.960648148146</v>
      </c>
      <c r="W976" s="22">
        <f t="shared" si="365"/>
        <v>49.084960648148147</v>
      </c>
      <c r="X976" s="22">
        <f t="shared" si="364"/>
        <v>2192.2850925925932</v>
      </c>
      <c r="Y976" s="22">
        <f t="shared" si="356"/>
        <v>608.96856845018533</v>
      </c>
      <c r="Z976" s="22">
        <f t="shared" si="357"/>
        <v>0.60896856845018532</v>
      </c>
      <c r="AA976" s="22">
        <f t="shared" si="358"/>
        <v>1.3990577017616044</v>
      </c>
      <c r="AB976" s="64"/>
      <c r="AC976" s="22">
        <f t="shared" ref="AC976:AC1039" si="368">IF(E976&lt;1,1,0)</f>
        <v>0</v>
      </c>
      <c r="AD976" s="22">
        <f t="shared" ref="AD976:AD1039" si="369">IF(AC976=1,"",E976)</f>
        <v>29.3</v>
      </c>
      <c r="AE976" s="22">
        <f t="shared" ref="AE976:AE1039" si="370">E976/3.6</f>
        <v>8.1388888888888893</v>
      </c>
      <c r="AF976" s="31"/>
      <c r="AG976" s="31"/>
      <c r="AH976" s="31"/>
      <c r="AI976" s="31"/>
      <c r="AJ976" s="31"/>
      <c r="AK976" s="31"/>
      <c r="AL976" s="7"/>
      <c r="AM976" s="7"/>
    </row>
    <row r="977" spans="2:39" x14ac:dyDescent="0.4">
      <c r="B977" s="19" t="s">
        <v>2</v>
      </c>
      <c r="C977" s="19">
        <v>961</v>
      </c>
      <c r="D977" s="19">
        <v>372</v>
      </c>
      <c r="E977" s="20">
        <v>34.6</v>
      </c>
      <c r="F977" s="67">
        <f t="shared" ref="F977:F1040" si="371">E977/3.6</f>
        <v>9.6111111111111107</v>
      </c>
      <c r="G977" s="34">
        <f t="shared" ref="G977:G1040" si="372">($E978-$E976)/2/3.6</f>
        <v>1.5416666666666663</v>
      </c>
      <c r="H977" s="21">
        <f t="shared" ref="H977:H1040" si="373">($E978-$E976)/2</f>
        <v>5.5499999999999989</v>
      </c>
      <c r="I977" s="31"/>
      <c r="J977" s="22">
        <f t="shared" ref="J977:J1040" si="374">$C$4*G977</f>
        <v>2284.7499999999995</v>
      </c>
      <c r="K977" s="39">
        <f t="shared" si="366"/>
        <v>39.721261046201384</v>
      </c>
      <c r="L977" s="22">
        <f t="shared" ref="L977:L1040" si="375">IF(F977&gt;0,$C$6*$C$4*$C$10,0)</f>
        <v>218.00182949999999</v>
      </c>
      <c r="M977" s="61">
        <f t="shared" ref="M977:M1040" si="376">J977+K977+L977</f>
        <v>2542.4730905462011</v>
      </c>
      <c r="N977" s="22">
        <f t="shared" ref="N977:N1040" si="377">M977/1000</f>
        <v>2.542473090546201</v>
      </c>
      <c r="O977" s="22">
        <f t="shared" si="367"/>
        <v>24435.991370249598</v>
      </c>
      <c r="P977" s="22">
        <f t="shared" ref="P977:P1040" si="378">O977/1000</f>
        <v>24.435991370249599</v>
      </c>
      <c r="Q977" s="22">
        <f t="shared" si="359"/>
        <v>3681.2200351404872</v>
      </c>
      <c r="R977" s="61">
        <f t="shared" si="360"/>
        <v>1.0225612026772473</v>
      </c>
      <c r="S977" s="22">
        <f t="shared" si="361"/>
        <v>-1379.8232796429529</v>
      </c>
      <c r="T977" s="22">
        <f t="shared" ref="T977:T1040" si="379">S977*-1</f>
        <v>1379.8232796429529</v>
      </c>
      <c r="U977" s="61">
        <f t="shared" si="362"/>
        <v>0.38328427500800422</v>
      </c>
      <c r="V977" s="22">
        <f t="shared" si="363"/>
        <v>68448.731481481474</v>
      </c>
      <c r="W977" s="22">
        <f t="shared" si="365"/>
        <v>68.448731481481474</v>
      </c>
      <c r="X977" s="22">
        <f t="shared" si="364"/>
        <v>2192.2850925925932</v>
      </c>
      <c r="Y977" s="22">
        <f t="shared" ref="Y977:Y1040" si="380">Z977*1000</f>
        <v>608.96856845018533</v>
      </c>
      <c r="Z977" s="22">
        <f t="shared" ref="Z977:Z1040" si="381">X977*0.000277778</f>
        <v>0.60896856845018532</v>
      </c>
      <c r="AA977" s="22">
        <f t="shared" ref="AA977:AA1040" si="382">R977+U977</f>
        <v>1.4058454776852516</v>
      </c>
      <c r="AB977" s="64"/>
      <c r="AC977" s="22">
        <f t="shared" si="368"/>
        <v>0</v>
      </c>
      <c r="AD977" s="22">
        <f t="shared" si="369"/>
        <v>34.6</v>
      </c>
      <c r="AE977" s="22">
        <f t="shared" si="370"/>
        <v>9.6111111111111107</v>
      </c>
      <c r="AF977" s="31"/>
      <c r="AG977" s="31"/>
      <c r="AH977" s="31"/>
      <c r="AI977" s="31"/>
      <c r="AJ977" s="31"/>
      <c r="AK977" s="31"/>
      <c r="AL977" s="7"/>
      <c r="AM977" s="7"/>
    </row>
    <row r="978" spans="2:39" x14ac:dyDescent="0.4">
      <c r="B978" s="19" t="s">
        <v>2</v>
      </c>
      <c r="C978" s="19">
        <v>962</v>
      </c>
      <c r="D978" s="19">
        <v>373</v>
      </c>
      <c r="E978" s="20">
        <v>40.4</v>
      </c>
      <c r="F978" s="67">
        <f t="shared" si="371"/>
        <v>11.222222222222221</v>
      </c>
      <c r="G978" s="34">
        <f t="shared" si="372"/>
        <v>1.4861111111111105</v>
      </c>
      <c r="H978" s="21">
        <f t="shared" si="373"/>
        <v>5.3499999999999979</v>
      </c>
      <c r="I978" s="31"/>
      <c r="J978" s="22">
        <f t="shared" si="374"/>
        <v>2202.4166666666656</v>
      </c>
      <c r="K978" s="39">
        <f t="shared" si="366"/>
        <v>54.154376548805537</v>
      </c>
      <c r="L978" s="22">
        <f t="shared" si="375"/>
        <v>218.00182949999999</v>
      </c>
      <c r="M978" s="61">
        <f t="shared" si="376"/>
        <v>2474.572872715471</v>
      </c>
      <c r="N978" s="22">
        <f t="shared" si="377"/>
        <v>2.4745728727154712</v>
      </c>
      <c r="O978" s="22">
        <f t="shared" si="367"/>
        <v>27770.20668269584</v>
      </c>
      <c r="P978" s="22">
        <f t="shared" si="378"/>
        <v>27.770206682695839</v>
      </c>
      <c r="Q978" s="22">
        <f t="shared" ref="Q978:Q1041" si="383">IF(P978&gt;0,SUM(Q977,P978),Q977)</f>
        <v>3708.9902418231832</v>
      </c>
      <c r="R978" s="61">
        <f t="shared" ref="R978:R1041" si="384">Q978*0.0002777778</f>
        <v>1.0302751495951117</v>
      </c>
      <c r="S978" s="22">
        <f t="shared" ref="S978:S1041" si="385">IF(P978&lt;0,SUM(S977,P978),S977)</f>
        <v>-1379.8232796429529</v>
      </c>
      <c r="T978" s="22">
        <f t="shared" si="379"/>
        <v>1379.8232796429529</v>
      </c>
      <c r="U978" s="61">
        <f t="shared" ref="U978:U1041" si="386">T978*0.0002777778</f>
        <v>0.38328427500800422</v>
      </c>
      <c r="V978" s="22">
        <f t="shared" ref="V978:V1041" si="387">0.5*$C$4*(F978^2)</f>
        <v>93320.259259259241</v>
      </c>
      <c r="W978" s="22">
        <f t="shared" si="365"/>
        <v>93.320259259259245</v>
      </c>
      <c r="X978" s="22">
        <f t="shared" ref="X978:X1041" si="388">IF(W978&lt;W977,X977+(W977-W978),X977)</f>
        <v>2192.2850925925932</v>
      </c>
      <c r="Y978" s="22">
        <f t="shared" si="380"/>
        <v>608.96856845018533</v>
      </c>
      <c r="Z978" s="22">
        <f t="shared" si="381"/>
        <v>0.60896856845018532</v>
      </c>
      <c r="AA978" s="22">
        <f t="shared" si="382"/>
        <v>1.413559424603116</v>
      </c>
      <c r="AB978" s="64"/>
      <c r="AC978" s="22">
        <f t="shared" si="368"/>
        <v>0</v>
      </c>
      <c r="AD978" s="22">
        <f t="shared" si="369"/>
        <v>40.4</v>
      </c>
      <c r="AE978" s="22">
        <f t="shared" si="370"/>
        <v>11.222222222222221</v>
      </c>
      <c r="AF978" s="31"/>
      <c r="AG978" s="31"/>
      <c r="AH978" s="31"/>
      <c r="AI978" s="31"/>
      <c r="AJ978" s="31"/>
      <c r="AK978" s="31"/>
      <c r="AL978" s="7"/>
      <c r="AM978" s="7"/>
    </row>
    <row r="979" spans="2:39" x14ac:dyDescent="0.4">
      <c r="B979" s="19" t="s">
        <v>2</v>
      </c>
      <c r="C979" s="19">
        <v>963</v>
      </c>
      <c r="D979" s="19">
        <v>374</v>
      </c>
      <c r="E979" s="20">
        <v>45.3</v>
      </c>
      <c r="F979" s="67">
        <f t="shared" si="371"/>
        <v>12.583333333333332</v>
      </c>
      <c r="G979" s="34">
        <f t="shared" si="372"/>
        <v>1.1944444444444446</v>
      </c>
      <c r="H979" s="21">
        <f t="shared" si="373"/>
        <v>4.3000000000000007</v>
      </c>
      <c r="I979" s="31"/>
      <c r="J979" s="22">
        <f t="shared" si="374"/>
        <v>1770.166666666667</v>
      </c>
      <c r="K979" s="39">
        <f t="shared" si="366"/>
        <v>68.08747584307811</v>
      </c>
      <c r="L979" s="22">
        <f t="shared" si="375"/>
        <v>218.00182949999999</v>
      </c>
      <c r="M979" s="61">
        <f t="shared" si="376"/>
        <v>2056.2559720097452</v>
      </c>
      <c r="N979" s="22">
        <f t="shared" si="377"/>
        <v>2.0562559720097453</v>
      </c>
      <c r="O979" s="22">
        <f t="shared" si="367"/>
        <v>25874.554314455956</v>
      </c>
      <c r="P979" s="22">
        <f t="shared" si="378"/>
        <v>25.874554314455956</v>
      </c>
      <c r="Q979" s="22">
        <f t="shared" si="383"/>
        <v>3734.8647961376391</v>
      </c>
      <c r="R979" s="61">
        <f t="shared" si="384"/>
        <v>1.037462526368562</v>
      </c>
      <c r="S979" s="22">
        <f t="shared" si="385"/>
        <v>-1379.8232796429529</v>
      </c>
      <c r="T979" s="22">
        <f t="shared" si="379"/>
        <v>1379.8232796429529</v>
      </c>
      <c r="U979" s="61">
        <f t="shared" si="386"/>
        <v>0.38328427500800422</v>
      </c>
      <c r="V979" s="22">
        <f t="shared" si="387"/>
        <v>117330.14583333331</v>
      </c>
      <c r="W979" s="22">
        <f t="shared" si="365"/>
        <v>117.33014583333332</v>
      </c>
      <c r="X979" s="22">
        <f t="shared" si="388"/>
        <v>2192.2850925925932</v>
      </c>
      <c r="Y979" s="22">
        <f t="shared" si="380"/>
        <v>608.96856845018533</v>
      </c>
      <c r="Z979" s="22">
        <f t="shared" si="381"/>
        <v>0.60896856845018532</v>
      </c>
      <c r="AA979" s="22">
        <f t="shared" si="382"/>
        <v>1.4207468013765663</v>
      </c>
      <c r="AB979" s="64"/>
      <c r="AC979" s="22">
        <f t="shared" si="368"/>
        <v>0</v>
      </c>
      <c r="AD979" s="22">
        <f t="shared" si="369"/>
        <v>45.3</v>
      </c>
      <c r="AE979" s="22">
        <f t="shared" si="370"/>
        <v>12.583333333333332</v>
      </c>
      <c r="AF979" s="31"/>
      <c r="AG979" s="31"/>
      <c r="AH979" s="31"/>
      <c r="AI979" s="31"/>
      <c r="AJ979" s="31"/>
      <c r="AK979" s="31"/>
      <c r="AL979" s="7"/>
      <c r="AM979" s="7"/>
    </row>
    <row r="980" spans="2:39" x14ac:dyDescent="0.4">
      <c r="B980" s="19" t="s">
        <v>2</v>
      </c>
      <c r="C980" s="19">
        <v>964</v>
      </c>
      <c r="D980" s="19">
        <v>375</v>
      </c>
      <c r="E980" s="20">
        <v>49</v>
      </c>
      <c r="F980" s="67">
        <f t="shared" si="371"/>
        <v>13.611111111111111</v>
      </c>
      <c r="G980" s="34">
        <f t="shared" si="372"/>
        <v>0.80555555555555614</v>
      </c>
      <c r="H980" s="21">
        <f t="shared" si="373"/>
        <v>2.9000000000000021</v>
      </c>
      <c r="I980" s="31"/>
      <c r="J980" s="22">
        <f t="shared" si="374"/>
        <v>1193.8333333333342</v>
      </c>
      <c r="K980" s="39">
        <f t="shared" si="366"/>
        <v>79.664161659201369</v>
      </c>
      <c r="L980" s="22">
        <f t="shared" si="375"/>
        <v>218.00182949999999</v>
      </c>
      <c r="M980" s="61">
        <f t="shared" si="376"/>
        <v>1491.4993244925356</v>
      </c>
      <c r="N980" s="22">
        <f t="shared" si="377"/>
        <v>1.4914993244925356</v>
      </c>
      <c r="O980" s="22">
        <f t="shared" si="367"/>
        <v>20300.963027815069</v>
      </c>
      <c r="P980" s="22">
        <f t="shared" si="378"/>
        <v>20.300963027815069</v>
      </c>
      <c r="Q980" s="22">
        <f t="shared" si="383"/>
        <v>3755.1657591654543</v>
      </c>
      <c r="R980" s="61">
        <f t="shared" si="384"/>
        <v>1.0431016832163098</v>
      </c>
      <c r="S980" s="22">
        <f t="shared" si="385"/>
        <v>-1379.8232796429529</v>
      </c>
      <c r="T980" s="22">
        <f t="shared" si="379"/>
        <v>1379.8232796429529</v>
      </c>
      <c r="U980" s="61">
        <f t="shared" si="386"/>
        <v>0.38328427500800422</v>
      </c>
      <c r="V980" s="22">
        <f t="shared" si="387"/>
        <v>137279.39814814815</v>
      </c>
      <c r="W980" s="22">
        <f t="shared" si="365"/>
        <v>137.27939814814815</v>
      </c>
      <c r="X980" s="22">
        <f t="shared" si="388"/>
        <v>2192.2850925925932</v>
      </c>
      <c r="Y980" s="22">
        <f t="shared" si="380"/>
        <v>608.96856845018533</v>
      </c>
      <c r="Z980" s="22">
        <f t="shared" si="381"/>
        <v>0.60896856845018532</v>
      </c>
      <c r="AA980" s="22">
        <f t="shared" si="382"/>
        <v>1.4263859582243139</v>
      </c>
      <c r="AB980" s="64"/>
      <c r="AC980" s="22">
        <f t="shared" si="368"/>
        <v>0</v>
      </c>
      <c r="AD980" s="22">
        <f t="shared" si="369"/>
        <v>49</v>
      </c>
      <c r="AE980" s="22">
        <f t="shared" si="370"/>
        <v>13.611111111111111</v>
      </c>
      <c r="AF980" s="31"/>
      <c r="AG980" s="31"/>
      <c r="AH980" s="31"/>
      <c r="AI980" s="31"/>
      <c r="AJ980" s="31"/>
      <c r="AK980" s="31"/>
      <c r="AL980" s="7"/>
      <c r="AM980" s="7"/>
    </row>
    <row r="981" spans="2:39" x14ac:dyDescent="0.4">
      <c r="B981" s="19" t="s">
        <v>2</v>
      </c>
      <c r="C981" s="19">
        <v>965</v>
      </c>
      <c r="D981" s="19">
        <v>376</v>
      </c>
      <c r="E981" s="20">
        <v>51.1</v>
      </c>
      <c r="F981" s="67">
        <f t="shared" si="371"/>
        <v>14.194444444444445</v>
      </c>
      <c r="G981" s="34">
        <f t="shared" si="372"/>
        <v>0.43055555555555575</v>
      </c>
      <c r="H981" s="21">
        <f t="shared" si="373"/>
        <v>1.5500000000000007</v>
      </c>
      <c r="I981" s="31"/>
      <c r="J981" s="22">
        <f t="shared" si="374"/>
        <v>638.0833333333336</v>
      </c>
      <c r="K981" s="39">
        <f t="shared" si="366"/>
        <v>86.638840302425351</v>
      </c>
      <c r="L981" s="22">
        <f t="shared" si="375"/>
        <v>218.00182949999999</v>
      </c>
      <c r="M981" s="61">
        <f t="shared" si="376"/>
        <v>942.72400313575895</v>
      </c>
      <c r="N981" s="22">
        <f t="shared" si="377"/>
        <v>0.94272400313575899</v>
      </c>
      <c r="O981" s="22">
        <f t="shared" si="367"/>
        <v>13381.443488954801</v>
      </c>
      <c r="P981" s="22">
        <f t="shared" si="378"/>
        <v>13.381443488954801</v>
      </c>
      <c r="Q981" s="22">
        <f t="shared" si="383"/>
        <v>3768.5472026544094</v>
      </c>
      <c r="R981" s="61">
        <f t="shared" si="384"/>
        <v>1.046818751149496</v>
      </c>
      <c r="S981" s="22">
        <f t="shared" si="385"/>
        <v>-1379.8232796429529</v>
      </c>
      <c r="T981" s="22">
        <f t="shared" si="379"/>
        <v>1379.8232796429529</v>
      </c>
      <c r="U981" s="61">
        <f t="shared" si="386"/>
        <v>0.38328427500800422</v>
      </c>
      <c r="V981" s="22">
        <f t="shared" si="387"/>
        <v>149298.34953703702</v>
      </c>
      <c r="W981" s="22">
        <f t="shared" si="365"/>
        <v>149.29834953703701</v>
      </c>
      <c r="X981" s="22">
        <f t="shared" si="388"/>
        <v>2192.2850925925932</v>
      </c>
      <c r="Y981" s="22">
        <f t="shared" si="380"/>
        <v>608.96856845018533</v>
      </c>
      <c r="Z981" s="22">
        <f t="shared" si="381"/>
        <v>0.60896856845018532</v>
      </c>
      <c r="AA981" s="22">
        <f t="shared" si="382"/>
        <v>1.4301030261575001</v>
      </c>
      <c r="AB981" s="64"/>
      <c r="AC981" s="22">
        <f t="shared" si="368"/>
        <v>0</v>
      </c>
      <c r="AD981" s="22">
        <f t="shared" si="369"/>
        <v>51.1</v>
      </c>
      <c r="AE981" s="22">
        <f t="shared" si="370"/>
        <v>14.194444444444445</v>
      </c>
      <c r="AF981" s="31"/>
      <c r="AG981" s="31"/>
      <c r="AH981" s="31"/>
      <c r="AI981" s="31"/>
      <c r="AJ981" s="31"/>
      <c r="AK981" s="31"/>
      <c r="AL981" s="7"/>
      <c r="AM981" s="7"/>
    </row>
    <row r="982" spans="2:39" x14ac:dyDescent="0.4">
      <c r="B982" s="19" t="s">
        <v>2</v>
      </c>
      <c r="C982" s="19">
        <v>966</v>
      </c>
      <c r="D982" s="19">
        <v>377</v>
      </c>
      <c r="E982" s="20">
        <v>52.1</v>
      </c>
      <c r="F982" s="67">
        <f t="shared" si="371"/>
        <v>14.472222222222221</v>
      </c>
      <c r="G982" s="34">
        <f t="shared" si="372"/>
        <v>0.15277777777777798</v>
      </c>
      <c r="H982" s="21">
        <f t="shared" si="373"/>
        <v>0.55000000000000071</v>
      </c>
      <c r="I982" s="31"/>
      <c r="J982" s="22">
        <f t="shared" si="374"/>
        <v>226.41666666666697</v>
      </c>
      <c r="K982" s="39">
        <f t="shared" si="366"/>
        <v>90.062972532008672</v>
      </c>
      <c r="L982" s="22">
        <f t="shared" si="375"/>
        <v>218.00182949999999</v>
      </c>
      <c r="M982" s="61">
        <f t="shared" si="376"/>
        <v>534.4814686986756</v>
      </c>
      <c r="N982" s="22">
        <f t="shared" si="377"/>
        <v>0.53448146869867563</v>
      </c>
      <c r="O982" s="22">
        <f t="shared" si="367"/>
        <v>7735.1345886669433</v>
      </c>
      <c r="P982" s="22">
        <f t="shared" si="378"/>
        <v>7.7351345886669431</v>
      </c>
      <c r="Q982" s="22">
        <f t="shared" si="383"/>
        <v>3776.2823372430762</v>
      </c>
      <c r="R982" s="61">
        <f t="shared" si="384"/>
        <v>1.0489673998182398</v>
      </c>
      <c r="S982" s="22">
        <f t="shared" si="385"/>
        <v>-1379.8232796429529</v>
      </c>
      <c r="T982" s="22">
        <f t="shared" si="379"/>
        <v>1379.8232796429529</v>
      </c>
      <c r="U982" s="61">
        <f t="shared" si="386"/>
        <v>0.38328427500800422</v>
      </c>
      <c r="V982" s="22">
        <f t="shared" si="387"/>
        <v>155198.90509259255</v>
      </c>
      <c r="W982" s="22">
        <f t="shared" si="365"/>
        <v>155.19890509259255</v>
      </c>
      <c r="X982" s="22">
        <f t="shared" si="388"/>
        <v>2192.2850925925932</v>
      </c>
      <c r="Y982" s="22">
        <f t="shared" si="380"/>
        <v>608.96856845018533</v>
      </c>
      <c r="Z982" s="22">
        <f t="shared" si="381"/>
        <v>0.60896856845018532</v>
      </c>
      <c r="AA982" s="22">
        <f t="shared" si="382"/>
        <v>1.4322516748262442</v>
      </c>
      <c r="AB982" s="64"/>
      <c r="AC982" s="22">
        <f t="shared" si="368"/>
        <v>0</v>
      </c>
      <c r="AD982" s="22">
        <f t="shared" si="369"/>
        <v>52.1</v>
      </c>
      <c r="AE982" s="22">
        <f t="shared" si="370"/>
        <v>14.472222222222221</v>
      </c>
      <c r="AF982" s="31"/>
      <c r="AG982" s="31"/>
      <c r="AH982" s="31"/>
      <c r="AI982" s="31"/>
      <c r="AJ982" s="31"/>
      <c r="AK982" s="31"/>
      <c r="AL982" s="7"/>
      <c r="AM982" s="7"/>
    </row>
    <row r="983" spans="2:39" x14ac:dyDescent="0.4">
      <c r="B983" s="19" t="s">
        <v>2</v>
      </c>
      <c r="C983" s="19">
        <v>967</v>
      </c>
      <c r="D983" s="19">
        <v>378</v>
      </c>
      <c r="E983" s="20">
        <v>52.2</v>
      </c>
      <c r="F983" s="67">
        <f t="shared" si="371"/>
        <v>14.5</v>
      </c>
      <c r="G983" s="34">
        <f t="shared" si="372"/>
        <v>0</v>
      </c>
      <c r="H983" s="21">
        <f t="shared" si="373"/>
        <v>0</v>
      </c>
      <c r="I983" s="31"/>
      <c r="J983" s="22">
        <f t="shared" si="374"/>
        <v>0</v>
      </c>
      <c r="K983" s="39">
        <f t="shared" si="366"/>
        <v>90.409035508312499</v>
      </c>
      <c r="L983" s="22">
        <f t="shared" si="375"/>
        <v>218.00182949999999</v>
      </c>
      <c r="M983" s="61">
        <f t="shared" si="376"/>
        <v>308.4108650083125</v>
      </c>
      <c r="N983" s="22">
        <f t="shared" si="377"/>
        <v>0.3084108650083125</v>
      </c>
      <c r="O983" s="22">
        <f t="shared" si="367"/>
        <v>4471.9575426205311</v>
      </c>
      <c r="P983" s="22">
        <f t="shared" si="378"/>
        <v>4.4719575426205314</v>
      </c>
      <c r="Q983" s="22">
        <f t="shared" si="383"/>
        <v>3780.7542947856969</v>
      </c>
      <c r="R983" s="61">
        <f t="shared" si="384"/>
        <v>1.0502096103461223</v>
      </c>
      <c r="S983" s="22">
        <f t="shared" si="385"/>
        <v>-1379.8232796429529</v>
      </c>
      <c r="T983" s="22">
        <f t="shared" si="379"/>
        <v>1379.8232796429529</v>
      </c>
      <c r="U983" s="61">
        <f t="shared" si="386"/>
        <v>0.38328427500800422</v>
      </c>
      <c r="V983" s="22">
        <f t="shared" si="387"/>
        <v>155795.25</v>
      </c>
      <c r="W983" s="22">
        <f t="shared" si="365"/>
        <v>155.79525000000001</v>
      </c>
      <c r="X983" s="22">
        <f t="shared" si="388"/>
        <v>2192.2850925925932</v>
      </c>
      <c r="Y983" s="22">
        <f t="shared" si="380"/>
        <v>608.96856845018533</v>
      </c>
      <c r="Z983" s="22">
        <f t="shared" si="381"/>
        <v>0.60896856845018532</v>
      </c>
      <c r="AA983" s="22">
        <f t="shared" si="382"/>
        <v>1.4334938853541264</v>
      </c>
      <c r="AB983" s="64"/>
      <c r="AC983" s="22">
        <f t="shared" si="368"/>
        <v>0</v>
      </c>
      <c r="AD983" s="22">
        <f t="shared" si="369"/>
        <v>52.2</v>
      </c>
      <c r="AE983" s="22">
        <f t="shared" si="370"/>
        <v>14.5</v>
      </c>
      <c r="AF983" s="31"/>
      <c r="AG983" s="31"/>
      <c r="AH983" s="31"/>
      <c r="AI983" s="31"/>
      <c r="AJ983" s="31"/>
      <c r="AK983" s="31"/>
      <c r="AL983" s="7"/>
      <c r="AM983" s="7"/>
    </row>
    <row r="984" spans="2:39" x14ac:dyDescent="0.4">
      <c r="B984" s="19" t="s">
        <v>2</v>
      </c>
      <c r="C984" s="19">
        <v>968</v>
      </c>
      <c r="D984" s="19">
        <v>379</v>
      </c>
      <c r="E984" s="20">
        <v>52.1</v>
      </c>
      <c r="F984" s="67">
        <f t="shared" si="371"/>
        <v>14.472222222222221</v>
      </c>
      <c r="G984" s="34">
        <f t="shared" si="372"/>
        <v>-6.9444444444444448E-2</v>
      </c>
      <c r="H984" s="21">
        <f t="shared" si="373"/>
        <v>-0.25</v>
      </c>
      <c r="I984" s="31"/>
      <c r="J984" s="22">
        <f t="shared" si="374"/>
        <v>-102.91666666666667</v>
      </c>
      <c r="K984" s="39">
        <f t="shared" si="366"/>
        <v>90.062972532008672</v>
      </c>
      <c r="L984" s="22">
        <f t="shared" si="375"/>
        <v>218.00182949999999</v>
      </c>
      <c r="M984" s="61">
        <f t="shared" si="376"/>
        <v>205.148135365342</v>
      </c>
      <c r="N984" s="22">
        <f t="shared" si="377"/>
        <v>0.20514813536534199</v>
      </c>
      <c r="O984" s="22">
        <f t="shared" si="367"/>
        <v>2968.9494034817549</v>
      </c>
      <c r="P984" s="22">
        <f t="shared" si="378"/>
        <v>2.968949403481755</v>
      </c>
      <c r="Q984" s="22">
        <f t="shared" si="383"/>
        <v>3783.7232441891788</v>
      </c>
      <c r="R984" s="61">
        <f t="shared" si="384"/>
        <v>1.0510343185797328</v>
      </c>
      <c r="S984" s="22">
        <f t="shared" si="385"/>
        <v>-1379.8232796429529</v>
      </c>
      <c r="T984" s="22">
        <f t="shared" si="379"/>
        <v>1379.8232796429529</v>
      </c>
      <c r="U984" s="61">
        <f t="shared" si="386"/>
        <v>0.38328427500800422</v>
      </c>
      <c r="V984" s="22">
        <f t="shared" si="387"/>
        <v>155198.90509259255</v>
      </c>
      <c r="W984" s="22">
        <f t="shared" si="365"/>
        <v>155.19890509259255</v>
      </c>
      <c r="X984" s="22">
        <f t="shared" si="388"/>
        <v>2192.8814375000006</v>
      </c>
      <c r="Y984" s="22">
        <f t="shared" si="380"/>
        <v>609.1342199458752</v>
      </c>
      <c r="Z984" s="22">
        <f t="shared" si="381"/>
        <v>0.60913421994587524</v>
      </c>
      <c r="AA984" s="22">
        <f t="shared" si="382"/>
        <v>1.4343185935877369</v>
      </c>
      <c r="AB984" s="64"/>
      <c r="AC984" s="22">
        <f t="shared" si="368"/>
        <v>0</v>
      </c>
      <c r="AD984" s="22">
        <f t="shared" si="369"/>
        <v>52.1</v>
      </c>
      <c r="AE984" s="22">
        <f t="shared" si="370"/>
        <v>14.472222222222221</v>
      </c>
      <c r="AF984" s="31"/>
      <c r="AG984" s="31"/>
      <c r="AH984" s="31"/>
      <c r="AI984" s="31"/>
      <c r="AJ984" s="31"/>
      <c r="AK984" s="31"/>
      <c r="AL984" s="7"/>
      <c r="AM984" s="7"/>
    </row>
    <row r="985" spans="2:39" x14ac:dyDescent="0.4">
      <c r="B985" s="19" t="s">
        <v>2</v>
      </c>
      <c r="C985" s="19">
        <v>969</v>
      </c>
      <c r="D985" s="19">
        <v>380</v>
      </c>
      <c r="E985" s="20">
        <v>51.7</v>
      </c>
      <c r="F985" s="67">
        <f t="shared" si="371"/>
        <v>14.361111111111111</v>
      </c>
      <c r="G985" s="34">
        <f t="shared" si="372"/>
        <v>-0.16666666666666705</v>
      </c>
      <c r="H985" s="21">
        <f t="shared" si="373"/>
        <v>-0.60000000000000142</v>
      </c>
      <c r="I985" s="31"/>
      <c r="J985" s="22">
        <f t="shared" si="374"/>
        <v>-247.00000000000057</v>
      </c>
      <c r="K985" s="39">
        <f t="shared" si="366"/>
        <v>88.68535654196701</v>
      </c>
      <c r="L985" s="22">
        <f t="shared" si="375"/>
        <v>218.00182949999999</v>
      </c>
      <c r="M985" s="61">
        <f t="shared" si="376"/>
        <v>59.687186041966413</v>
      </c>
      <c r="N985" s="22">
        <f t="shared" si="377"/>
        <v>5.9687186041966413E-2</v>
      </c>
      <c r="O985" s="22">
        <f t="shared" si="367"/>
        <v>857.17431065823985</v>
      </c>
      <c r="P985" s="22">
        <f t="shared" si="378"/>
        <v>0.8571743106582399</v>
      </c>
      <c r="Q985" s="22">
        <f t="shared" si="383"/>
        <v>3784.5804184998369</v>
      </c>
      <c r="R985" s="61">
        <f t="shared" si="384"/>
        <v>1.051272422573964</v>
      </c>
      <c r="S985" s="22">
        <f t="shared" si="385"/>
        <v>-1379.8232796429529</v>
      </c>
      <c r="T985" s="22">
        <f t="shared" si="379"/>
        <v>1379.8232796429529</v>
      </c>
      <c r="U985" s="61">
        <f t="shared" si="386"/>
        <v>0.38328427500800422</v>
      </c>
      <c r="V985" s="22">
        <f t="shared" si="387"/>
        <v>152824.96064814815</v>
      </c>
      <c r="W985" s="22">
        <f t="shared" si="365"/>
        <v>152.82496064814814</v>
      </c>
      <c r="X985" s="22">
        <f t="shared" si="388"/>
        <v>2195.2553819444452</v>
      </c>
      <c r="Y985" s="22">
        <f t="shared" si="380"/>
        <v>609.79364948576404</v>
      </c>
      <c r="Z985" s="22">
        <f t="shared" si="381"/>
        <v>0.60979364948576409</v>
      </c>
      <c r="AA985" s="22">
        <f t="shared" si="382"/>
        <v>1.4345566975819684</v>
      </c>
      <c r="AB985" s="64"/>
      <c r="AC985" s="22">
        <f t="shared" si="368"/>
        <v>0</v>
      </c>
      <c r="AD985" s="22">
        <f t="shared" si="369"/>
        <v>51.7</v>
      </c>
      <c r="AE985" s="22">
        <f t="shared" si="370"/>
        <v>14.361111111111111</v>
      </c>
      <c r="AF985" s="31"/>
      <c r="AG985" s="31"/>
      <c r="AH985" s="31"/>
      <c r="AI985" s="31"/>
      <c r="AJ985" s="31"/>
      <c r="AK985" s="31"/>
      <c r="AL985" s="7"/>
      <c r="AM985" s="7"/>
    </row>
    <row r="986" spans="2:39" x14ac:dyDescent="0.4">
      <c r="B986" s="19" t="s">
        <v>2</v>
      </c>
      <c r="C986" s="19">
        <v>970</v>
      </c>
      <c r="D986" s="19">
        <v>381</v>
      </c>
      <c r="E986" s="20">
        <v>50.9</v>
      </c>
      <c r="F986" s="67">
        <f t="shared" si="371"/>
        <v>14.138888888888888</v>
      </c>
      <c r="G986" s="34">
        <f t="shared" si="372"/>
        <v>-0.34722222222222221</v>
      </c>
      <c r="H986" s="21">
        <f t="shared" si="373"/>
        <v>-1.25</v>
      </c>
      <c r="I986" s="31"/>
      <c r="J986" s="22">
        <f t="shared" si="374"/>
        <v>-514.58333333333337</v>
      </c>
      <c r="K986" s="39">
        <f t="shared" si="366"/>
        <v>85.961976954717002</v>
      </c>
      <c r="L986" s="22">
        <f t="shared" si="375"/>
        <v>218.00182949999999</v>
      </c>
      <c r="M986" s="61">
        <f t="shared" si="376"/>
        <v>-210.6195268786164</v>
      </c>
      <c r="N986" s="22">
        <f t="shared" si="377"/>
        <v>-0.2106195268786164</v>
      </c>
      <c r="O986" s="22">
        <f t="shared" si="367"/>
        <v>-2977.9260883671036</v>
      </c>
      <c r="P986" s="22">
        <f t="shared" si="378"/>
        <v>-2.9779260883671035</v>
      </c>
      <c r="Q986" s="22">
        <f t="shared" si="383"/>
        <v>3784.5804184998369</v>
      </c>
      <c r="R986" s="61">
        <f t="shared" si="384"/>
        <v>1.051272422573964</v>
      </c>
      <c r="S986" s="22">
        <f t="shared" si="385"/>
        <v>-1382.8012057313201</v>
      </c>
      <c r="T986" s="22">
        <f t="shared" si="379"/>
        <v>1382.8012057313201</v>
      </c>
      <c r="U986" s="61">
        <f t="shared" si="386"/>
        <v>0.38411147676539348</v>
      </c>
      <c r="V986" s="22">
        <f t="shared" si="387"/>
        <v>148131.96064814812</v>
      </c>
      <c r="W986" s="22">
        <f t="shared" si="365"/>
        <v>148.13196064814812</v>
      </c>
      <c r="X986" s="22">
        <f t="shared" si="388"/>
        <v>2199.9483819444454</v>
      </c>
      <c r="Y986" s="22">
        <f t="shared" si="380"/>
        <v>611.09726163976416</v>
      </c>
      <c r="Z986" s="22">
        <f t="shared" si="381"/>
        <v>0.61109726163976419</v>
      </c>
      <c r="AA986" s="22">
        <f t="shared" si="382"/>
        <v>1.4353838993393575</v>
      </c>
      <c r="AB986" s="64"/>
      <c r="AC986" s="22">
        <f t="shared" si="368"/>
        <v>0</v>
      </c>
      <c r="AD986" s="22">
        <f t="shared" si="369"/>
        <v>50.9</v>
      </c>
      <c r="AE986" s="22">
        <f t="shared" si="370"/>
        <v>14.138888888888888</v>
      </c>
      <c r="AF986" s="31"/>
      <c r="AG986" s="31"/>
      <c r="AH986" s="31"/>
      <c r="AI986" s="31"/>
      <c r="AJ986" s="31"/>
      <c r="AK986" s="31"/>
      <c r="AL986" s="7"/>
      <c r="AM986" s="7"/>
    </row>
    <row r="987" spans="2:39" x14ac:dyDescent="0.4">
      <c r="B987" s="19" t="s">
        <v>2</v>
      </c>
      <c r="C987" s="19">
        <v>971</v>
      </c>
      <c r="D987" s="19">
        <v>382</v>
      </c>
      <c r="E987" s="20">
        <v>49.2</v>
      </c>
      <c r="F987" s="67">
        <f t="shared" si="371"/>
        <v>13.666666666666668</v>
      </c>
      <c r="G987" s="34">
        <f t="shared" si="372"/>
        <v>-0.69444444444444442</v>
      </c>
      <c r="H987" s="21">
        <f t="shared" si="373"/>
        <v>-2.5</v>
      </c>
      <c r="I987" s="31"/>
      <c r="J987" s="22">
        <f t="shared" si="374"/>
        <v>-1029.1666666666667</v>
      </c>
      <c r="K987" s="39">
        <f t="shared" si="366"/>
        <v>80.315808529249992</v>
      </c>
      <c r="L987" s="22">
        <f t="shared" si="375"/>
        <v>218.00182949999999</v>
      </c>
      <c r="M987" s="61">
        <f t="shared" si="376"/>
        <v>-730.84902863741672</v>
      </c>
      <c r="N987" s="22">
        <f t="shared" si="377"/>
        <v>-0.73084902863741674</v>
      </c>
      <c r="O987" s="22">
        <f t="shared" si="367"/>
        <v>-9988.2700580446963</v>
      </c>
      <c r="P987" s="22">
        <f t="shared" si="378"/>
        <v>-9.9882700580446961</v>
      </c>
      <c r="Q987" s="22">
        <f t="shared" si="383"/>
        <v>3784.5804184998369</v>
      </c>
      <c r="R987" s="61">
        <f t="shared" si="384"/>
        <v>1.051272422573964</v>
      </c>
      <c r="S987" s="22">
        <f t="shared" si="385"/>
        <v>-1392.7894757893648</v>
      </c>
      <c r="T987" s="22">
        <f t="shared" si="379"/>
        <v>1392.7894757893648</v>
      </c>
      <c r="U987" s="61">
        <f t="shared" si="386"/>
        <v>0.38688599644792304</v>
      </c>
      <c r="V987" s="22">
        <f t="shared" si="387"/>
        <v>138402.33333333334</v>
      </c>
      <c r="W987" s="22">
        <f t="shared" si="365"/>
        <v>138.40233333333336</v>
      </c>
      <c r="X987" s="22">
        <f t="shared" si="388"/>
        <v>2209.6780092592603</v>
      </c>
      <c r="Y987" s="22">
        <f t="shared" si="380"/>
        <v>613.79993805601885</v>
      </c>
      <c r="Z987" s="22">
        <f t="shared" si="381"/>
        <v>0.61379993805601885</v>
      </c>
      <c r="AA987" s="22">
        <f t="shared" si="382"/>
        <v>1.438158419021887</v>
      </c>
      <c r="AB987" s="64"/>
      <c r="AC987" s="22">
        <f t="shared" si="368"/>
        <v>0</v>
      </c>
      <c r="AD987" s="22">
        <f t="shared" si="369"/>
        <v>49.2</v>
      </c>
      <c r="AE987" s="22">
        <f t="shared" si="370"/>
        <v>13.666666666666668</v>
      </c>
      <c r="AF987" s="31"/>
      <c r="AG987" s="31"/>
      <c r="AH987" s="31"/>
      <c r="AI987" s="31"/>
      <c r="AJ987" s="31"/>
      <c r="AK987" s="31"/>
      <c r="AL987" s="7"/>
      <c r="AM987" s="7"/>
    </row>
    <row r="988" spans="2:39" x14ac:dyDescent="0.4">
      <c r="B988" s="19" t="s">
        <v>2</v>
      </c>
      <c r="C988" s="19">
        <v>972</v>
      </c>
      <c r="D988" s="19">
        <v>383</v>
      </c>
      <c r="E988" s="20">
        <v>45.9</v>
      </c>
      <c r="F988" s="67">
        <f t="shared" si="371"/>
        <v>12.75</v>
      </c>
      <c r="G988" s="34">
        <f t="shared" si="372"/>
        <v>-1.1944444444444446</v>
      </c>
      <c r="H988" s="21">
        <f t="shared" si="373"/>
        <v>-4.3000000000000007</v>
      </c>
      <c r="I988" s="31"/>
      <c r="J988" s="22">
        <f t="shared" si="374"/>
        <v>-1770.166666666667</v>
      </c>
      <c r="K988" s="39">
        <f t="shared" si="366"/>
        <v>69.903062234578115</v>
      </c>
      <c r="L988" s="22">
        <f t="shared" si="375"/>
        <v>218.00182949999999</v>
      </c>
      <c r="M988" s="61">
        <f t="shared" si="376"/>
        <v>-1482.2617749320889</v>
      </c>
      <c r="N988" s="22">
        <f t="shared" si="377"/>
        <v>-1.482261774932089</v>
      </c>
      <c r="O988" s="22">
        <f t="shared" si="367"/>
        <v>-18898.837630384132</v>
      </c>
      <c r="P988" s="22">
        <f t="shared" si="378"/>
        <v>-18.898837630384133</v>
      </c>
      <c r="Q988" s="22">
        <f t="shared" si="383"/>
        <v>3784.5804184998369</v>
      </c>
      <c r="R988" s="61">
        <f t="shared" si="384"/>
        <v>1.051272422573964</v>
      </c>
      <c r="S988" s="22">
        <f t="shared" si="385"/>
        <v>-1411.688313419749</v>
      </c>
      <c r="T988" s="22">
        <f t="shared" si="379"/>
        <v>1411.688313419749</v>
      </c>
      <c r="U988" s="61">
        <f t="shared" si="386"/>
        <v>0.39213567398744836</v>
      </c>
      <c r="V988" s="22">
        <f t="shared" si="387"/>
        <v>120458.8125</v>
      </c>
      <c r="W988" s="22">
        <f t="shared" si="365"/>
        <v>120.45881250000001</v>
      </c>
      <c r="X988" s="22">
        <f t="shared" si="388"/>
        <v>2227.6215300925937</v>
      </c>
      <c r="Y988" s="22">
        <f t="shared" si="380"/>
        <v>618.78425338606041</v>
      </c>
      <c r="Z988" s="22">
        <f t="shared" si="381"/>
        <v>0.61878425338606047</v>
      </c>
      <c r="AA988" s="22">
        <f t="shared" si="382"/>
        <v>1.4434080965614124</v>
      </c>
      <c r="AB988" s="64"/>
      <c r="AC988" s="22">
        <f t="shared" si="368"/>
        <v>0</v>
      </c>
      <c r="AD988" s="22">
        <f t="shared" si="369"/>
        <v>45.9</v>
      </c>
      <c r="AE988" s="22">
        <f t="shared" si="370"/>
        <v>12.75</v>
      </c>
      <c r="AF988" s="31"/>
      <c r="AG988" s="31"/>
      <c r="AH988" s="31"/>
      <c r="AI988" s="31"/>
      <c r="AJ988" s="31"/>
      <c r="AK988" s="31"/>
      <c r="AL988" s="7"/>
      <c r="AM988" s="7"/>
    </row>
    <row r="989" spans="2:39" x14ac:dyDescent="0.4">
      <c r="B989" s="19" t="s">
        <v>2</v>
      </c>
      <c r="C989" s="19">
        <v>973</v>
      </c>
      <c r="D989" s="19">
        <v>384</v>
      </c>
      <c r="E989" s="20">
        <v>40.6</v>
      </c>
      <c r="F989" s="67">
        <f t="shared" si="371"/>
        <v>11.277777777777779</v>
      </c>
      <c r="G989" s="34">
        <f t="shared" si="372"/>
        <v>-1.4722222222222223</v>
      </c>
      <c r="H989" s="21">
        <f t="shared" si="373"/>
        <v>-5.3000000000000007</v>
      </c>
      <c r="I989" s="31"/>
      <c r="J989" s="22">
        <f t="shared" si="374"/>
        <v>-2181.8333333333335</v>
      </c>
      <c r="K989" s="39">
        <f t="shared" si="366"/>
        <v>54.691885677868058</v>
      </c>
      <c r="L989" s="22">
        <f t="shared" si="375"/>
        <v>218.00182949999999</v>
      </c>
      <c r="M989" s="61">
        <f t="shared" si="376"/>
        <v>-1909.1396181554655</v>
      </c>
      <c r="N989" s="22">
        <f t="shared" si="377"/>
        <v>-1.9091396181554656</v>
      </c>
      <c r="O989" s="22">
        <f t="shared" si="367"/>
        <v>-21530.852360308862</v>
      </c>
      <c r="P989" s="22">
        <f t="shared" si="378"/>
        <v>-21.530852360308863</v>
      </c>
      <c r="Q989" s="22">
        <f t="shared" si="383"/>
        <v>3784.5804184998369</v>
      </c>
      <c r="R989" s="61">
        <f t="shared" si="384"/>
        <v>1.051272422573964</v>
      </c>
      <c r="S989" s="22">
        <f t="shared" si="385"/>
        <v>-1433.2191657800579</v>
      </c>
      <c r="T989" s="22">
        <f t="shared" si="379"/>
        <v>1433.2191657800579</v>
      </c>
      <c r="U989" s="61">
        <f t="shared" si="386"/>
        <v>0.39811646678821977</v>
      </c>
      <c r="V989" s="22">
        <f t="shared" si="387"/>
        <v>94246.50925925927</v>
      </c>
      <c r="W989" s="22">
        <f t="shared" si="365"/>
        <v>94.24650925925927</v>
      </c>
      <c r="X989" s="22">
        <f t="shared" si="388"/>
        <v>2253.8338333333345</v>
      </c>
      <c r="Y989" s="22">
        <f t="shared" si="380"/>
        <v>626.06545455566697</v>
      </c>
      <c r="Z989" s="22">
        <f t="shared" si="381"/>
        <v>0.62606545455566698</v>
      </c>
      <c r="AA989" s="22">
        <f t="shared" si="382"/>
        <v>1.4493888893621838</v>
      </c>
      <c r="AB989" s="64"/>
      <c r="AC989" s="22">
        <f t="shared" si="368"/>
        <v>0</v>
      </c>
      <c r="AD989" s="22">
        <f t="shared" si="369"/>
        <v>40.6</v>
      </c>
      <c r="AE989" s="22">
        <f t="shared" si="370"/>
        <v>11.277777777777779</v>
      </c>
      <c r="AF989" s="31"/>
      <c r="AG989" s="31"/>
      <c r="AH989" s="31"/>
      <c r="AI989" s="31"/>
      <c r="AJ989" s="31"/>
      <c r="AK989" s="31"/>
      <c r="AL989" s="7"/>
      <c r="AM989" s="7"/>
    </row>
    <row r="990" spans="2:39" x14ac:dyDescent="0.4">
      <c r="B990" s="19" t="s">
        <v>2</v>
      </c>
      <c r="C990" s="19">
        <v>974</v>
      </c>
      <c r="D990" s="19">
        <v>385</v>
      </c>
      <c r="E990" s="20">
        <v>35.299999999999997</v>
      </c>
      <c r="F990" s="67">
        <f t="shared" si="371"/>
        <v>9.8055555555555554</v>
      </c>
      <c r="G990" s="34">
        <f t="shared" si="372"/>
        <v>-1.4722222222222223</v>
      </c>
      <c r="H990" s="21">
        <f t="shared" si="373"/>
        <v>-5.3000000000000007</v>
      </c>
      <c r="I990" s="31"/>
      <c r="J990" s="22">
        <f t="shared" si="374"/>
        <v>-2181.8333333333335</v>
      </c>
      <c r="K990" s="39">
        <f t="shared" si="366"/>
        <v>41.344737693425344</v>
      </c>
      <c r="L990" s="22">
        <f t="shared" si="375"/>
        <v>218.00182949999999</v>
      </c>
      <c r="M990" s="61">
        <f t="shared" si="376"/>
        <v>-1922.486766139908</v>
      </c>
      <c r="N990" s="22">
        <f t="shared" si="377"/>
        <v>-1.9224867661399081</v>
      </c>
      <c r="O990" s="22">
        <f t="shared" si="367"/>
        <v>-18851.050790205209</v>
      </c>
      <c r="P990" s="22">
        <f t="shared" si="378"/>
        <v>-18.851050790205207</v>
      </c>
      <c r="Q990" s="22">
        <f t="shared" si="383"/>
        <v>3784.5804184998369</v>
      </c>
      <c r="R990" s="61">
        <f t="shared" si="384"/>
        <v>1.051272422573964</v>
      </c>
      <c r="S990" s="22">
        <f t="shared" si="385"/>
        <v>-1452.070216570263</v>
      </c>
      <c r="T990" s="22">
        <f t="shared" si="379"/>
        <v>1452.070216570263</v>
      </c>
      <c r="U990" s="61">
        <f t="shared" si="386"/>
        <v>0.40335287020441118</v>
      </c>
      <c r="V990" s="22">
        <f t="shared" si="387"/>
        <v>71246.349537037036</v>
      </c>
      <c r="W990" s="22">
        <f t="shared" ref="W990:W1053" si="389">V990*0.001</f>
        <v>71.246349537037034</v>
      </c>
      <c r="X990" s="22">
        <f t="shared" si="388"/>
        <v>2276.8339930555567</v>
      </c>
      <c r="Y990" s="22">
        <f t="shared" si="380"/>
        <v>632.45439292298647</v>
      </c>
      <c r="Z990" s="22">
        <f t="shared" si="381"/>
        <v>0.63245439292298644</v>
      </c>
      <c r="AA990" s="22">
        <f t="shared" si="382"/>
        <v>1.4546252927783752</v>
      </c>
      <c r="AB990" s="64"/>
      <c r="AC990" s="22">
        <f t="shared" si="368"/>
        <v>0</v>
      </c>
      <c r="AD990" s="22">
        <f t="shared" si="369"/>
        <v>35.299999999999997</v>
      </c>
      <c r="AE990" s="22">
        <f t="shared" si="370"/>
        <v>9.8055555555555554</v>
      </c>
      <c r="AF990" s="31"/>
      <c r="AG990" s="31"/>
      <c r="AH990" s="31"/>
      <c r="AI990" s="31"/>
      <c r="AJ990" s="31"/>
      <c r="AK990" s="31"/>
      <c r="AL990" s="7"/>
      <c r="AM990" s="7"/>
    </row>
    <row r="991" spans="2:39" x14ac:dyDescent="0.4">
      <c r="B991" s="19" t="s">
        <v>2</v>
      </c>
      <c r="C991" s="19">
        <v>975</v>
      </c>
      <c r="D991" s="19">
        <v>386</v>
      </c>
      <c r="E991" s="20">
        <v>30</v>
      </c>
      <c r="F991" s="67">
        <f t="shared" si="371"/>
        <v>8.3333333333333339</v>
      </c>
      <c r="G991" s="34">
        <f t="shared" si="372"/>
        <v>-1.4722222222222219</v>
      </c>
      <c r="H991" s="21">
        <f t="shared" si="373"/>
        <v>-5.2999999999999989</v>
      </c>
      <c r="I991" s="31"/>
      <c r="J991" s="22">
        <f t="shared" si="374"/>
        <v>-2181.833333333333</v>
      </c>
      <c r="K991" s="39">
        <f t="shared" si="366"/>
        <v>29.861618281250006</v>
      </c>
      <c r="L991" s="22">
        <f t="shared" si="375"/>
        <v>218.00182949999999</v>
      </c>
      <c r="M991" s="61">
        <f t="shared" si="376"/>
        <v>-1933.9698855520828</v>
      </c>
      <c r="N991" s="22">
        <f t="shared" si="377"/>
        <v>-1.9339698855520828</v>
      </c>
      <c r="O991" s="22">
        <f t="shared" si="367"/>
        <v>-16116.415712934024</v>
      </c>
      <c r="P991" s="22">
        <f t="shared" si="378"/>
        <v>-16.116415712934025</v>
      </c>
      <c r="Q991" s="22">
        <f t="shared" si="383"/>
        <v>3784.5804184998369</v>
      </c>
      <c r="R991" s="61">
        <f t="shared" si="384"/>
        <v>1.051272422573964</v>
      </c>
      <c r="S991" s="22">
        <f t="shared" si="385"/>
        <v>-1468.186632283197</v>
      </c>
      <c r="T991" s="22">
        <f t="shared" si="379"/>
        <v>1468.186632283197</v>
      </c>
      <c r="U991" s="61">
        <f t="shared" si="386"/>
        <v>0.40782965270503546</v>
      </c>
      <c r="V991" s="22">
        <f t="shared" si="387"/>
        <v>51458.333333333343</v>
      </c>
      <c r="W991" s="22">
        <f t="shared" si="389"/>
        <v>51.458333333333343</v>
      </c>
      <c r="X991" s="22">
        <f t="shared" si="388"/>
        <v>2296.6220092592603</v>
      </c>
      <c r="Y991" s="22">
        <f t="shared" si="380"/>
        <v>637.9510684880189</v>
      </c>
      <c r="Z991" s="22">
        <f t="shared" si="381"/>
        <v>0.63795106848801886</v>
      </c>
      <c r="AA991" s="22">
        <f t="shared" si="382"/>
        <v>1.4591020752789996</v>
      </c>
      <c r="AB991" s="64"/>
      <c r="AC991" s="22">
        <f t="shared" si="368"/>
        <v>0</v>
      </c>
      <c r="AD991" s="22">
        <f t="shared" si="369"/>
        <v>30</v>
      </c>
      <c r="AE991" s="22">
        <f t="shared" si="370"/>
        <v>8.3333333333333339</v>
      </c>
      <c r="AF991" s="31"/>
      <c r="AG991" s="31"/>
      <c r="AH991" s="31"/>
      <c r="AI991" s="31"/>
      <c r="AJ991" s="31"/>
      <c r="AK991" s="31"/>
      <c r="AL991" s="7"/>
      <c r="AM991" s="7"/>
    </row>
    <row r="992" spans="2:39" x14ac:dyDescent="0.4">
      <c r="B992" s="19" t="s">
        <v>2</v>
      </c>
      <c r="C992" s="19">
        <v>976</v>
      </c>
      <c r="D992" s="19">
        <v>387</v>
      </c>
      <c r="E992" s="20">
        <v>24.7</v>
      </c>
      <c r="F992" s="67">
        <f t="shared" si="371"/>
        <v>6.8611111111111107</v>
      </c>
      <c r="G992" s="34">
        <f t="shared" si="372"/>
        <v>-1.4861111111111109</v>
      </c>
      <c r="H992" s="21">
        <f t="shared" si="373"/>
        <v>-5.35</v>
      </c>
      <c r="I992" s="31"/>
      <c r="J992" s="22">
        <f t="shared" si="374"/>
        <v>-2202.4166666666665</v>
      </c>
      <c r="K992" s="39">
        <f t="shared" si="366"/>
        <v>20.242527441342009</v>
      </c>
      <c r="L992" s="22">
        <f t="shared" si="375"/>
        <v>218.00182949999999</v>
      </c>
      <c r="M992" s="61">
        <f t="shared" si="376"/>
        <v>-1964.1723097253243</v>
      </c>
      <c r="N992" s="22">
        <f t="shared" si="377"/>
        <v>-1.9641723097253243</v>
      </c>
      <c r="O992" s="22">
        <f t="shared" si="367"/>
        <v>-13476.404458393197</v>
      </c>
      <c r="P992" s="22">
        <f t="shared" si="378"/>
        <v>-13.476404458393198</v>
      </c>
      <c r="Q992" s="22">
        <f t="shared" si="383"/>
        <v>3784.5804184998369</v>
      </c>
      <c r="R992" s="61">
        <f t="shared" si="384"/>
        <v>1.051272422573964</v>
      </c>
      <c r="S992" s="22">
        <f t="shared" si="385"/>
        <v>-1481.6630367415903</v>
      </c>
      <c r="T992" s="22">
        <f t="shared" si="379"/>
        <v>1481.6630367415903</v>
      </c>
      <c r="U992" s="61">
        <f t="shared" si="386"/>
        <v>0.41157309868739811</v>
      </c>
      <c r="V992" s="22">
        <f t="shared" si="387"/>
        <v>34882.460648148146</v>
      </c>
      <c r="W992" s="22">
        <f t="shared" si="389"/>
        <v>34.882460648148147</v>
      </c>
      <c r="X992" s="22">
        <f t="shared" si="388"/>
        <v>2313.1978819444453</v>
      </c>
      <c r="Y992" s="22">
        <f t="shared" si="380"/>
        <v>642.55548125076416</v>
      </c>
      <c r="Z992" s="22">
        <f t="shared" si="381"/>
        <v>0.64255548125076412</v>
      </c>
      <c r="AA992" s="22">
        <f t="shared" si="382"/>
        <v>1.4628455212613622</v>
      </c>
      <c r="AB992" s="64"/>
      <c r="AC992" s="22">
        <f t="shared" si="368"/>
        <v>0</v>
      </c>
      <c r="AD992" s="22">
        <f t="shared" si="369"/>
        <v>24.7</v>
      </c>
      <c r="AE992" s="22">
        <f t="shared" si="370"/>
        <v>6.8611111111111107</v>
      </c>
      <c r="AF992" s="31"/>
      <c r="AG992" s="31"/>
      <c r="AH992" s="31"/>
      <c r="AI992" s="31"/>
      <c r="AJ992" s="31"/>
      <c r="AK992" s="31"/>
      <c r="AL992" s="7"/>
      <c r="AM992" s="7"/>
    </row>
    <row r="993" spans="2:39" x14ac:dyDescent="0.4">
      <c r="B993" s="19" t="s">
        <v>2</v>
      </c>
      <c r="C993" s="19">
        <v>977</v>
      </c>
      <c r="D993" s="19">
        <v>388</v>
      </c>
      <c r="E993" s="20">
        <v>19.3</v>
      </c>
      <c r="F993" s="67">
        <f t="shared" si="371"/>
        <v>5.3611111111111116</v>
      </c>
      <c r="G993" s="34">
        <f t="shared" si="372"/>
        <v>-1.2083333333333333</v>
      </c>
      <c r="H993" s="21">
        <f t="shared" si="373"/>
        <v>-4.3499999999999996</v>
      </c>
      <c r="I993" s="31"/>
      <c r="J993" s="22">
        <f t="shared" si="374"/>
        <v>-1790.75</v>
      </c>
      <c r="K993" s="39">
        <f t="shared" si="366"/>
        <v>12.359060215092015</v>
      </c>
      <c r="L993" s="22">
        <f t="shared" si="375"/>
        <v>218.00182949999999</v>
      </c>
      <c r="M993" s="61">
        <f t="shared" si="376"/>
        <v>-1560.3891102849079</v>
      </c>
      <c r="N993" s="22">
        <f t="shared" si="377"/>
        <v>-1.5603891102849079</v>
      </c>
      <c r="O993" s="22">
        <f t="shared" si="367"/>
        <v>-8365.4193968052023</v>
      </c>
      <c r="P993" s="22">
        <f t="shared" si="378"/>
        <v>-8.3654193968052031</v>
      </c>
      <c r="Q993" s="22">
        <f t="shared" si="383"/>
        <v>3784.5804184998369</v>
      </c>
      <c r="R993" s="61">
        <f t="shared" si="384"/>
        <v>1.051272422573964</v>
      </c>
      <c r="S993" s="22">
        <f t="shared" si="385"/>
        <v>-1490.0284561383955</v>
      </c>
      <c r="T993" s="22">
        <f t="shared" si="379"/>
        <v>1490.0284561383955</v>
      </c>
      <c r="U993" s="61">
        <f t="shared" si="386"/>
        <v>0.41389682648352</v>
      </c>
      <c r="V993" s="22">
        <f t="shared" si="387"/>
        <v>21297.46064814815</v>
      </c>
      <c r="W993" s="22">
        <f t="shared" si="389"/>
        <v>21.297460648148149</v>
      </c>
      <c r="X993" s="22">
        <f t="shared" si="388"/>
        <v>2326.7828819444453</v>
      </c>
      <c r="Y993" s="22">
        <f t="shared" si="380"/>
        <v>646.3290953807641</v>
      </c>
      <c r="Z993" s="22">
        <f t="shared" si="381"/>
        <v>0.64632909538076411</v>
      </c>
      <c r="AA993" s="22">
        <f t="shared" si="382"/>
        <v>1.4651692490574839</v>
      </c>
      <c r="AB993" s="64"/>
      <c r="AC993" s="22">
        <f t="shared" si="368"/>
        <v>0</v>
      </c>
      <c r="AD993" s="22">
        <f t="shared" si="369"/>
        <v>19.3</v>
      </c>
      <c r="AE993" s="22">
        <f t="shared" si="370"/>
        <v>5.3611111111111116</v>
      </c>
      <c r="AF993" s="31"/>
      <c r="AG993" s="31"/>
      <c r="AH993" s="31"/>
      <c r="AI993" s="31"/>
      <c r="AJ993" s="31"/>
      <c r="AK993" s="31"/>
      <c r="AL993" s="7"/>
      <c r="AM993" s="7"/>
    </row>
    <row r="994" spans="2:39" x14ac:dyDescent="0.4">
      <c r="B994" s="19" t="s">
        <v>2</v>
      </c>
      <c r="C994" s="19">
        <v>978</v>
      </c>
      <c r="D994" s="19">
        <v>389</v>
      </c>
      <c r="E994" s="20">
        <v>16</v>
      </c>
      <c r="F994" s="67">
        <f t="shared" si="371"/>
        <v>4.4444444444444446</v>
      </c>
      <c r="G994" s="34">
        <f t="shared" si="372"/>
        <v>-0.84722222222222243</v>
      </c>
      <c r="H994" s="21">
        <f t="shared" si="373"/>
        <v>-3.0500000000000007</v>
      </c>
      <c r="I994" s="31"/>
      <c r="J994" s="22">
        <f t="shared" si="374"/>
        <v>-1255.5833333333337</v>
      </c>
      <c r="K994" s="39">
        <f t="shared" si="366"/>
        <v>8.4939714222222236</v>
      </c>
      <c r="L994" s="22">
        <f t="shared" si="375"/>
        <v>218.00182949999999</v>
      </c>
      <c r="M994" s="61">
        <f t="shared" si="376"/>
        <v>-1029.0875324111114</v>
      </c>
      <c r="N994" s="22">
        <f t="shared" si="377"/>
        <v>-1.0290875324111115</v>
      </c>
      <c r="O994" s="22">
        <f t="shared" si="367"/>
        <v>-4573.722366271606</v>
      </c>
      <c r="P994" s="22">
        <f t="shared" si="378"/>
        <v>-4.573722366271606</v>
      </c>
      <c r="Q994" s="22">
        <f t="shared" si="383"/>
        <v>3784.5804184998369</v>
      </c>
      <c r="R994" s="61">
        <f t="shared" si="384"/>
        <v>1.051272422573964</v>
      </c>
      <c r="S994" s="22">
        <f t="shared" si="385"/>
        <v>-1494.6021785046671</v>
      </c>
      <c r="T994" s="22">
        <f t="shared" si="379"/>
        <v>1494.6021785046671</v>
      </c>
      <c r="U994" s="61">
        <f t="shared" si="386"/>
        <v>0.41516730502023369</v>
      </c>
      <c r="V994" s="22">
        <f t="shared" si="387"/>
        <v>14637.037037037038</v>
      </c>
      <c r="W994" s="22">
        <f t="shared" si="389"/>
        <v>14.637037037037038</v>
      </c>
      <c r="X994" s="22">
        <f t="shared" si="388"/>
        <v>2333.4433055555564</v>
      </c>
      <c r="Y994" s="22">
        <f t="shared" si="380"/>
        <v>648.17921453061138</v>
      </c>
      <c r="Z994" s="22">
        <f t="shared" si="381"/>
        <v>0.64817921453061134</v>
      </c>
      <c r="AA994" s="22">
        <f t="shared" si="382"/>
        <v>1.4664397275941976</v>
      </c>
      <c r="AB994" s="64"/>
      <c r="AC994" s="22">
        <f t="shared" si="368"/>
        <v>0</v>
      </c>
      <c r="AD994" s="22">
        <f t="shared" si="369"/>
        <v>16</v>
      </c>
      <c r="AE994" s="22">
        <f t="shared" si="370"/>
        <v>4.4444444444444446</v>
      </c>
      <c r="AF994" s="31"/>
      <c r="AG994" s="31"/>
      <c r="AH994" s="31"/>
      <c r="AI994" s="31"/>
      <c r="AJ994" s="31"/>
      <c r="AK994" s="31"/>
      <c r="AL994" s="7"/>
      <c r="AM994" s="7"/>
    </row>
    <row r="995" spans="2:39" x14ac:dyDescent="0.4">
      <c r="B995" s="19" t="s">
        <v>2</v>
      </c>
      <c r="C995" s="19">
        <v>979</v>
      </c>
      <c r="D995" s="19">
        <v>390</v>
      </c>
      <c r="E995" s="20">
        <v>13.2</v>
      </c>
      <c r="F995" s="67">
        <f t="shared" si="371"/>
        <v>3.6666666666666665</v>
      </c>
      <c r="G995" s="34">
        <f t="shared" si="372"/>
        <v>-0.73611111111111116</v>
      </c>
      <c r="H995" s="21">
        <f t="shared" si="373"/>
        <v>-2.6500000000000004</v>
      </c>
      <c r="I995" s="31"/>
      <c r="J995" s="22">
        <f t="shared" si="374"/>
        <v>-1090.9166666666667</v>
      </c>
      <c r="K995" s="39">
        <f t="shared" si="366"/>
        <v>5.7812092992499995</v>
      </c>
      <c r="L995" s="22">
        <f t="shared" si="375"/>
        <v>218.00182949999999</v>
      </c>
      <c r="M995" s="61">
        <f t="shared" si="376"/>
        <v>-867.13362786741686</v>
      </c>
      <c r="N995" s="22">
        <f t="shared" si="377"/>
        <v>-0.86713362786741688</v>
      </c>
      <c r="O995" s="22">
        <f t="shared" si="367"/>
        <v>-3179.4899688471951</v>
      </c>
      <c r="P995" s="22">
        <f t="shared" si="378"/>
        <v>-3.1794899688471951</v>
      </c>
      <c r="Q995" s="22">
        <f t="shared" si="383"/>
        <v>3784.5804184998369</v>
      </c>
      <c r="R995" s="61">
        <f t="shared" si="384"/>
        <v>1.051272422573964</v>
      </c>
      <c r="S995" s="22">
        <f t="shared" si="385"/>
        <v>-1497.7816684735144</v>
      </c>
      <c r="T995" s="22">
        <f t="shared" si="379"/>
        <v>1497.7816684735144</v>
      </c>
      <c r="U995" s="61">
        <f t="shared" si="386"/>
        <v>0.41605049674890215</v>
      </c>
      <c r="V995" s="22">
        <f t="shared" si="387"/>
        <v>9962.3333333333321</v>
      </c>
      <c r="W995" s="22">
        <f t="shared" si="389"/>
        <v>9.9623333333333317</v>
      </c>
      <c r="X995" s="22">
        <f t="shared" si="388"/>
        <v>2338.1180092592604</v>
      </c>
      <c r="Y995" s="22">
        <f t="shared" si="380"/>
        <v>649.47774437601879</v>
      </c>
      <c r="Z995" s="22">
        <f t="shared" si="381"/>
        <v>0.6494777443760188</v>
      </c>
      <c r="AA995" s="22">
        <f t="shared" si="382"/>
        <v>1.4673229193228661</v>
      </c>
      <c r="AB995" s="64"/>
      <c r="AC995" s="22">
        <f t="shared" si="368"/>
        <v>0</v>
      </c>
      <c r="AD995" s="22">
        <f t="shared" si="369"/>
        <v>13.2</v>
      </c>
      <c r="AE995" s="22">
        <f t="shared" si="370"/>
        <v>3.6666666666666665</v>
      </c>
      <c r="AF995" s="31"/>
      <c r="AG995" s="31"/>
      <c r="AH995" s="31"/>
      <c r="AI995" s="31"/>
      <c r="AJ995" s="31"/>
      <c r="AK995" s="31"/>
      <c r="AL995" s="7"/>
      <c r="AM995" s="7"/>
    </row>
    <row r="996" spans="2:39" x14ac:dyDescent="0.4">
      <c r="B996" s="19" t="s">
        <v>2</v>
      </c>
      <c r="C996" s="19">
        <v>980</v>
      </c>
      <c r="D996" s="19">
        <v>391</v>
      </c>
      <c r="E996" s="20">
        <v>10.7</v>
      </c>
      <c r="F996" s="67">
        <f t="shared" si="371"/>
        <v>2.9722222222222219</v>
      </c>
      <c r="G996" s="34">
        <f t="shared" si="372"/>
        <v>-0.61111111111111094</v>
      </c>
      <c r="H996" s="21">
        <f t="shared" si="373"/>
        <v>-2.1999999999999993</v>
      </c>
      <c r="I996" s="31"/>
      <c r="J996" s="22">
        <f t="shared" si="374"/>
        <v>-905.6666666666664</v>
      </c>
      <c r="K996" s="39">
        <f t="shared" si="366"/>
        <v>3.7987296411336793</v>
      </c>
      <c r="L996" s="22">
        <f t="shared" si="375"/>
        <v>218.00182949999999</v>
      </c>
      <c r="M996" s="61">
        <f t="shared" si="376"/>
        <v>-683.8661075255327</v>
      </c>
      <c r="N996" s="22">
        <f t="shared" si="377"/>
        <v>-0.68386610752553267</v>
      </c>
      <c r="O996" s="22">
        <f t="shared" si="367"/>
        <v>-2032.6020418119997</v>
      </c>
      <c r="P996" s="22">
        <f t="shared" si="378"/>
        <v>-2.0326020418119999</v>
      </c>
      <c r="Q996" s="22">
        <f t="shared" si="383"/>
        <v>3784.5804184998369</v>
      </c>
      <c r="R996" s="61">
        <f t="shared" si="384"/>
        <v>1.051272422573964</v>
      </c>
      <c r="S996" s="22">
        <f t="shared" si="385"/>
        <v>-1499.8142705153264</v>
      </c>
      <c r="T996" s="22">
        <f t="shared" si="379"/>
        <v>1499.8142705153264</v>
      </c>
      <c r="U996" s="61">
        <f t="shared" si="386"/>
        <v>0.41661510847235222</v>
      </c>
      <c r="V996" s="22">
        <f t="shared" si="387"/>
        <v>6546.0717592592573</v>
      </c>
      <c r="W996" s="22">
        <f t="shared" si="389"/>
        <v>6.5460717592592577</v>
      </c>
      <c r="X996" s="22">
        <f t="shared" si="388"/>
        <v>2341.5342708333346</v>
      </c>
      <c r="Y996" s="22">
        <f t="shared" si="380"/>
        <v>650.42670668354208</v>
      </c>
      <c r="Z996" s="22">
        <f t="shared" si="381"/>
        <v>0.65042670668354208</v>
      </c>
      <c r="AA996" s="22">
        <f t="shared" si="382"/>
        <v>1.4678875310463162</v>
      </c>
      <c r="AB996" s="64"/>
      <c r="AC996" s="22">
        <f t="shared" si="368"/>
        <v>0</v>
      </c>
      <c r="AD996" s="22">
        <f t="shared" si="369"/>
        <v>10.7</v>
      </c>
      <c r="AE996" s="22">
        <f t="shared" si="370"/>
        <v>2.9722222222222219</v>
      </c>
      <c r="AF996" s="31"/>
      <c r="AG996" s="31"/>
      <c r="AH996" s="31"/>
      <c r="AI996" s="31"/>
      <c r="AJ996" s="31"/>
      <c r="AK996" s="31"/>
      <c r="AL996" s="7"/>
      <c r="AM996" s="7"/>
    </row>
    <row r="997" spans="2:39" x14ac:dyDescent="0.4">
      <c r="B997" s="19" t="s">
        <v>2</v>
      </c>
      <c r="C997" s="19">
        <v>981</v>
      </c>
      <c r="D997" s="19">
        <v>392</v>
      </c>
      <c r="E997" s="20">
        <v>8.8000000000000007</v>
      </c>
      <c r="F997" s="67">
        <f t="shared" si="371"/>
        <v>2.4444444444444446</v>
      </c>
      <c r="G997" s="34">
        <f t="shared" si="372"/>
        <v>-0.48611111111111099</v>
      </c>
      <c r="H997" s="21">
        <f t="shared" si="373"/>
        <v>-1.7499999999999996</v>
      </c>
      <c r="I997" s="31"/>
      <c r="J997" s="22">
        <f t="shared" si="374"/>
        <v>-720.41666666666652</v>
      </c>
      <c r="K997" s="39">
        <f t="shared" si="366"/>
        <v>2.5694263552222223</v>
      </c>
      <c r="L997" s="22">
        <f t="shared" si="375"/>
        <v>218.00182949999999</v>
      </c>
      <c r="M997" s="61">
        <f t="shared" si="376"/>
        <v>-499.84541081144425</v>
      </c>
      <c r="N997" s="22">
        <f t="shared" si="377"/>
        <v>-0.49984541081144424</v>
      </c>
      <c r="O997" s="22">
        <f t="shared" si="367"/>
        <v>-1221.8443375390862</v>
      </c>
      <c r="P997" s="22">
        <f t="shared" si="378"/>
        <v>-1.2218443375390862</v>
      </c>
      <c r="Q997" s="22">
        <f t="shared" si="383"/>
        <v>3784.5804184998369</v>
      </c>
      <c r="R997" s="61">
        <f t="shared" si="384"/>
        <v>1.051272422573964</v>
      </c>
      <c r="S997" s="22">
        <f t="shared" si="385"/>
        <v>-1501.0361148528655</v>
      </c>
      <c r="T997" s="22">
        <f t="shared" si="379"/>
        <v>1501.0361148528655</v>
      </c>
      <c r="U997" s="61">
        <f t="shared" si="386"/>
        <v>0.41695450970437631</v>
      </c>
      <c r="V997" s="22">
        <f t="shared" si="387"/>
        <v>4427.7037037037044</v>
      </c>
      <c r="W997" s="22">
        <f t="shared" si="389"/>
        <v>4.4277037037037044</v>
      </c>
      <c r="X997" s="22">
        <f t="shared" si="388"/>
        <v>2343.6526388888901</v>
      </c>
      <c r="Y997" s="22">
        <f t="shared" si="380"/>
        <v>651.01514272527811</v>
      </c>
      <c r="Z997" s="22">
        <f t="shared" si="381"/>
        <v>0.65101514272527816</v>
      </c>
      <c r="AA997" s="22">
        <f t="shared" si="382"/>
        <v>1.4682269322783403</v>
      </c>
      <c r="AB997" s="64"/>
      <c r="AC997" s="22">
        <f t="shared" si="368"/>
        <v>0</v>
      </c>
      <c r="AD997" s="22">
        <f t="shared" si="369"/>
        <v>8.8000000000000007</v>
      </c>
      <c r="AE997" s="22">
        <f t="shared" si="370"/>
        <v>2.4444444444444446</v>
      </c>
      <c r="AF997" s="31"/>
      <c r="AG997" s="31"/>
      <c r="AH997" s="31"/>
      <c r="AI997" s="31"/>
      <c r="AJ997" s="31"/>
      <c r="AK997" s="31"/>
      <c r="AL997" s="7"/>
      <c r="AM997" s="7"/>
    </row>
    <row r="998" spans="2:39" x14ac:dyDescent="0.4">
      <c r="B998" s="19" t="s">
        <v>2</v>
      </c>
      <c r="C998" s="19">
        <v>982</v>
      </c>
      <c r="D998" s="19">
        <v>393</v>
      </c>
      <c r="E998" s="20">
        <v>7.2</v>
      </c>
      <c r="F998" s="67">
        <f t="shared" si="371"/>
        <v>2</v>
      </c>
      <c r="G998" s="34">
        <f t="shared" si="372"/>
        <v>-0.45833333333333343</v>
      </c>
      <c r="H998" s="21">
        <f t="shared" si="373"/>
        <v>-1.6500000000000004</v>
      </c>
      <c r="I998" s="31"/>
      <c r="J998" s="22">
        <f t="shared" si="374"/>
        <v>-679.25000000000011</v>
      </c>
      <c r="K998" s="39">
        <f t="shared" si="366"/>
        <v>1.7200292129999999</v>
      </c>
      <c r="L998" s="22">
        <f t="shared" si="375"/>
        <v>218.00182949999999</v>
      </c>
      <c r="M998" s="61">
        <f t="shared" si="376"/>
        <v>-459.52814128700015</v>
      </c>
      <c r="N998" s="22">
        <f t="shared" si="377"/>
        <v>-0.45952814128700015</v>
      </c>
      <c r="O998" s="22">
        <f t="shared" si="367"/>
        <v>-919.05628257400031</v>
      </c>
      <c r="P998" s="22">
        <f t="shared" si="378"/>
        <v>-0.91905628257400029</v>
      </c>
      <c r="Q998" s="22">
        <f t="shared" si="383"/>
        <v>3784.5804184998369</v>
      </c>
      <c r="R998" s="61">
        <f t="shared" si="384"/>
        <v>1.051272422573964</v>
      </c>
      <c r="S998" s="22">
        <f t="shared" si="385"/>
        <v>-1501.9551711354395</v>
      </c>
      <c r="T998" s="22">
        <f t="shared" si="379"/>
        <v>1501.9551711354395</v>
      </c>
      <c r="U998" s="61">
        <f t="shared" si="386"/>
        <v>0.41720980313662587</v>
      </c>
      <c r="V998" s="22">
        <f t="shared" si="387"/>
        <v>2964</v>
      </c>
      <c r="W998" s="22">
        <f t="shared" si="389"/>
        <v>2.964</v>
      </c>
      <c r="X998" s="22">
        <f t="shared" si="388"/>
        <v>2345.1163425925938</v>
      </c>
      <c r="Y998" s="22">
        <f t="shared" si="380"/>
        <v>651.42172741268553</v>
      </c>
      <c r="Z998" s="22">
        <f t="shared" si="381"/>
        <v>0.65142172741268556</v>
      </c>
      <c r="AA998" s="22">
        <f t="shared" si="382"/>
        <v>1.4684822257105898</v>
      </c>
      <c r="AB998" s="64"/>
      <c r="AC998" s="22">
        <f t="shared" si="368"/>
        <v>0</v>
      </c>
      <c r="AD998" s="22">
        <f t="shared" si="369"/>
        <v>7.2</v>
      </c>
      <c r="AE998" s="22">
        <f t="shared" si="370"/>
        <v>2</v>
      </c>
      <c r="AF998" s="31"/>
      <c r="AG998" s="31"/>
      <c r="AH998" s="31"/>
      <c r="AI998" s="31"/>
      <c r="AJ998" s="31"/>
      <c r="AK998" s="31"/>
      <c r="AL998" s="7"/>
      <c r="AM998" s="7"/>
    </row>
    <row r="999" spans="2:39" x14ac:dyDescent="0.4">
      <c r="B999" s="19" t="s">
        <v>2</v>
      </c>
      <c r="C999" s="19">
        <v>983</v>
      </c>
      <c r="D999" s="19">
        <v>394</v>
      </c>
      <c r="E999" s="20">
        <v>5.5</v>
      </c>
      <c r="F999" s="67">
        <f t="shared" si="371"/>
        <v>1.5277777777777777</v>
      </c>
      <c r="G999" s="34">
        <f t="shared" si="372"/>
        <v>-0.55555555555555558</v>
      </c>
      <c r="H999" s="21">
        <f t="shared" si="373"/>
        <v>-2</v>
      </c>
      <c r="I999" s="31"/>
      <c r="J999" s="22">
        <f t="shared" si="374"/>
        <v>-823.33333333333337</v>
      </c>
      <c r="K999" s="39">
        <f t="shared" si="366"/>
        <v>1.0036821700086804</v>
      </c>
      <c r="L999" s="22">
        <f t="shared" si="375"/>
        <v>218.00182949999999</v>
      </c>
      <c r="M999" s="61">
        <f t="shared" si="376"/>
        <v>-604.3278216633247</v>
      </c>
      <c r="N999" s="22">
        <f t="shared" si="377"/>
        <v>-0.60432782166332466</v>
      </c>
      <c r="O999" s="22">
        <f t="shared" si="367"/>
        <v>-923.2786164300793</v>
      </c>
      <c r="P999" s="22">
        <f t="shared" si="378"/>
        <v>-0.92327861643007925</v>
      </c>
      <c r="Q999" s="22">
        <f t="shared" si="383"/>
        <v>3784.5804184998369</v>
      </c>
      <c r="R999" s="61">
        <f t="shared" si="384"/>
        <v>1.051272422573964</v>
      </c>
      <c r="S999" s="22">
        <f t="shared" si="385"/>
        <v>-1502.8784497518695</v>
      </c>
      <c r="T999" s="22">
        <f t="shared" si="379"/>
        <v>1502.8784497518695</v>
      </c>
      <c r="U999" s="61">
        <f t="shared" si="386"/>
        <v>0.41746626943948484</v>
      </c>
      <c r="V999" s="22">
        <f t="shared" si="387"/>
        <v>1729.5717592592591</v>
      </c>
      <c r="W999" s="22">
        <f t="shared" si="389"/>
        <v>1.7295717592592592</v>
      </c>
      <c r="X999" s="22">
        <f t="shared" si="388"/>
        <v>2346.3507708333345</v>
      </c>
      <c r="Y999" s="22">
        <f t="shared" si="380"/>
        <v>651.76462442054208</v>
      </c>
      <c r="Z999" s="22">
        <f t="shared" si="381"/>
        <v>0.65176462442054206</v>
      </c>
      <c r="AA999" s="22">
        <f t="shared" si="382"/>
        <v>1.4687386920134489</v>
      </c>
      <c r="AB999" s="64"/>
      <c r="AC999" s="22">
        <f t="shared" si="368"/>
        <v>0</v>
      </c>
      <c r="AD999" s="22">
        <f t="shared" si="369"/>
        <v>5.5</v>
      </c>
      <c r="AE999" s="22">
        <f t="shared" si="370"/>
        <v>1.5277777777777777</v>
      </c>
      <c r="AF999" s="31"/>
      <c r="AG999" s="31"/>
      <c r="AH999" s="31"/>
      <c r="AI999" s="31"/>
      <c r="AJ999" s="31"/>
      <c r="AK999" s="31"/>
      <c r="AL999" s="7"/>
      <c r="AM999" s="7"/>
    </row>
    <row r="1000" spans="2:39" x14ac:dyDescent="0.4">
      <c r="B1000" s="19" t="s">
        <v>2</v>
      </c>
      <c r="C1000" s="19">
        <v>984</v>
      </c>
      <c r="D1000" s="19">
        <v>395</v>
      </c>
      <c r="E1000" s="20">
        <v>3.2</v>
      </c>
      <c r="F1000" s="67">
        <f t="shared" si="371"/>
        <v>0.88888888888888895</v>
      </c>
      <c r="G1000" s="34">
        <f t="shared" si="372"/>
        <v>-0.61111111111111116</v>
      </c>
      <c r="H1000" s="21">
        <f t="shared" si="373"/>
        <v>-2.2000000000000002</v>
      </c>
      <c r="I1000" s="31"/>
      <c r="J1000" s="22">
        <f t="shared" si="374"/>
        <v>-905.66666666666674</v>
      </c>
      <c r="K1000" s="39">
        <f t="shared" si="366"/>
        <v>0.3397588568888889</v>
      </c>
      <c r="L1000" s="22">
        <f t="shared" si="375"/>
        <v>218.00182949999999</v>
      </c>
      <c r="M1000" s="61">
        <f t="shared" si="376"/>
        <v>-687.32507830977784</v>
      </c>
      <c r="N1000" s="22">
        <f t="shared" si="377"/>
        <v>-0.68732507830977785</v>
      </c>
      <c r="O1000" s="22">
        <f t="shared" si="367"/>
        <v>-610.95562516424695</v>
      </c>
      <c r="P1000" s="22">
        <f t="shared" si="378"/>
        <v>-0.61095562516424695</v>
      </c>
      <c r="Q1000" s="22">
        <f t="shared" si="383"/>
        <v>3784.5804184998369</v>
      </c>
      <c r="R1000" s="61">
        <f t="shared" si="384"/>
        <v>1.051272422573964</v>
      </c>
      <c r="S1000" s="22">
        <f t="shared" si="385"/>
        <v>-1503.4894053770338</v>
      </c>
      <c r="T1000" s="22">
        <f t="shared" si="379"/>
        <v>1503.4894053770338</v>
      </c>
      <c r="U1000" s="61">
        <f t="shared" si="386"/>
        <v>0.41763597934894059</v>
      </c>
      <c r="V1000" s="22">
        <f t="shared" si="387"/>
        <v>585.48148148148152</v>
      </c>
      <c r="W1000" s="22">
        <f t="shared" si="389"/>
        <v>0.58548148148148149</v>
      </c>
      <c r="X1000" s="22">
        <f t="shared" si="388"/>
        <v>2347.4948611111122</v>
      </c>
      <c r="Y1000" s="22">
        <f t="shared" si="380"/>
        <v>652.08242752972251</v>
      </c>
      <c r="Z1000" s="22">
        <f t="shared" si="381"/>
        <v>0.65208242752972256</v>
      </c>
      <c r="AA1000" s="22">
        <f t="shared" si="382"/>
        <v>1.4689084019229046</v>
      </c>
      <c r="AB1000" s="64"/>
      <c r="AC1000" s="22">
        <f t="shared" si="368"/>
        <v>0</v>
      </c>
      <c r="AD1000" s="22">
        <f t="shared" si="369"/>
        <v>3.2</v>
      </c>
      <c r="AE1000" s="22">
        <f t="shared" si="370"/>
        <v>0.88888888888888895</v>
      </c>
      <c r="AF1000" s="31"/>
      <c r="AG1000" s="31"/>
      <c r="AH1000" s="31"/>
      <c r="AI1000" s="31"/>
      <c r="AJ1000" s="31"/>
      <c r="AK1000" s="31"/>
      <c r="AL1000" s="7"/>
      <c r="AM1000" s="7"/>
    </row>
    <row r="1001" spans="2:39" x14ac:dyDescent="0.4">
      <c r="B1001" s="19" t="s">
        <v>2</v>
      </c>
      <c r="C1001" s="19">
        <v>985</v>
      </c>
      <c r="D1001" s="19">
        <v>396</v>
      </c>
      <c r="E1001" s="20">
        <v>1.1000000000000001</v>
      </c>
      <c r="F1001" s="67">
        <f t="shared" si="371"/>
        <v>0.30555555555555558</v>
      </c>
      <c r="G1001" s="34">
        <f t="shared" si="372"/>
        <v>-0.44444444444444448</v>
      </c>
      <c r="H1001" s="21">
        <f t="shared" si="373"/>
        <v>-1.6</v>
      </c>
      <c r="I1001" s="31"/>
      <c r="J1001" s="22">
        <f t="shared" si="374"/>
        <v>-658.66666666666674</v>
      </c>
      <c r="K1001" s="39">
        <f t="shared" si="366"/>
        <v>4.0147286800347223E-2</v>
      </c>
      <c r="L1001" s="22">
        <f t="shared" si="375"/>
        <v>218.00182949999999</v>
      </c>
      <c r="M1001" s="61">
        <f t="shared" si="376"/>
        <v>-440.62468987986642</v>
      </c>
      <c r="N1001" s="22">
        <f t="shared" si="377"/>
        <v>-0.44062468987986642</v>
      </c>
      <c r="O1001" s="22">
        <f t="shared" si="367"/>
        <v>-134.63532190773697</v>
      </c>
      <c r="P1001" s="22">
        <f t="shared" si="378"/>
        <v>-0.13463532190773697</v>
      </c>
      <c r="Q1001" s="22">
        <f t="shared" si="383"/>
        <v>3784.5804184998369</v>
      </c>
      <c r="R1001" s="61">
        <f t="shared" si="384"/>
        <v>1.051272422573964</v>
      </c>
      <c r="S1001" s="22">
        <f t="shared" si="385"/>
        <v>-1503.6240406989416</v>
      </c>
      <c r="T1001" s="22">
        <f t="shared" si="379"/>
        <v>1503.6240406989416</v>
      </c>
      <c r="U1001" s="61">
        <f t="shared" si="386"/>
        <v>0.41767337805246246</v>
      </c>
      <c r="V1001" s="22">
        <f t="shared" si="387"/>
        <v>69.182870370370381</v>
      </c>
      <c r="W1001" s="22">
        <f t="shared" si="389"/>
        <v>6.9182870370370381E-2</v>
      </c>
      <c r="X1001" s="22">
        <f t="shared" si="388"/>
        <v>2348.0111597222235</v>
      </c>
      <c r="Y1001" s="22">
        <f t="shared" si="380"/>
        <v>652.22584392531974</v>
      </c>
      <c r="Z1001" s="22">
        <f t="shared" si="381"/>
        <v>0.65222584392531979</v>
      </c>
      <c r="AA1001" s="22">
        <f t="shared" si="382"/>
        <v>1.4689458006264264</v>
      </c>
      <c r="AB1001" s="64"/>
      <c r="AC1001" s="22">
        <f t="shared" si="368"/>
        <v>0</v>
      </c>
      <c r="AD1001" s="22">
        <f t="shared" si="369"/>
        <v>1.1000000000000001</v>
      </c>
      <c r="AE1001" s="22">
        <f t="shared" si="370"/>
        <v>0.30555555555555558</v>
      </c>
      <c r="AF1001" s="31"/>
      <c r="AG1001" s="31"/>
      <c r="AH1001" s="31"/>
      <c r="AI1001" s="31"/>
      <c r="AJ1001" s="31"/>
      <c r="AK1001" s="31"/>
      <c r="AL1001" s="7"/>
      <c r="AM1001" s="7"/>
    </row>
    <row r="1002" spans="2:39" x14ac:dyDescent="0.4">
      <c r="B1002" s="19" t="s">
        <v>2</v>
      </c>
      <c r="C1002" s="19">
        <v>986</v>
      </c>
      <c r="D1002" s="19">
        <v>397</v>
      </c>
      <c r="E1002" s="20">
        <v>0</v>
      </c>
      <c r="F1002" s="67">
        <f t="shared" si="371"/>
        <v>0</v>
      </c>
      <c r="G1002" s="34">
        <f t="shared" si="372"/>
        <v>-0.15277777777777779</v>
      </c>
      <c r="H1002" s="21">
        <f t="shared" si="373"/>
        <v>-0.55000000000000004</v>
      </c>
      <c r="I1002" s="31"/>
      <c r="J1002" s="22">
        <f t="shared" si="374"/>
        <v>-226.41666666666669</v>
      </c>
      <c r="K1002" s="39">
        <f t="shared" si="366"/>
        <v>0</v>
      </c>
      <c r="L1002" s="22">
        <f t="shared" si="375"/>
        <v>0</v>
      </c>
      <c r="M1002" s="61">
        <f t="shared" si="376"/>
        <v>-226.41666666666669</v>
      </c>
      <c r="N1002" s="22">
        <f t="shared" si="377"/>
        <v>-0.22641666666666668</v>
      </c>
      <c r="O1002" s="22">
        <f t="shared" si="367"/>
        <v>0</v>
      </c>
      <c r="P1002" s="22">
        <f t="shared" si="378"/>
        <v>0</v>
      </c>
      <c r="Q1002" s="22">
        <f t="shared" si="383"/>
        <v>3784.5804184998369</v>
      </c>
      <c r="R1002" s="61">
        <f t="shared" si="384"/>
        <v>1.051272422573964</v>
      </c>
      <c r="S1002" s="22">
        <f t="shared" si="385"/>
        <v>-1503.6240406989416</v>
      </c>
      <c r="T1002" s="22">
        <f t="shared" si="379"/>
        <v>1503.6240406989416</v>
      </c>
      <c r="U1002" s="61">
        <f t="shared" si="386"/>
        <v>0.41767337805246246</v>
      </c>
      <c r="V1002" s="22">
        <f t="shared" si="387"/>
        <v>0</v>
      </c>
      <c r="W1002" s="22">
        <f t="shared" si="389"/>
        <v>0</v>
      </c>
      <c r="X1002" s="22">
        <f t="shared" si="388"/>
        <v>2348.0803425925938</v>
      </c>
      <c r="Y1002" s="22">
        <f t="shared" si="380"/>
        <v>652.24506140468554</v>
      </c>
      <c r="Z1002" s="22">
        <f t="shared" si="381"/>
        <v>0.65224506140468552</v>
      </c>
      <c r="AA1002" s="22">
        <f t="shared" si="382"/>
        <v>1.4689458006264264</v>
      </c>
      <c r="AB1002" s="64"/>
      <c r="AC1002" s="22">
        <f t="shared" si="368"/>
        <v>1</v>
      </c>
      <c r="AD1002" s="22" t="str">
        <f t="shared" si="369"/>
        <v/>
      </c>
      <c r="AE1002" s="22">
        <f t="shared" si="370"/>
        <v>0</v>
      </c>
      <c r="AF1002" s="31"/>
      <c r="AG1002" s="31"/>
      <c r="AH1002" s="31"/>
      <c r="AI1002" s="31"/>
      <c r="AJ1002" s="31"/>
      <c r="AK1002" s="31"/>
      <c r="AL1002" s="7"/>
      <c r="AM1002" s="7"/>
    </row>
    <row r="1003" spans="2:39" x14ac:dyDescent="0.4">
      <c r="B1003" s="19" t="s">
        <v>2</v>
      </c>
      <c r="C1003" s="19">
        <v>987</v>
      </c>
      <c r="D1003" s="19">
        <v>398</v>
      </c>
      <c r="E1003" s="20">
        <v>0</v>
      </c>
      <c r="F1003" s="67">
        <f t="shared" si="371"/>
        <v>0</v>
      </c>
      <c r="G1003" s="34">
        <f t="shared" si="372"/>
        <v>0</v>
      </c>
      <c r="H1003" s="21">
        <f t="shared" si="373"/>
        <v>0</v>
      </c>
      <c r="I1003" s="31"/>
      <c r="J1003" s="22">
        <f t="shared" si="374"/>
        <v>0</v>
      </c>
      <c r="K1003" s="39">
        <f t="shared" si="366"/>
        <v>0</v>
      </c>
      <c r="L1003" s="22">
        <f t="shared" si="375"/>
        <v>0</v>
      </c>
      <c r="M1003" s="61">
        <f t="shared" si="376"/>
        <v>0</v>
      </c>
      <c r="N1003" s="22">
        <f t="shared" si="377"/>
        <v>0</v>
      </c>
      <c r="O1003" s="22">
        <f t="shared" si="367"/>
        <v>0</v>
      </c>
      <c r="P1003" s="22">
        <f t="shared" si="378"/>
        <v>0</v>
      </c>
      <c r="Q1003" s="22">
        <f t="shared" si="383"/>
        <v>3784.5804184998369</v>
      </c>
      <c r="R1003" s="61">
        <f t="shared" si="384"/>
        <v>1.051272422573964</v>
      </c>
      <c r="S1003" s="22">
        <f t="shared" si="385"/>
        <v>-1503.6240406989416</v>
      </c>
      <c r="T1003" s="22">
        <f t="shared" si="379"/>
        <v>1503.6240406989416</v>
      </c>
      <c r="U1003" s="61">
        <f t="shared" si="386"/>
        <v>0.41767337805246246</v>
      </c>
      <c r="V1003" s="22">
        <f t="shared" si="387"/>
        <v>0</v>
      </c>
      <c r="W1003" s="22">
        <f t="shared" si="389"/>
        <v>0</v>
      </c>
      <c r="X1003" s="22">
        <f t="shared" si="388"/>
        <v>2348.0803425925938</v>
      </c>
      <c r="Y1003" s="22">
        <f t="shared" si="380"/>
        <v>652.24506140468554</v>
      </c>
      <c r="Z1003" s="22">
        <f t="shared" si="381"/>
        <v>0.65224506140468552</v>
      </c>
      <c r="AA1003" s="22">
        <f t="shared" si="382"/>
        <v>1.4689458006264264</v>
      </c>
      <c r="AB1003" s="64"/>
      <c r="AC1003" s="22">
        <f t="shared" si="368"/>
        <v>1</v>
      </c>
      <c r="AD1003" s="22" t="str">
        <f t="shared" si="369"/>
        <v/>
      </c>
      <c r="AE1003" s="22">
        <f t="shared" si="370"/>
        <v>0</v>
      </c>
      <c r="AF1003" s="31"/>
      <c r="AG1003" s="31"/>
      <c r="AH1003" s="31"/>
      <c r="AI1003" s="31"/>
      <c r="AJ1003" s="31"/>
      <c r="AK1003" s="31"/>
      <c r="AL1003" s="7"/>
      <c r="AM1003" s="7"/>
    </row>
    <row r="1004" spans="2:39" x14ac:dyDescent="0.4">
      <c r="B1004" s="19" t="s">
        <v>2</v>
      </c>
      <c r="C1004" s="19">
        <v>988</v>
      </c>
      <c r="D1004" s="19">
        <v>399</v>
      </c>
      <c r="E1004" s="20">
        <v>0</v>
      </c>
      <c r="F1004" s="67">
        <f t="shared" si="371"/>
        <v>0</v>
      </c>
      <c r="G1004" s="34">
        <f t="shared" si="372"/>
        <v>0</v>
      </c>
      <c r="H1004" s="21">
        <f t="shared" si="373"/>
        <v>0</v>
      </c>
      <c r="I1004" s="31"/>
      <c r="J1004" s="22">
        <f t="shared" si="374"/>
        <v>0</v>
      </c>
      <c r="K1004" s="39">
        <f t="shared" si="366"/>
        <v>0</v>
      </c>
      <c r="L1004" s="22">
        <f t="shared" si="375"/>
        <v>0</v>
      </c>
      <c r="M1004" s="61">
        <f t="shared" si="376"/>
        <v>0</v>
      </c>
      <c r="N1004" s="22">
        <f t="shared" si="377"/>
        <v>0</v>
      </c>
      <c r="O1004" s="22">
        <f t="shared" si="367"/>
        <v>0</v>
      </c>
      <c r="P1004" s="22">
        <f t="shared" si="378"/>
        <v>0</v>
      </c>
      <c r="Q1004" s="22">
        <f t="shared" si="383"/>
        <v>3784.5804184998369</v>
      </c>
      <c r="R1004" s="61">
        <f t="shared" si="384"/>
        <v>1.051272422573964</v>
      </c>
      <c r="S1004" s="22">
        <f t="shared" si="385"/>
        <v>-1503.6240406989416</v>
      </c>
      <c r="T1004" s="22">
        <f t="shared" si="379"/>
        <v>1503.6240406989416</v>
      </c>
      <c r="U1004" s="61">
        <f t="shared" si="386"/>
        <v>0.41767337805246246</v>
      </c>
      <c r="V1004" s="22">
        <f t="shared" si="387"/>
        <v>0</v>
      </c>
      <c r="W1004" s="22">
        <f t="shared" si="389"/>
        <v>0</v>
      </c>
      <c r="X1004" s="22">
        <f t="shared" si="388"/>
        <v>2348.0803425925938</v>
      </c>
      <c r="Y1004" s="22">
        <f t="shared" si="380"/>
        <v>652.24506140468554</v>
      </c>
      <c r="Z1004" s="22">
        <f t="shared" si="381"/>
        <v>0.65224506140468552</v>
      </c>
      <c r="AA1004" s="22">
        <f t="shared" si="382"/>
        <v>1.4689458006264264</v>
      </c>
      <c r="AB1004" s="64"/>
      <c r="AC1004" s="22">
        <f t="shared" si="368"/>
        <v>1</v>
      </c>
      <c r="AD1004" s="22" t="str">
        <f t="shared" si="369"/>
        <v/>
      </c>
      <c r="AE1004" s="22">
        <f t="shared" si="370"/>
        <v>0</v>
      </c>
      <c r="AF1004" s="31"/>
      <c r="AG1004" s="31"/>
      <c r="AH1004" s="31"/>
      <c r="AI1004" s="31"/>
      <c r="AJ1004" s="31"/>
      <c r="AK1004" s="31"/>
      <c r="AL1004" s="7"/>
      <c r="AM1004" s="7"/>
    </row>
    <row r="1005" spans="2:39" x14ac:dyDescent="0.4">
      <c r="B1005" s="19" t="s">
        <v>2</v>
      </c>
      <c r="C1005" s="19">
        <v>989</v>
      </c>
      <c r="D1005" s="19">
        <v>400</v>
      </c>
      <c r="E1005" s="20">
        <v>0</v>
      </c>
      <c r="F1005" s="67">
        <f t="shared" si="371"/>
        <v>0</v>
      </c>
      <c r="G1005" s="34">
        <f t="shared" si="372"/>
        <v>0</v>
      </c>
      <c r="H1005" s="21">
        <f t="shared" si="373"/>
        <v>0</v>
      </c>
      <c r="I1005" s="31"/>
      <c r="J1005" s="22">
        <f t="shared" si="374"/>
        <v>0</v>
      </c>
      <c r="K1005" s="39">
        <f t="shared" si="366"/>
        <v>0</v>
      </c>
      <c r="L1005" s="22">
        <f t="shared" si="375"/>
        <v>0</v>
      </c>
      <c r="M1005" s="61">
        <f t="shared" si="376"/>
        <v>0</v>
      </c>
      <c r="N1005" s="22">
        <f t="shared" si="377"/>
        <v>0</v>
      </c>
      <c r="O1005" s="22">
        <f t="shared" si="367"/>
        <v>0</v>
      </c>
      <c r="P1005" s="22">
        <f t="shared" si="378"/>
        <v>0</v>
      </c>
      <c r="Q1005" s="22">
        <f t="shared" si="383"/>
        <v>3784.5804184998369</v>
      </c>
      <c r="R1005" s="61">
        <f t="shared" si="384"/>
        <v>1.051272422573964</v>
      </c>
      <c r="S1005" s="22">
        <f t="shared" si="385"/>
        <v>-1503.6240406989416</v>
      </c>
      <c r="T1005" s="22">
        <f t="shared" si="379"/>
        <v>1503.6240406989416</v>
      </c>
      <c r="U1005" s="61">
        <f t="shared" si="386"/>
        <v>0.41767337805246246</v>
      </c>
      <c r="V1005" s="22">
        <f t="shared" si="387"/>
        <v>0</v>
      </c>
      <c r="W1005" s="22">
        <f t="shared" si="389"/>
        <v>0</v>
      </c>
      <c r="X1005" s="22">
        <f t="shared" si="388"/>
        <v>2348.0803425925938</v>
      </c>
      <c r="Y1005" s="22">
        <f t="shared" si="380"/>
        <v>652.24506140468554</v>
      </c>
      <c r="Z1005" s="22">
        <f t="shared" si="381"/>
        <v>0.65224506140468552</v>
      </c>
      <c r="AA1005" s="22">
        <f t="shared" si="382"/>
        <v>1.4689458006264264</v>
      </c>
      <c r="AB1005" s="64"/>
      <c r="AC1005" s="22">
        <f t="shared" si="368"/>
        <v>1</v>
      </c>
      <c r="AD1005" s="22" t="str">
        <f t="shared" si="369"/>
        <v/>
      </c>
      <c r="AE1005" s="22">
        <f t="shared" si="370"/>
        <v>0</v>
      </c>
      <c r="AF1005" s="31"/>
      <c r="AG1005" s="31"/>
      <c r="AH1005" s="31"/>
      <c r="AI1005" s="31"/>
      <c r="AJ1005" s="31"/>
      <c r="AK1005" s="31"/>
      <c r="AL1005" s="7"/>
      <c r="AM1005" s="7"/>
    </row>
    <row r="1006" spans="2:39" x14ac:dyDescent="0.4">
      <c r="B1006" s="19" t="s">
        <v>2</v>
      </c>
      <c r="C1006" s="19">
        <v>990</v>
      </c>
      <c r="D1006" s="19">
        <v>401</v>
      </c>
      <c r="E1006" s="20">
        <v>0</v>
      </c>
      <c r="F1006" s="67">
        <f t="shared" si="371"/>
        <v>0</v>
      </c>
      <c r="G1006" s="34">
        <f t="shared" si="372"/>
        <v>0</v>
      </c>
      <c r="H1006" s="21">
        <f t="shared" si="373"/>
        <v>0</v>
      </c>
      <c r="I1006" s="31"/>
      <c r="J1006" s="22">
        <f t="shared" si="374"/>
        <v>0</v>
      </c>
      <c r="K1006" s="39">
        <f t="shared" si="366"/>
        <v>0</v>
      </c>
      <c r="L1006" s="22">
        <f t="shared" si="375"/>
        <v>0</v>
      </c>
      <c r="M1006" s="61">
        <f t="shared" si="376"/>
        <v>0</v>
      </c>
      <c r="N1006" s="22">
        <f t="shared" si="377"/>
        <v>0</v>
      </c>
      <c r="O1006" s="22">
        <f t="shared" si="367"/>
        <v>0</v>
      </c>
      <c r="P1006" s="22">
        <f t="shared" si="378"/>
        <v>0</v>
      </c>
      <c r="Q1006" s="22">
        <f t="shared" si="383"/>
        <v>3784.5804184998369</v>
      </c>
      <c r="R1006" s="61">
        <f t="shared" si="384"/>
        <v>1.051272422573964</v>
      </c>
      <c r="S1006" s="22">
        <f t="shared" si="385"/>
        <v>-1503.6240406989416</v>
      </c>
      <c r="T1006" s="22">
        <f t="shared" si="379"/>
        <v>1503.6240406989416</v>
      </c>
      <c r="U1006" s="61">
        <f t="shared" si="386"/>
        <v>0.41767337805246246</v>
      </c>
      <c r="V1006" s="22">
        <f t="shared" si="387"/>
        <v>0</v>
      </c>
      <c r="W1006" s="22">
        <f t="shared" si="389"/>
        <v>0</v>
      </c>
      <c r="X1006" s="22">
        <f t="shared" si="388"/>
        <v>2348.0803425925938</v>
      </c>
      <c r="Y1006" s="22">
        <f t="shared" si="380"/>
        <v>652.24506140468554</v>
      </c>
      <c r="Z1006" s="22">
        <f t="shared" si="381"/>
        <v>0.65224506140468552</v>
      </c>
      <c r="AA1006" s="22">
        <f t="shared" si="382"/>
        <v>1.4689458006264264</v>
      </c>
      <c r="AB1006" s="64"/>
      <c r="AC1006" s="22">
        <f t="shared" si="368"/>
        <v>1</v>
      </c>
      <c r="AD1006" s="22" t="str">
        <f t="shared" si="369"/>
        <v/>
      </c>
      <c r="AE1006" s="22">
        <f t="shared" si="370"/>
        <v>0</v>
      </c>
      <c r="AF1006" s="31"/>
      <c r="AG1006" s="31"/>
      <c r="AH1006" s="31"/>
      <c r="AI1006" s="31"/>
      <c r="AJ1006" s="31"/>
      <c r="AK1006" s="31"/>
      <c r="AL1006" s="7"/>
      <c r="AM1006" s="7"/>
    </row>
    <row r="1007" spans="2:39" x14ac:dyDescent="0.4">
      <c r="B1007" s="19" t="s">
        <v>2</v>
      </c>
      <c r="C1007" s="19">
        <v>991</v>
      </c>
      <c r="D1007" s="19">
        <v>402</v>
      </c>
      <c r="E1007" s="20">
        <v>0</v>
      </c>
      <c r="F1007" s="67">
        <f t="shared" si="371"/>
        <v>0</v>
      </c>
      <c r="G1007" s="34">
        <f t="shared" si="372"/>
        <v>0</v>
      </c>
      <c r="H1007" s="21">
        <f t="shared" si="373"/>
        <v>0</v>
      </c>
      <c r="I1007" s="31"/>
      <c r="J1007" s="22">
        <f t="shared" si="374"/>
        <v>0</v>
      </c>
      <c r="K1007" s="39">
        <f t="shared" si="366"/>
        <v>0</v>
      </c>
      <c r="L1007" s="22">
        <f t="shared" si="375"/>
        <v>0</v>
      </c>
      <c r="M1007" s="61">
        <f t="shared" si="376"/>
        <v>0</v>
      </c>
      <c r="N1007" s="22">
        <f t="shared" si="377"/>
        <v>0</v>
      </c>
      <c r="O1007" s="22">
        <f t="shared" si="367"/>
        <v>0</v>
      </c>
      <c r="P1007" s="22">
        <f t="shared" si="378"/>
        <v>0</v>
      </c>
      <c r="Q1007" s="22">
        <f t="shared" si="383"/>
        <v>3784.5804184998369</v>
      </c>
      <c r="R1007" s="61">
        <f t="shared" si="384"/>
        <v>1.051272422573964</v>
      </c>
      <c r="S1007" s="22">
        <f t="shared" si="385"/>
        <v>-1503.6240406989416</v>
      </c>
      <c r="T1007" s="22">
        <f t="shared" si="379"/>
        <v>1503.6240406989416</v>
      </c>
      <c r="U1007" s="61">
        <f t="shared" si="386"/>
        <v>0.41767337805246246</v>
      </c>
      <c r="V1007" s="22">
        <f t="shared" si="387"/>
        <v>0</v>
      </c>
      <c r="W1007" s="22">
        <f t="shared" si="389"/>
        <v>0</v>
      </c>
      <c r="X1007" s="22">
        <f t="shared" si="388"/>
        <v>2348.0803425925938</v>
      </c>
      <c r="Y1007" s="22">
        <f t="shared" si="380"/>
        <v>652.24506140468554</v>
      </c>
      <c r="Z1007" s="22">
        <f t="shared" si="381"/>
        <v>0.65224506140468552</v>
      </c>
      <c r="AA1007" s="22">
        <f t="shared" si="382"/>
        <v>1.4689458006264264</v>
      </c>
      <c r="AB1007" s="64"/>
      <c r="AC1007" s="22">
        <f t="shared" si="368"/>
        <v>1</v>
      </c>
      <c r="AD1007" s="22" t="str">
        <f t="shared" si="369"/>
        <v/>
      </c>
      <c r="AE1007" s="22">
        <f t="shared" si="370"/>
        <v>0</v>
      </c>
      <c r="AF1007" s="31"/>
      <c r="AG1007" s="31"/>
      <c r="AH1007" s="31"/>
      <c r="AI1007" s="31"/>
      <c r="AJ1007" s="31"/>
      <c r="AK1007" s="31"/>
      <c r="AL1007" s="7"/>
      <c r="AM1007" s="7"/>
    </row>
    <row r="1008" spans="2:39" x14ac:dyDescent="0.4">
      <c r="B1008" s="19" t="s">
        <v>2</v>
      </c>
      <c r="C1008" s="19">
        <v>992</v>
      </c>
      <c r="D1008" s="19">
        <v>403</v>
      </c>
      <c r="E1008" s="20">
        <v>0</v>
      </c>
      <c r="F1008" s="67">
        <f t="shared" si="371"/>
        <v>0</v>
      </c>
      <c r="G1008" s="34">
        <f t="shared" si="372"/>
        <v>0</v>
      </c>
      <c r="H1008" s="21">
        <f t="shared" si="373"/>
        <v>0</v>
      </c>
      <c r="I1008" s="31"/>
      <c r="J1008" s="22">
        <f t="shared" si="374"/>
        <v>0</v>
      </c>
      <c r="K1008" s="39">
        <f t="shared" si="366"/>
        <v>0</v>
      </c>
      <c r="L1008" s="22">
        <f t="shared" si="375"/>
        <v>0</v>
      </c>
      <c r="M1008" s="61">
        <f t="shared" si="376"/>
        <v>0</v>
      </c>
      <c r="N1008" s="22">
        <f t="shared" si="377"/>
        <v>0</v>
      </c>
      <c r="O1008" s="22">
        <f t="shared" si="367"/>
        <v>0</v>
      </c>
      <c r="P1008" s="22">
        <f t="shared" si="378"/>
        <v>0</v>
      </c>
      <c r="Q1008" s="22">
        <f t="shared" si="383"/>
        <v>3784.5804184998369</v>
      </c>
      <c r="R1008" s="61">
        <f t="shared" si="384"/>
        <v>1.051272422573964</v>
      </c>
      <c r="S1008" s="22">
        <f t="shared" si="385"/>
        <v>-1503.6240406989416</v>
      </c>
      <c r="T1008" s="22">
        <f t="shared" si="379"/>
        <v>1503.6240406989416</v>
      </c>
      <c r="U1008" s="61">
        <f t="shared" si="386"/>
        <v>0.41767337805246246</v>
      </c>
      <c r="V1008" s="22">
        <f t="shared" si="387"/>
        <v>0</v>
      </c>
      <c r="W1008" s="22">
        <f t="shared" si="389"/>
        <v>0</v>
      </c>
      <c r="X1008" s="22">
        <f t="shared" si="388"/>
        <v>2348.0803425925938</v>
      </c>
      <c r="Y1008" s="22">
        <f t="shared" si="380"/>
        <v>652.24506140468554</v>
      </c>
      <c r="Z1008" s="22">
        <f t="shared" si="381"/>
        <v>0.65224506140468552</v>
      </c>
      <c r="AA1008" s="22">
        <f t="shared" si="382"/>
        <v>1.4689458006264264</v>
      </c>
      <c r="AB1008" s="64"/>
      <c r="AC1008" s="22">
        <f t="shared" si="368"/>
        <v>1</v>
      </c>
      <c r="AD1008" s="22" t="str">
        <f t="shared" si="369"/>
        <v/>
      </c>
      <c r="AE1008" s="22">
        <f t="shared" si="370"/>
        <v>0</v>
      </c>
      <c r="AF1008" s="31"/>
      <c r="AG1008" s="31"/>
      <c r="AH1008" s="31"/>
      <c r="AI1008" s="31"/>
      <c r="AJ1008" s="31"/>
      <c r="AK1008" s="31"/>
      <c r="AL1008" s="7"/>
      <c r="AM1008" s="7"/>
    </row>
    <row r="1009" spans="2:39" x14ac:dyDescent="0.4">
      <c r="B1009" s="19" t="s">
        <v>2</v>
      </c>
      <c r="C1009" s="19">
        <v>993</v>
      </c>
      <c r="D1009" s="19">
        <v>404</v>
      </c>
      <c r="E1009" s="20">
        <v>0</v>
      </c>
      <c r="F1009" s="67">
        <f t="shared" si="371"/>
        <v>0</v>
      </c>
      <c r="G1009" s="34">
        <f t="shared" si="372"/>
        <v>0</v>
      </c>
      <c r="H1009" s="21">
        <f t="shared" si="373"/>
        <v>0</v>
      </c>
      <c r="I1009" s="31"/>
      <c r="J1009" s="22">
        <f t="shared" si="374"/>
        <v>0</v>
      </c>
      <c r="K1009" s="39">
        <f t="shared" si="366"/>
        <v>0</v>
      </c>
      <c r="L1009" s="22">
        <f t="shared" si="375"/>
        <v>0</v>
      </c>
      <c r="M1009" s="61">
        <f t="shared" si="376"/>
        <v>0</v>
      </c>
      <c r="N1009" s="22">
        <f t="shared" si="377"/>
        <v>0</v>
      </c>
      <c r="O1009" s="22">
        <f t="shared" si="367"/>
        <v>0</v>
      </c>
      <c r="P1009" s="22">
        <f t="shared" si="378"/>
        <v>0</v>
      </c>
      <c r="Q1009" s="22">
        <f t="shared" si="383"/>
        <v>3784.5804184998369</v>
      </c>
      <c r="R1009" s="61">
        <f t="shared" si="384"/>
        <v>1.051272422573964</v>
      </c>
      <c r="S1009" s="22">
        <f t="shared" si="385"/>
        <v>-1503.6240406989416</v>
      </c>
      <c r="T1009" s="22">
        <f t="shared" si="379"/>
        <v>1503.6240406989416</v>
      </c>
      <c r="U1009" s="61">
        <f t="shared" si="386"/>
        <v>0.41767337805246246</v>
      </c>
      <c r="V1009" s="22">
        <f t="shared" si="387"/>
        <v>0</v>
      </c>
      <c r="W1009" s="22">
        <f t="shared" si="389"/>
        <v>0</v>
      </c>
      <c r="X1009" s="22">
        <f t="shared" si="388"/>
        <v>2348.0803425925938</v>
      </c>
      <c r="Y1009" s="22">
        <f t="shared" si="380"/>
        <v>652.24506140468554</v>
      </c>
      <c r="Z1009" s="22">
        <f t="shared" si="381"/>
        <v>0.65224506140468552</v>
      </c>
      <c r="AA1009" s="22">
        <f t="shared" si="382"/>
        <v>1.4689458006264264</v>
      </c>
      <c r="AB1009" s="64"/>
      <c r="AC1009" s="22">
        <f t="shared" si="368"/>
        <v>1</v>
      </c>
      <c r="AD1009" s="22" t="str">
        <f t="shared" si="369"/>
        <v/>
      </c>
      <c r="AE1009" s="22">
        <f t="shared" si="370"/>
        <v>0</v>
      </c>
      <c r="AF1009" s="31"/>
      <c r="AG1009" s="31"/>
      <c r="AH1009" s="31"/>
      <c r="AI1009" s="31"/>
      <c r="AJ1009" s="31"/>
      <c r="AK1009" s="31"/>
      <c r="AL1009" s="7"/>
      <c r="AM1009" s="7"/>
    </row>
    <row r="1010" spans="2:39" x14ac:dyDescent="0.4">
      <c r="B1010" s="19" t="s">
        <v>2</v>
      </c>
      <c r="C1010" s="19">
        <v>994</v>
      </c>
      <c r="D1010" s="19">
        <v>405</v>
      </c>
      <c r="E1010" s="20">
        <v>0</v>
      </c>
      <c r="F1010" s="67">
        <f t="shared" si="371"/>
        <v>0</v>
      </c>
      <c r="G1010" s="34">
        <f t="shared" si="372"/>
        <v>0</v>
      </c>
      <c r="H1010" s="21">
        <f t="shared" si="373"/>
        <v>0</v>
      </c>
      <c r="I1010" s="31"/>
      <c r="J1010" s="22">
        <f t="shared" si="374"/>
        <v>0</v>
      </c>
      <c r="K1010" s="39">
        <f t="shared" si="366"/>
        <v>0</v>
      </c>
      <c r="L1010" s="22">
        <f t="shared" si="375"/>
        <v>0</v>
      </c>
      <c r="M1010" s="61">
        <f t="shared" si="376"/>
        <v>0</v>
      </c>
      <c r="N1010" s="22">
        <f t="shared" si="377"/>
        <v>0</v>
      </c>
      <c r="O1010" s="22">
        <f t="shared" si="367"/>
        <v>0</v>
      </c>
      <c r="P1010" s="22">
        <f t="shared" si="378"/>
        <v>0</v>
      </c>
      <c r="Q1010" s="22">
        <f t="shared" si="383"/>
        <v>3784.5804184998369</v>
      </c>
      <c r="R1010" s="61">
        <f t="shared" si="384"/>
        <v>1.051272422573964</v>
      </c>
      <c r="S1010" s="22">
        <f t="shared" si="385"/>
        <v>-1503.6240406989416</v>
      </c>
      <c r="T1010" s="22">
        <f t="shared" si="379"/>
        <v>1503.6240406989416</v>
      </c>
      <c r="U1010" s="61">
        <f t="shared" si="386"/>
        <v>0.41767337805246246</v>
      </c>
      <c r="V1010" s="22">
        <f t="shared" si="387"/>
        <v>0</v>
      </c>
      <c r="W1010" s="22">
        <f t="shared" si="389"/>
        <v>0</v>
      </c>
      <c r="X1010" s="22">
        <f t="shared" si="388"/>
        <v>2348.0803425925938</v>
      </c>
      <c r="Y1010" s="22">
        <f t="shared" si="380"/>
        <v>652.24506140468554</v>
      </c>
      <c r="Z1010" s="22">
        <f t="shared" si="381"/>
        <v>0.65224506140468552</v>
      </c>
      <c r="AA1010" s="22">
        <f t="shared" si="382"/>
        <v>1.4689458006264264</v>
      </c>
      <c r="AB1010" s="64"/>
      <c r="AC1010" s="22">
        <f t="shared" si="368"/>
        <v>1</v>
      </c>
      <c r="AD1010" s="22" t="str">
        <f t="shared" si="369"/>
        <v/>
      </c>
      <c r="AE1010" s="22">
        <f t="shared" si="370"/>
        <v>0</v>
      </c>
      <c r="AF1010" s="31"/>
      <c r="AG1010" s="31"/>
      <c r="AH1010" s="31"/>
      <c r="AI1010" s="31"/>
      <c r="AJ1010" s="31"/>
      <c r="AK1010" s="31"/>
      <c r="AL1010" s="7"/>
      <c r="AM1010" s="7"/>
    </row>
    <row r="1011" spans="2:39" x14ac:dyDescent="0.4">
      <c r="B1011" s="19" t="s">
        <v>2</v>
      </c>
      <c r="C1011" s="19">
        <v>995</v>
      </c>
      <c r="D1011" s="19">
        <v>406</v>
      </c>
      <c r="E1011" s="20">
        <v>0</v>
      </c>
      <c r="F1011" s="67">
        <f t="shared" si="371"/>
        <v>0</v>
      </c>
      <c r="G1011" s="34">
        <f t="shared" si="372"/>
        <v>0</v>
      </c>
      <c r="H1011" s="21">
        <f t="shared" si="373"/>
        <v>0</v>
      </c>
      <c r="I1011" s="31"/>
      <c r="J1011" s="22">
        <f t="shared" si="374"/>
        <v>0</v>
      </c>
      <c r="K1011" s="39">
        <f t="shared" si="366"/>
        <v>0</v>
      </c>
      <c r="L1011" s="22">
        <f t="shared" si="375"/>
        <v>0</v>
      </c>
      <c r="M1011" s="61">
        <f t="shared" si="376"/>
        <v>0</v>
      </c>
      <c r="N1011" s="22">
        <f t="shared" si="377"/>
        <v>0</v>
      </c>
      <c r="O1011" s="22">
        <f t="shared" si="367"/>
        <v>0</v>
      </c>
      <c r="P1011" s="22">
        <f t="shared" si="378"/>
        <v>0</v>
      </c>
      <c r="Q1011" s="22">
        <f t="shared" si="383"/>
        <v>3784.5804184998369</v>
      </c>
      <c r="R1011" s="61">
        <f t="shared" si="384"/>
        <v>1.051272422573964</v>
      </c>
      <c r="S1011" s="22">
        <f t="shared" si="385"/>
        <v>-1503.6240406989416</v>
      </c>
      <c r="T1011" s="22">
        <f t="shared" si="379"/>
        <v>1503.6240406989416</v>
      </c>
      <c r="U1011" s="61">
        <f t="shared" si="386"/>
        <v>0.41767337805246246</v>
      </c>
      <c r="V1011" s="22">
        <f t="shared" si="387"/>
        <v>0</v>
      </c>
      <c r="W1011" s="22">
        <f t="shared" si="389"/>
        <v>0</v>
      </c>
      <c r="X1011" s="22">
        <f t="shared" si="388"/>
        <v>2348.0803425925938</v>
      </c>
      <c r="Y1011" s="22">
        <f t="shared" si="380"/>
        <v>652.24506140468554</v>
      </c>
      <c r="Z1011" s="22">
        <f t="shared" si="381"/>
        <v>0.65224506140468552</v>
      </c>
      <c r="AA1011" s="22">
        <f t="shared" si="382"/>
        <v>1.4689458006264264</v>
      </c>
      <c r="AB1011" s="64"/>
      <c r="AC1011" s="22">
        <f t="shared" si="368"/>
        <v>1</v>
      </c>
      <c r="AD1011" s="22" t="str">
        <f t="shared" si="369"/>
        <v/>
      </c>
      <c r="AE1011" s="22">
        <f t="shared" si="370"/>
        <v>0</v>
      </c>
      <c r="AF1011" s="31"/>
      <c r="AG1011" s="31"/>
      <c r="AH1011" s="31"/>
      <c r="AI1011" s="31"/>
      <c r="AJ1011" s="31"/>
      <c r="AK1011" s="31"/>
      <c r="AL1011" s="7"/>
      <c r="AM1011" s="7"/>
    </row>
    <row r="1012" spans="2:39" x14ac:dyDescent="0.4">
      <c r="B1012" s="19" t="s">
        <v>2</v>
      </c>
      <c r="C1012" s="19">
        <v>996</v>
      </c>
      <c r="D1012" s="19">
        <v>407</v>
      </c>
      <c r="E1012" s="20">
        <v>0</v>
      </c>
      <c r="F1012" s="67">
        <f t="shared" si="371"/>
        <v>0</v>
      </c>
      <c r="G1012" s="34">
        <f t="shared" si="372"/>
        <v>0</v>
      </c>
      <c r="H1012" s="21">
        <f t="shared" si="373"/>
        <v>0</v>
      </c>
      <c r="I1012" s="31"/>
      <c r="J1012" s="22">
        <f t="shared" si="374"/>
        <v>0</v>
      </c>
      <c r="K1012" s="39">
        <f t="shared" si="366"/>
        <v>0</v>
      </c>
      <c r="L1012" s="22">
        <f t="shared" si="375"/>
        <v>0</v>
      </c>
      <c r="M1012" s="61">
        <f t="shared" si="376"/>
        <v>0</v>
      </c>
      <c r="N1012" s="22">
        <f t="shared" si="377"/>
        <v>0</v>
      </c>
      <c r="O1012" s="22">
        <f t="shared" si="367"/>
        <v>0</v>
      </c>
      <c r="P1012" s="22">
        <f t="shared" si="378"/>
        <v>0</v>
      </c>
      <c r="Q1012" s="22">
        <f t="shared" si="383"/>
        <v>3784.5804184998369</v>
      </c>
      <c r="R1012" s="61">
        <f t="shared" si="384"/>
        <v>1.051272422573964</v>
      </c>
      <c r="S1012" s="22">
        <f t="shared" si="385"/>
        <v>-1503.6240406989416</v>
      </c>
      <c r="T1012" s="22">
        <f t="shared" si="379"/>
        <v>1503.6240406989416</v>
      </c>
      <c r="U1012" s="61">
        <f t="shared" si="386"/>
        <v>0.41767337805246246</v>
      </c>
      <c r="V1012" s="22">
        <f t="shared" si="387"/>
        <v>0</v>
      </c>
      <c r="W1012" s="22">
        <f t="shared" si="389"/>
        <v>0</v>
      </c>
      <c r="X1012" s="22">
        <f t="shared" si="388"/>
        <v>2348.0803425925938</v>
      </c>
      <c r="Y1012" s="22">
        <f t="shared" si="380"/>
        <v>652.24506140468554</v>
      </c>
      <c r="Z1012" s="22">
        <f t="shared" si="381"/>
        <v>0.65224506140468552</v>
      </c>
      <c r="AA1012" s="22">
        <f t="shared" si="382"/>
        <v>1.4689458006264264</v>
      </c>
      <c r="AB1012" s="64"/>
      <c r="AC1012" s="22">
        <f t="shared" si="368"/>
        <v>1</v>
      </c>
      <c r="AD1012" s="22" t="str">
        <f t="shared" si="369"/>
        <v/>
      </c>
      <c r="AE1012" s="22">
        <f t="shared" si="370"/>
        <v>0</v>
      </c>
      <c r="AF1012" s="31"/>
      <c r="AG1012" s="31"/>
      <c r="AH1012" s="31"/>
      <c r="AI1012" s="31"/>
      <c r="AJ1012" s="31"/>
      <c r="AK1012" s="31"/>
      <c r="AL1012" s="7"/>
      <c r="AM1012" s="7"/>
    </row>
    <row r="1013" spans="2:39" x14ac:dyDescent="0.4">
      <c r="B1013" s="19" t="s">
        <v>2</v>
      </c>
      <c r="C1013" s="19">
        <v>997</v>
      </c>
      <c r="D1013" s="19">
        <v>408</v>
      </c>
      <c r="E1013" s="20">
        <v>0</v>
      </c>
      <c r="F1013" s="67">
        <f t="shared" si="371"/>
        <v>0</v>
      </c>
      <c r="G1013" s="34">
        <f t="shared" si="372"/>
        <v>0</v>
      </c>
      <c r="H1013" s="21">
        <f t="shared" si="373"/>
        <v>0</v>
      </c>
      <c r="I1013" s="31"/>
      <c r="J1013" s="22">
        <f t="shared" si="374"/>
        <v>0</v>
      </c>
      <c r="K1013" s="39">
        <f t="shared" si="366"/>
        <v>0</v>
      </c>
      <c r="L1013" s="22">
        <f t="shared" si="375"/>
        <v>0</v>
      </c>
      <c r="M1013" s="61">
        <f t="shared" si="376"/>
        <v>0</v>
      </c>
      <c r="N1013" s="22">
        <f t="shared" si="377"/>
        <v>0</v>
      </c>
      <c r="O1013" s="22">
        <f t="shared" si="367"/>
        <v>0</v>
      </c>
      <c r="P1013" s="22">
        <f t="shared" si="378"/>
        <v>0</v>
      </c>
      <c r="Q1013" s="22">
        <f t="shared" si="383"/>
        <v>3784.5804184998369</v>
      </c>
      <c r="R1013" s="61">
        <f t="shared" si="384"/>
        <v>1.051272422573964</v>
      </c>
      <c r="S1013" s="22">
        <f t="shared" si="385"/>
        <v>-1503.6240406989416</v>
      </c>
      <c r="T1013" s="22">
        <f t="shared" si="379"/>
        <v>1503.6240406989416</v>
      </c>
      <c r="U1013" s="61">
        <f t="shared" si="386"/>
        <v>0.41767337805246246</v>
      </c>
      <c r="V1013" s="22">
        <f t="shared" si="387"/>
        <v>0</v>
      </c>
      <c r="W1013" s="22">
        <f t="shared" si="389"/>
        <v>0</v>
      </c>
      <c r="X1013" s="22">
        <f t="shared" si="388"/>
        <v>2348.0803425925938</v>
      </c>
      <c r="Y1013" s="22">
        <f t="shared" si="380"/>
        <v>652.24506140468554</v>
      </c>
      <c r="Z1013" s="22">
        <f t="shared" si="381"/>
        <v>0.65224506140468552</v>
      </c>
      <c r="AA1013" s="22">
        <f t="shared" si="382"/>
        <v>1.4689458006264264</v>
      </c>
      <c r="AB1013" s="64"/>
      <c r="AC1013" s="22">
        <f t="shared" si="368"/>
        <v>1</v>
      </c>
      <c r="AD1013" s="22" t="str">
        <f t="shared" si="369"/>
        <v/>
      </c>
      <c r="AE1013" s="22">
        <f t="shared" si="370"/>
        <v>0</v>
      </c>
      <c r="AF1013" s="31"/>
      <c r="AG1013" s="31"/>
      <c r="AH1013" s="31"/>
      <c r="AI1013" s="31"/>
      <c r="AJ1013" s="31"/>
      <c r="AK1013" s="31"/>
      <c r="AL1013" s="7"/>
      <c r="AM1013" s="7"/>
    </row>
    <row r="1014" spans="2:39" x14ac:dyDescent="0.4">
      <c r="B1014" s="19" t="s">
        <v>2</v>
      </c>
      <c r="C1014" s="19">
        <v>998</v>
      </c>
      <c r="D1014" s="19">
        <v>409</v>
      </c>
      <c r="E1014" s="20">
        <v>0</v>
      </c>
      <c r="F1014" s="67">
        <f t="shared" si="371"/>
        <v>0</v>
      </c>
      <c r="G1014" s="34">
        <f t="shared" si="372"/>
        <v>0</v>
      </c>
      <c r="H1014" s="21">
        <f t="shared" si="373"/>
        <v>0</v>
      </c>
      <c r="I1014" s="31"/>
      <c r="J1014" s="22">
        <f t="shared" si="374"/>
        <v>0</v>
      </c>
      <c r="K1014" s="39">
        <f t="shared" si="366"/>
        <v>0</v>
      </c>
      <c r="L1014" s="22">
        <f t="shared" si="375"/>
        <v>0</v>
      </c>
      <c r="M1014" s="61">
        <f t="shared" si="376"/>
        <v>0</v>
      </c>
      <c r="N1014" s="22">
        <f t="shared" si="377"/>
        <v>0</v>
      </c>
      <c r="O1014" s="22">
        <f t="shared" si="367"/>
        <v>0</v>
      </c>
      <c r="P1014" s="22">
        <f t="shared" si="378"/>
        <v>0</v>
      </c>
      <c r="Q1014" s="22">
        <f t="shared" si="383"/>
        <v>3784.5804184998369</v>
      </c>
      <c r="R1014" s="61">
        <f t="shared" si="384"/>
        <v>1.051272422573964</v>
      </c>
      <c r="S1014" s="22">
        <f t="shared" si="385"/>
        <v>-1503.6240406989416</v>
      </c>
      <c r="T1014" s="22">
        <f t="shared" si="379"/>
        <v>1503.6240406989416</v>
      </c>
      <c r="U1014" s="61">
        <f t="shared" si="386"/>
        <v>0.41767337805246246</v>
      </c>
      <c r="V1014" s="22">
        <f t="shared" si="387"/>
        <v>0</v>
      </c>
      <c r="W1014" s="22">
        <f t="shared" si="389"/>
        <v>0</v>
      </c>
      <c r="X1014" s="22">
        <f t="shared" si="388"/>
        <v>2348.0803425925938</v>
      </c>
      <c r="Y1014" s="22">
        <f t="shared" si="380"/>
        <v>652.24506140468554</v>
      </c>
      <c r="Z1014" s="22">
        <f t="shared" si="381"/>
        <v>0.65224506140468552</v>
      </c>
      <c r="AA1014" s="22">
        <f t="shared" si="382"/>
        <v>1.4689458006264264</v>
      </c>
      <c r="AB1014" s="64"/>
      <c r="AC1014" s="22">
        <f t="shared" si="368"/>
        <v>1</v>
      </c>
      <c r="AD1014" s="22" t="str">
        <f t="shared" si="369"/>
        <v/>
      </c>
      <c r="AE1014" s="22">
        <f t="shared" si="370"/>
        <v>0</v>
      </c>
      <c r="AF1014" s="31"/>
      <c r="AG1014" s="31"/>
      <c r="AH1014" s="31"/>
      <c r="AI1014" s="31"/>
      <c r="AJ1014" s="31"/>
      <c r="AK1014" s="31"/>
      <c r="AL1014" s="7"/>
      <c r="AM1014" s="7"/>
    </row>
    <row r="1015" spans="2:39" x14ac:dyDescent="0.4">
      <c r="B1015" s="19" t="s">
        <v>2</v>
      </c>
      <c r="C1015" s="19">
        <v>999</v>
      </c>
      <c r="D1015" s="19">
        <v>410</v>
      </c>
      <c r="E1015" s="20">
        <v>0</v>
      </c>
      <c r="F1015" s="67">
        <f t="shared" si="371"/>
        <v>0</v>
      </c>
      <c r="G1015" s="34">
        <f t="shared" si="372"/>
        <v>0</v>
      </c>
      <c r="H1015" s="21">
        <f t="shared" si="373"/>
        <v>0</v>
      </c>
      <c r="I1015" s="31"/>
      <c r="J1015" s="22">
        <f t="shared" si="374"/>
        <v>0</v>
      </c>
      <c r="K1015" s="39">
        <f t="shared" si="366"/>
        <v>0</v>
      </c>
      <c r="L1015" s="22">
        <f t="shared" si="375"/>
        <v>0</v>
      </c>
      <c r="M1015" s="61">
        <f t="shared" si="376"/>
        <v>0</v>
      </c>
      <c r="N1015" s="22">
        <f t="shared" si="377"/>
        <v>0</v>
      </c>
      <c r="O1015" s="22">
        <f t="shared" si="367"/>
        <v>0</v>
      </c>
      <c r="P1015" s="22">
        <f t="shared" si="378"/>
        <v>0</v>
      </c>
      <c r="Q1015" s="22">
        <f t="shared" si="383"/>
        <v>3784.5804184998369</v>
      </c>
      <c r="R1015" s="61">
        <f t="shared" si="384"/>
        <v>1.051272422573964</v>
      </c>
      <c r="S1015" s="22">
        <f t="shared" si="385"/>
        <v>-1503.6240406989416</v>
      </c>
      <c r="T1015" s="22">
        <f t="shared" si="379"/>
        <v>1503.6240406989416</v>
      </c>
      <c r="U1015" s="61">
        <f t="shared" si="386"/>
        <v>0.41767337805246246</v>
      </c>
      <c r="V1015" s="22">
        <f t="shared" si="387"/>
        <v>0</v>
      </c>
      <c r="W1015" s="22">
        <f t="shared" si="389"/>
        <v>0</v>
      </c>
      <c r="X1015" s="22">
        <f t="shared" si="388"/>
        <v>2348.0803425925938</v>
      </c>
      <c r="Y1015" s="22">
        <f t="shared" si="380"/>
        <v>652.24506140468554</v>
      </c>
      <c r="Z1015" s="22">
        <f t="shared" si="381"/>
        <v>0.65224506140468552</v>
      </c>
      <c r="AA1015" s="22">
        <f t="shared" si="382"/>
        <v>1.4689458006264264</v>
      </c>
      <c r="AB1015" s="64"/>
      <c r="AC1015" s="22">
        <f t="shared" si="368"/>
        <v>1</v>
      </c>
      <c r="AD1015" s="22" t="str">
        <f t="shared" si="369"/>
        <v/>
      </c>
      <c r="AE1015" s="22">
        <f t="shared" si="370"/>
        <v>0</v>
      </c>
      <c r="AF1015" s="31"/>
      <c r="AG1015" s="31"/>
      <c r="AH1015" s="31"/>
      <c r="AI1015" s="31"/>
      <c r="AJ1015" s="31"/>
      <c r="AK1015" s="31"/>
      <c r="AL1015" s="7"/>
      <c r="AM1015" s="7"/>
    </row>
    <row r="1016" spans="2:39" x14ac:dyDescent="0.4">
      <c r="B1016" s="19" t="s">
        <v>2</v>
      </c>
      <c r="C1016" s="19">
        <v>1000</v>
      </c>
      <c r="D1016" s="19">
        <v>411</v>
      </c>
      <c r="E1016" s="20">
        <v>0</v>
      </c>
      <c r="F1016" s="67">
        <f t="shared" si="371"/>
        <v>0</v>
      </c>
      <c r="G1016" s="34">
        <f t="shared" si="372"/>
        <v>0</v>
      </c>
      <c r="H1016" s="21">
        <f t="shared" si="373"/>
        <v>0</v>
      </c>
      <c r="I1016" s="31"/>
      <c r="J1016" s="22">
        <f t="shared" si="374"/>
        <v>0</v>
      </c>
      <c r="K1016" s="39">
        <f t="shared" si="366"/>
        <v>0</v>
      </c>
      <c r="L1016" s="22">
        <f t="shared" si="375"/>
        <v>0</v>
      </c>
      <c r="M1016" s="61">
        <f t="shared" si="376"/>
        <v>0</v>
      </c>
      <c r="N1016" s="22">
        <f t="shared" si="377"/>
        <v>0</v>
      </c>
      <c r="O1016" s="22">
        <f t="shared" si="367"/>
        <v>0</v>
      </c>
      <c r="P1016" s="22">
        <f t="shared" si="378"/>
        <v>0</v>
      </c>
      <c r="Q1016" s="22">
        <f t="shared" si="383"/>
        <v>3784.5804184998369</v>
      </c>
      <c r="R1016" s="61">
        <f t="shared" si="384"/>
        <v>1.051272422573964</v>
      </c>
      <c r="S1016" s="22">
        <f t="shared" si="385"/>
        <v>-1503.6240406989416</v>
      </c>
      <c r="T1016" s="22">
        <f t="shared" si="379"/>
        <v>1503.6240406989416</v>
      </c>
      <c r="U1016" s="61">
        <f t="shared" si="386"/>
        <v>0.41767337805246246</v>
      </c>
      <c r="V1016" s="22">
        <f t="shared" si="387"/>
        <v>0</v>
      </c>
      <c r="W1016" s="22">
        <f t="shared" si="389"/>
        <v>0</v>
      </c>
      <c r="X1016" s="22">
        <f t="shared" si="388"/>
        <v>2348.0803425925938</v>
      </c>
      <c r="Y1016" s="22">
        <f t="shared" si="380"/>
        <v>652.24506140468554</v>
      </c>
      <c r="Z1016" s="22">
        <f t="shared" si="381"/>
        <v>0.65224506140468552</v>
      </c>
      <c r="AA1016" s="22">
        <f t="shared" si="382"/>
        <v>1.4689458006264264</v>
      </c>
      <c r="AB1016" s="64"/>
      <c r="AC1016" s="22">
        <f t="shared" si="368"/>
        <v>1</v>
      </c>
      <c r="AD1016" s="22" t="str">
        <f t="shared" si="369"/>
        <v/>
      </c>
      <c r="AE1016" s="22">
        <f t="shared" si="370"/>
        <v>0</v>
      </c>
      <c r="AF1016" s="31"/>
      <c r="AG1016" s="31"/>
      <c r="AH1016" s="31"/>
      <c r="AI1016" s="31"/>
      <c r="AJ1016" s="31"/>
      <c r="AK1016" s="31"/>
      <c r="AL1016" s="7"/>
      <c r="AM1016" s="7"/>
    </row>
    <row r="1017" spans="2:39" x14ac:dyDescent="0.4">
      <c r="B1017" s="19" t="s">
        <v>2</v>
      </c>
      <c r="C1017" s="19">
        <v>1001</v>
      </c>
      <c r="D1017" s="19">
        <v>412</v>
      </c>
      <c r="E1017" s="20">
        <v>0</v>
      </c>
      <c r="F1017" s="67">
        <f t="shared" si="371"/>
        <v>0</v>
      </c>
      <c r="G1017" s="34">
        <f t="shared" si="372"/>
        <v>0</v>
      </c>
      <c r="H1017" s="21">
        <f t="shared" si="373"/>
        <v>0</v>
      </c>
      <c r="I1017" s="31"/>
      <c r="J1017" s="22">
        <f t="shared" si="374"/>
        <v>0</v>
      </c>
      <c r="K1017" s="39">
        <f t="shared" si="366"/>
        <v>0</v>
      </c>
      <c r="L1017" s="22">
        <f t="shared" si="375"/>
        <v>0</v>
      </c>
      <c r="M1017" s="61">
        <f t="shared" si="376"/>
        <v>0</v>
      </c>
      <c r="N1017" s="22">
        <f t="shared" si="377"/>
        <v>0</v>
      </c>
      <c r="O1017" s="22">
        <f t="shared" si="367"/>
        <v>0</v>
      </c>
      <c r="P1017" s="22">
        <f t="shared" si="378"/>
        <v>0</v>
      </c>
      <c r="Q1017" s="22">
        <f t="shared" si="383"/>
        <v>3784.5804184998369</v>
      </c>
      <c r="R1017" s="61">
        <f t="shared" si="384"/>
        <v>1.051272422573964</v>
      </c>
      <c r="S1017" s="22">
        <f t="shared" si="385"/>
        <v>-1503.6240406989416</v>
      </c>
      <c r="T1017" s="22">
        <f t="shared" si="379"/>
        <v>1503.6240406989416</v>
      </c>
      <c r="U1017" s="61">
        <f t="shared" si="386"/>
        <v>0.41767337805246246</v>
      </c>
      <c r="V1017" s="22">
        <f t="shared" si="387"/>
        <v>0</v>
      </c>
      <c r="W1017" s="22">
        <f t="shared" si="389"/>
        <v>0</v>
      </c>
      <c r="X1017" s="22">
        <f t="shared" si="388"/>
        <v>2348.0803425925938</v>
      </c>
      <c r="Y1017" s="22">
        <f t="shared" si="380"/>
        <v>652.24506140468554</v>
      </c>
      <c r="Z1017" s="22">
        <f t="shared" si="381"/>
        <v>0.65224506140468552</v>
      </c>
      <c r="AA1017" s="22">
        <f t="shared" si="382"/>
        <v>1.4689458006264264</v>
      </c>
      <c r="AB1017" s="64"/>
      <c r="AC1017" s="22">
        <f t="shared" si="368"/>
        <v>1</v>
      </c>
      <c r="AD1017" s="22" t="str">
        <f t="shared" si="369"/>
        <v/>
      </c>
      <c r="AE1017" s="22">
        <f t="shared" si="370"/>
        <v>0</v>
      </c>
      <c r="AF1017" s="31"/>
      <c r="AG1017" s="31"/>
      <c r="AH1017" s="31"/>
      <c r="AI1017" s="31"/>
      <c r="AJ1017" s="31"/>
      <c r="AK1017" s="31"/>
      <c r="AL1017" s="7"/>
      <c r="AM1017" s="7"/>
    </row>
    <row r="1018" spans="2:39" x14ac:dyDescent="0.4">
      <c r="B1018" s="19" t="s">
        <v>2</v>
      </c>
      <c r="C1018" s="19">
        <v>1002</v>
      </c>
      <c r="D1018" s="19">
        <v>413</v>
      </c>
      <c r="E1018" s="20">
        <v>0</v>
      </c>
      <c r="F1018" s="67">
        <f t="shared" si="371"/>
        <v>0</v>
      </c>
      <c r="G1018" s="34">
        <f t="shared" si="372"/>
        <v>0</v>
      </c>
      <c r="H1018" s="21">
        <f t="shared" si="373"/>
        <v>0</v>
      </c>
      <c r="I1018" s="31"/>
      <c r="J1018" s="22">
        <f t="shared" si="374"/>
        <v>0</v>
      </c>
      <c r="K1018" s="39">
        <f t="shared" si="366"/>
        <v>0</v>
      </c>
      <c r="L1018" s="22">
        <f t="shared" si="375"/>
        <v>0</v>
      </c>
      <c r="M1018" s="61">
        <f t="shared" si="376"/>
        <v>0</v>
      </c>
      <c r="N1018" s="22">
        <f t="shared" si="377"/>
        <v>0</v>
      </c>
      <c r="O1018" s="22">
        <f t="shared" si="367"/>
        <v>0</v>
      </c>
      <c r="P1018" s="22">
        <f t="shared" si="378"/>
        <v>0</v>
      </c>
      <c r="Q1018" s="22">
        <f t="shared" si="383"/>
        <v>3784.5804184998369</v>
      </c>
      <c r="R1018" s="61">
        <f t="shared" si="384"/>
        <v>1.051272422573964</v>
      </c>
      <c r="S1018" s="22">
        <f t="shared" si="385"/>
        <v>-1503.6240406989416</v>
      </c>
      <c r="T1018" s="22">
        <f t="shared" si="379"/>
        <v>1503.6240406989416</v>
      </c>
      <c r="U1018" s="61">
        <f t="shared" si="386"/>
        <v>0.41767337805246246</v>
      </c>
      <c r="V1018" s="22">
        <f t="shared" si="387"/>
        <v>0</v>
      </c>
      <c r="W1018" s="22">
        <f t="shared" si="389"/>
        <v>0</v>
      </c>
      <c r="X1018" s="22">
        <f t="shared" si="388"/>
        <v>2348.0803425925938</v>
      </c>
      <c r="Y1018" s="22">
        <f t="shared" si="380"/>
        <v>652.24506140468554</v>
      </c>
      <c r="Z1018" s="22">
        <f t="shared" si="381"/>
        <v>0.65224506140468552</v>
      </c>
      <c r="AA1018" s="22">
        <f t="shared" si="382"/>
        <v>1.4689458006264264</v>
      </c>
      <c r="AB1018" s="64"/>
      <c r="AC1018" s="22">
        <f t="shared" si="368"/>
        <v>1</v>
      </c>
      <c r="AD1018" s="22" t="str">
        <f t="shared" si="369"/>
        <v/>
      </c>
      <c r="AE1018" s="22">
        <f t="shared" si="370"/>
        <v>0</v>
      </c>
      <c r="AF1018" s="31"/>
      <c r="AG1018" s="31"/>
      <c r="AH1018" s="31"/>
      <c r="AI1018" s="31"/>
      <c r="AJ1018" s="31"/>
      <c r="AK1018" s="31"/>
      <c r="AL1018" s="7"/>
      <c r="AM1018" s="7"/>
    </row>
    <row r="1019" spans="2:39" x14ac:dyDescent="0.4">
      <c r="B1019" s="19" t="s">
        <v>2</v>
      </c>
      <c r="C1019" s="19">
        <v>1003</v>
      </c>
      <c r="D1019" s="19">
        <v>414</v>
      </c>
      <c r="E1019" s="20">
        <v>0</v>
      </c>
      <c r="F1019" s="67">
        <f t="shared" si="371"/>
        <v>0</v>
      </c>
      <c r="G1019" s="34">
        <f t="shared" si="372"/>
        <v>0</v>
      </c>
      <c r="H1019" s="21">
        <f t="shared" si="373"/>
        <v>0</v>
      </c>
      <c r="I1019" s="31"/>
      <c r="J1019" s="22">
        <f t="shared" si="374"/>
        <v>0</v>
      </c>
      <c r="K1019" s="39">
        <f t="shared" si="366"/>
        <v>0</v>
      </c>
      <c r="L1019" s="22">
        <f t="shared" si="375"/>
        <v>0</v>
      </c>
      <c r="M1019" s="61">
        <f t="shared" si="376"/>
        <v>0</v>
      </c>
      <c r="N1019" s="22">
        <f t="shared" si="377"/>
        <v>0</v>
      </c>
      <c r="O1019" s="22">
        <f t="shared" si="367"/>
        <v>0</v>
      </c>
      <c r="P1019" s="22">
        <f t="shared" si="378"/>
        <v>0</v>
      </c>
      <c r="Q1019" s="22">
        <f t="shared" si="383"/>
        <v>3784.5804184998369</v>
      </c>
      <c r="R1019" s="61">
        <f t="shared" si="384"/>
        <v>1.051272422573964</v>
      </c>
      <c r="S1019" s="22">
        <f t="shared" si="385"/>
        <v>-1503.6240406989416</v>
      </c>
      <c r="T1019" s="22">
        <f t="shared" si="379"/>
        <v>1503.6240406989416</v>
      </c>
      <c r="U1019" s="61">
        <f t="shared" si="386"/>
        <v>0.41767337805246246</v>
      </c>
      <c r="V1019" s="22">
        <f t="shared" si="387"/>
        <v>0</v>
      </c>
      <c r="W1019" s="22">
        <f t="shared" si="389"/>
        <v>0</v>
      </c>
      <c r="X1019" s="22">
        <f t="shared" si="388"/>
        <v>2348.0803425925938</v>
      </c>
      <c r="Y1019" s="22">
        <f t="shared" si="380"/>
        <v>652.24506140468554</v>
      </c>
      <c r="Z1019" s="22">
        <f t="shared" si="381"/>
        <v>0.65224506140468552</v>
      </c>
      <c r="AA1019" s="22">
        <f t="shared" si="382"/>
        <v>1.4689458006264264</v>
      </c>
      <c r="AB1019" s="64"/>
      <c r="AC1019" s="22">
        <f t="shared" si="368"/>
        <v>1</v>
      </c>
      <c r="AD1019" s="22" t="str">
        <f t="shared" si="369"/>
        <v/>
      </c>
      <c r="AE1019" s="22">
        <f t="shared" si="370"/>
        <v>0</v>
      </c>
      <c r="AF1019" s="31"/>
      <c r="AG1019" s="31"/>
      <c r="AH1019" s="31"/>
      <c r="AI1019" s="31"/>
      <c r="AJ1019" s="31"/>
      <c r="AK1019" s="31"/>
      <c r="AL1019" s="7"/>
      <c r="AM1019" s="7"/>
    </row>
    <row r="1020" spans="2:39" x14ac:dyDescent="0.4">
      <c r="B1020" s="19" t="s">
        <v>2</v>
      </c>
      <c r="C1020" s="19">
        <v>1004</v>
      </c>
      <c r="D1020" s="19">
        <v>415</v>
      </c>
      <c r="E1020" s="20">
        <v>0</v>
      </c>
      <c r="F1020" s="67">
        <f t="shared" si="371"/>
        <v>0</v>
      </c>
      <c r="G1020" s="34">
        <f t="shared" si="372"/>
        <v>0</v>
      </c>
      <c r="H1020" s="21">
        <f t="shared" si="373"/>
        <v>0</v>
      </c>
      <c r="I1020" s="31"/>
      <c r="J1020" s="22">
        <f t="shared" si="374"/>
        <v>0</v>
      </c>
      <c r="K1020" s="39">
        <f t="shared" si="366"/>
        <v>0</v>
      </c>
      <c r="L1020" s="22">
        <f t="shared" si="375"/>
        <v>0</v>
      </c>
      <c r="M1020" s="61">
        <f t="shared" si="376"/>
        <v>0</v>
      </c>
      <c r="N1020" s="22">
        <f t="shared" si="377"/>
        <v>0</v>
      </c>
      <c r="O1020" s="22">
        <f t="shared" si="367"/>
        <v>0</v>
      </c>
      <c r="P1020" s="22">
        <f t="shared" si="378"/>
        <v>0</v>
      </c>
      <c r="Q1020" s="22">
        <f t="shared" si="383"/>
        <v>3784.5804184998369</v>
      </c>
      <c r="R1020" s="61">
        <f t="shared" si="384"/>
        <v>1.051272422573964</v>
      </c>
      <c r="S1020" s="22">
        <f t="shared" si="385"/>
        <v>-1503.6240406989416</v>
      </c>
      <c r="T1020" s="22">
        <f t="shared" si="379"/>
        <v>1503.6240406989416</v>
      </c>
      <c r="U1020" s="61">
        <f t="shared" si="386"/>
        <v>0.41767337805246246</v>
      </c>
      <c r="V1020" s="22">
        <f t="shared" si="387"/>
        <v>0</v>
      </c>
      <c r="W1020" s="22">
        <f t="shared" si="389"/>
        <v>0</v>
      </c>
      <c r="X1020" s="22">
        <f t="shared" si="388"/>
        <v>2348.0803425925938</v>
      </c>
      <c r="Y1020" s="22">
        <f t="shared" si="380"/>
        <v>652.24506140468554</v>
      </c>
      <c r="Z1020" s="22">
        <f t="shared" si="381"/>
        <v>0.65224506140468552</v>
      </c>
      <c r="AA1020" s="22">
        <f t="shared" si="382"/>
        <v>1.4689458006264264</v>
      </c>
      <c r="AB1020" s="64"/>
      <c r="AC1020" s="22">
        <f t="shared" si="368"/>
        <v>1</v>
      </c>
      <c r="AD1020" s="22" t="str">
        <f t="shared" si="369"/>
        <v/>
      </c>
      <c r="AE1020" s="22">
        <f t="shared" si="370"/>
        <v>0</v>
      </c>
      <c r="AF1020" s="31"/>
      <c r="AG1020" s="31"/>
      <c r="AH1020" s="31"/>
      <c r="AI1020" s="31"/>
      <c r="AJ1020" s="31"/>
      <c r="AK1020" s="31"/>
      <c r="AL1020" s="7"/>
      <c r="AM1020" s="7"/>
    </row>
    <row r="1021" spans="2:39" x14ac:dyDescent="0.4">
      <c r="B1021" s="19" t="s">
        <v>2</v>
      </c>
      <c r="C1021" s="19">
        <v>1005</v>
      </c>
      <c r="D1021" s="19">
        <v>416</v>
      </c>
      <c r="E1021" s="20">
        <v>0</v>
      </c>
      <c r="F1021" s="67">
        <f t="shared" si="371"/>
        <v>0</v>
      </c>
      <c r="G1021" s="34">
        <f t="shared" si="372"/>
        <v>0</v>
      </c>
      <c r="H1021" s="21">
        <f t="shared" si="373"/>
        <v>0</v>
      </c>
      <c r="I1021" s="31"/>
      <c r="J1021" s="22">
        <f t="shared" si="374"/>
        <v>0</v>
      </c>
      <c r="K1021" s="39">
        <f t="shared" si="366"/>
        <v>0</v>
      </c>
      <c r="L1021" s="22">
        <f t="shared" si="375"/>
        <v>0</v>
      </c>
      <c r="M1021" s="61">
        <f t="shared" si="376"/>
        <v>0</v>
      </c>
      <c r="N1021" s="22">
        <f t="shared" si="377"/>
        <v>0</v>
      </c>
      <c r="O1021" s="22">
        <f t="shared" si="367"/>
        <v>0</v>
      </c>
      <c r="P1021" s="22">
        <f t="shared" si="378"/>
        <v>0</v>
      </c>
      <c r="Q1021" s="22">
        <f t="shared" si="383"/>
        <v>3784.5804184998369</v>
      </c>
      <c r="R1021" s="61">
        <f t="shared" si="384"/>
        <v>1.051272422573964</v>
      </c>
      <c r="S1021" s="22">
        <f t="shared" si="385"/>
        <v>-1503.6240406989416</v>
      </c>
      <c r="T1021" s="22">
        <f t="shared" si="379"/>
        <v>1503.6240406989416</v>
      </c>
      <c r="U1021" s="61">
        <f t="shared" si="386"/>
        <v>0.41767337805246246</v>
      </c>
      <c r="V1021" s="22">
        <f t="shared" si="387"/>
        <v>0</v>
      </c>
      <c r="W1021" s="22">
        <f t="shared" si="389"/>
        <v>0</v>
      </c>
      <c r="X1021" s="22">
        <f t="shared" si="388"/>
        <v>2348.0803425925938</v>
      </c>
      <c r="Y1021" s="22">
        <f t="shared" si="380"/>
        <v>652.24506140468554</v>
      </c>
      <c r="Z1021" s="22">
        <f t="shared" si="381"/>
        <v>0.65224506140468552</v>
      </c>
      <c r="AA1021" s="22">
        <f t="shared" si="382"/>
        <v>1.4689458006264264</v>
      </c>
      <c r="AB1021" s="64"/>
      <c r="AC1021" s="22">
        <f t="shared" si="368"/>
        <v>1</v>
      </c>
      <c r="AD1021" s="22" t="str">
        <f t="shared" si="369"/>
        <v/>
      </c>
      <c r="AE1021" s="22">
        <f t="shared" si="370"/>
        <v>0</v>
      </c>
      <c r="AF1021" s="31"/>
      <c r="AG1021" s="31"/>
      <c r="AH1021" s="31"/>
      <c r="AI1021" s="31"/>
      <c r="AJ1021" s="31"/>
      <c r="AK1021" s="31"/>
      <c r="AL1021" s="7"/>
      <c r="AM1021" s="7"/>
    </row>
    <row r="1022" spans="2:39" x14ac:dyDescent="0.4">
      <c r="B1022" s="19" t="s">
        <v>2</v>
      </c>
      <c r="C1022" s="19">
        <v>1006</v>
      </c>
      <c r="D1022" s="19">
        <v>417</v>
      </c>
      <c r="E1022" s="20">
        <v>0</v>
      </c>
      <c r="F1022" s="67">
        <f t="shared" si="371"/>
        <v>0</v>
      </c>
      <c r="G1022" s="34">
        <f t="shared" si="372"/>
        <v>0</v>
      </c>
      <c r="H1022" s="21">
        <f t="shared" si="373"/>
        <v>0</v>
      </c>
      <c r="I1022" s="31"/>
      <c r="J1022" s="22">
        <f t="shared" si="374"/>
        <v>0</v>
      </c>
      <c r="K1022" s="39">
        <f t="shared" si="366"/>
        <v>0</v>
      </c>
      <c r="L1022" s="22">
        <f t="shared" si="375"/>
        <v>0</v>
      </c>
      <c r="M1022" s="61">
        <f t="shared" si="376"/>
        <v>0</v>
      </c>
      <c r="N1022" s="22">
        <f t="shared" si="377"/>
        <v>0</v>
      </c>
      <c r="O1022" s="22">
        <f t="shared" si="367"/>
        <v>0</v>
      </c>
      <c r="P1022" s="22">
        <f t="shared" si="378"/>
        <v>0</v>
      </c>
      <c r="Q1022" s="22">
        <f t="shared" si="383"/>
        <v>3784.5804184998369</v>
      </c>
      <c r="R1022" s="61">
        <f t="shared" si="384"/>
        <v>1.051272422573964</v>
      </c>
      <c r="S1022" s="22">
        <f t="shared" si="385"/>
        <v>-1503.6240406989416</v>
      </c>
      <c r="T1022" s="22">
        <f t="shared" si="379"/>
        <v>1503.6240406989416</v>
      </c>
      <c r="U1022" s="61">
        <f t="shared" si="386"/>
        <v>0.41767337805246246</v>
      </c>
      <c r="V1022" s="22">
        <f t="shared" si="387"/>
        <v>0</v>
      </c>
      <c r="W1022" s="22">
        <f t="shared" si="389"/>
        <v>0</v>
      </c>
      <c r="X1022" s="22">
        <f t="shared" si="388"/>
        <v>2348.0803425925938</v>
      </c>
      <c r="Y1022" s="22">
        <f t="shared" si="380"/>
        <v>652.24506140468554</v>
      </c>
      <c r="Z1022" s="22">
        <f t="shared" si="381"/>
        <v>0.65224506140468552</v>
      </c>
      <c r="AA1022" s="22">
        <f t="shared" si="382"/>
        <v>1.4689458006264264</v>
      </c>
      <c r="AB1022" s="64"/>
      <c r="AC1022" s="22">
        <f t="shared" si="368"/>
        <v>1</v>
      </c>
      <c r="AD1022" s="22" t="str">
        <f t="shared" si="369"/>
        <v/>
      </c>
      <c r="AE1022" s="22">
        <f t="shared" si="370"/>
        <v>0</v>
      </c>
      <c r="AF1022" s="31"/>
      <c r="AG1022" s="31"/>
      <c r="AH1022" s="31"/>
      <c r="AI1022" s="31"/>
      <c r="AJ1022" s="31"/>
      <c r="AK1022" s="31"/>
      <c r="AL1022" s="7"/>
      <c r="AM1022" s="7"/>
    </row>
    <row r="1023" spans="2:39" x14ac:dyDescent="0.4">
      <c r="B1023" s="19" t="s">
        <v>2</v>
      </c>
      <c r="C1023" s="19">
        <v>1007</v>
      </c>
      <c r="D1023" s="19">
        <v>418</v>
      </c>
      <c r="E1023" s="20">
        <v>0</v>
      </c>
      <c r="F1023" s="67">
        <f t="shared" si="371"/>
        <v>0</v>
      </c>
      <c r="G1023" s="34">
        <f t="shared" si="372"/>
        <v>0</v>
      </c>
      <c r="H1023" s="21">
        <f t="shared" si="373"/>
        <v>0</v>
      </c>
      <c r="I1023" s="31"/>
      <c r="J1023" s="22">
        <f t="shared" si="374"/>
        <v>0</v>
      </c>
      <c r="K1023" s="39">
        <f t="shared" si="366"/>
        <v>0</v>
      </c>
      <c r="L1023" s="22">
        <f t="shared" si="375"/>
        <v>0</v>
      </c>
      <c r="M1023" s="61">
        <f t="shared" si="376"/>
        <v>0</v>
      </c>
      <c r="N1023" s="22">
        <f t="shared" si="377"/>
        <v>0</v>
      </c>
      <c r="O1023" s="22">
        <f t="shared" si="367"/>
        <v>0</v>
      </c>
      <c r="P1023" s="22">
        <f t="shared" si="378"/>
        <v>0</v>
      </c>
      <c r="Q1023" s="22">
        <f t="shared" si="383"/>
        <v>3784.5804184998369</v>
      </c>
      <c r="R1023" s="61">
        <f t="shared" si="384"/>
        <v>1.051272422573964</v>
      </c>
      <c r="S1023" s="22">
        <f t="shared" si="385"/>
        <v>-1503.6240406989416</v>
      </c>
      <c r="T1023" s="22">
        <f t="shared" si="379"/>
        <v>1503.6240406989416</v>
      </c>
      <c r="U1023" s="61">
        <f t="shared" si="386"/>
        <v>0.41767337805246246</v>
      </c>
      <c r="V1023" s="22">
        <f t="shared" si="387"/>
        <v>0</v>
      </c>
      <c r="W1023" s="22">
        <f t="shared" si="389"/>
        <v>0</v>
      </c>
      <c r="X1023" s="22">
        <f t="shared" si="388"/>
        <v>2348.0803425925938</v>
      </c>
      <c r="Y1023" s="22">
        <f t="shared" si="380"/>
        <v>652.24506140468554</v>
      </c>
      <c r="Z1023" s="22">
        <f t="shared" si="381"/>
        <v>0.65224506140468552</v>
      </c>
      <c r="AA1023" s="22">
        <f t="shared" si="382"/>
        <v>1.4689458006264264</v>
      </c>
      <c r="AB1023" s="64"/>
      <c r="AC1023" s="22">
        <f t="shared" si="368"/>
        <v>1</v>
      </c>
      <c r="AD1023" s="22" t="str">
        <f t="shared" si="369"/>
        <v/>
      </c>
      <c r="AE1023" s="22">
        <f t="shared" si="370"/>
        <v>0</v>
      </c>
      <c r="AF1023" s="31"/>
      <c r="AG1023" s="31"/>
      <c r="AH1023" s="31"/>
      <c r="AI1023" s="31"/>
      <c r="AJ1023" s="31"/>
      <c r="AK1023" s="31"/>
      <c r="AL1023" s="7"/>
      <c r="AM1023" s="7"/>
    </row>
    <row r="1024" spans="2:39" x14ac:dyDescent="0.4">
      <c r="B1024" s="19" t="s">
        <v>2</v>
      </c>
      <c r="C1024" s="19">
        <v>1008</v>
      </c>
      <c r="D1024" s="19">
        <v>419</v>
      </c>
      <c r="E1024" s="20">
        <v>0</v>
      </c>
      <c r="F1024" s="67">
        <f t="shared" si="371"/>
        <v>0</v>
      </c>
      <c r="G1024" s="34">
        <f t="shared" si="372"/>
        <v>0</v>
      </c>
      <c r="H1024" s="21">
        <f t="shared" si="373"/>
        <v>0</v>
      </c>
      <c r="I1024" s="31"/>
      <c r="J1024" s="22">
        <f t="shared" si="374"/>
        <v>0</v>
      </c>
      <c r="K1024" s="39">
        <f t="shared" si="366"/>
        <v>0</v>
      </c>
      <c r="L1024" s="22">
        <f t="shared" si="375"/>
        <v>0</v>
      </c>
      <c r="M1024" s="61">
        <f t="shared" si="376"/>
        <v>0</v>
      </c>
      <c r="N1024" s="22">
        <f t="shared" si="377"/>
        <v>0</v>
      </c>
      <c r="O1024" s="22">
        <f t="shared" si="367"/>
        <v>0</v>
      </c>
      <c r="P1024" s="22">
        <f t="shared" si="378"/>
        <v>0</v>
      </c>
      <c r="Q1024" s="22">
        <f t="shared" si="383"/>
        <v>3784.5804184998369</v>
      </c>
      <c r="R1024" s="61">
        <f t="shared" si="384"/>
        <v>1.051272422573964</v>
      </c>
      <c r="S1024" s="22">
        <f t="shared" si="385"/>
        <v>-1503.6240406989416</v>
      </c>
      <c r="T1024" s="22">
        <f t="shared" si="379"/>
        <v>1503.6240406989416</v>
      </c>
      <c r="U1024" s="61">
        <f t="shared" si="386"/>
        <v>0.41767337805246246</v>
      </c>
      <c r="V1024" s="22">
        <f t="shared" si="387"/>
        <v>0</v>
      </c>
      <c r="W1024" s="22">
        <f t="shared" si="389"/>
        <v>0</v>
      </c>
      <c r="X1024" s="22">
        <f t="shared" si="388"/>
        <v>2348.0803425925938</v>
      </c>
      <c r="Y1024" s="22">
        <f t="shared" si="380"/>
        <v>652.24506140468554</v>
      </c>
      <c r="Z1024" s="22">
        <f t="shared" si="381"/>
        <v>0.65224506140468552</v>
      </c>
      <c r="AA1024" s="22">
        <f t="shared" si="382"/>
        <v>1.4689458006264264</v>
      </c>
      <c r="AB1024" s="64"/>
      <c r="AC1024" s="22">
        <f t="shared" si="368"/>
        <v>1</v>
      </c>
      <c r="AD1024" s="22" t="str">
        <f t="shared" si="369"/>
        <v/>
      </c>
      <c r="AE1024" s="22">
        <f t="shared" si="370"/>
        <v>0</v>
      </c>
      <c r="AF1024" s="31"/>
      <c r="AG1024" s="31"/>
      <c r="AH1024" s="31"/>
      <c r="AI1024" s="31"/>
      <c r="AJ1024" s="31"/>
      <c r="AK1024" s="31"/>
      <c r="AL1024" s="7"/>
      <c r="AM1024" s="7"/>
    </row>
    <row r="1025" spans="2:39" x14ac:dyDescent="0.4">
      <c r="B1025" s="19" t="s">
        <v>2</v>
      </c>
      <c r="C1025" s="19">
        <v>1009</v>
      </c>
      <c r="D1025" s="19">
        <v>420</v>
      </c>
      <c r="E1025" s="20">
        <v>0</v>
      </c>
      <c r="F1025" s="67">
        <f t="shared" si="371"/>
        <v>0</v>
      </c>
      <c r="G1025" s="34">
        <f t="shared" si="372"/>
        <v>0</v>
      </c>
      <c r="H1025" s="21">
        <f t="shared" si="373"/>
        <v>0</v>
      </c>
      <c r="I1025" s="31"/>
      <c r="J1025" s="22">
        <f t="shared" si="374"/>
        <v>0</v>
      </c>
      <c r="K1025" s="39">
        <f t="shared" si="366"/>
        <v>0</v>
      </c>
      <c r="L1025" s="22">
        <f t="shared" si="375"/>
        <v>0</v>
      </c>
      <c r="M1025" s="61">
        <f t="shared" si="376"/>
        <v>0</v>
      </c>
      <c r="N1025" s="22">
        <f t="shared" si="377"/>
        <v>0</v>
      </c>
      <c r="O1025" s="22">
        <f t="shared" si="367"/>
        <v>0</v>
      </c>
      <c r="P1025" s="22">
        <f t="shared" si="378"/>
        <v>0</v>
      </c>
      <c r="Q1025" s="22">
        <f t="shared" si="383"/>
        <v>3784.5804184998369</v>
      </c>
      <c r="R1025" s="61">
        <f t="shared" si="384"/>
        <v>1.051272422573964</v>
      </c>
      <c r="S1025" s="22">
        <f t="shared" si="385"/>
        <v>-1503.6240406989416</v>
      </c>
      <c r="T1025" s="22">
        <f t="shared" si="379"/>
        <v>1503.6240406989416</v>
      </c>
      <c r="U1025" s="61">
        <f t="shared" si="386"/>
        <v>0.41767337805246246</v>
      </c>
      <c r="V1025" s="22">
        <f t="shared" si="387"/>
        <v>0</v>
      </c>
      <c r="W1025" s="22">
        <f t="shared" si="389"/>
        <v>0</v>
      </c>
      <c r="X1025" s="22">
        <f t="shared" si="388"/>
        <v>2348.0803425925938</v>
      </c>
      <c r="Y1025" s="22">
        <f t="shared" si="380"/>
        <v>652.24506140468554</v>
      </c>
      <c r="Z1025" s="22">
        <f t="shared" si="381"/>
        <v>0.65224506140468552</v>
      </c>
      <c r="AA1025" s="22">
        <f t="shared" si="382"/>
        <v>1.4689458006264264</v>
      </c>
      <c r="AB1025" s="64"/>
      <c r="AC1025" s="22">
        <f t="shared" si="368"/>
        <v>1</v>
      </c>
      <c r="AD1025" s="22" t="str">
        <f t="shared" si="369"/>
        <v/>
      </c>
      <c r="AE1025" s="22">
        <f t="shared" si="370"/>
        <v>0</v>
      </c>
      <c r="AF1025" s="31"/>
      <c r="AG1025" s="31"/>
      <c r="AH1025" s="31"/>
      <c r="AI1025" s="31"/>
      <c r="AJ1025" s="31"/>
      <c r="AK1025" s="31"/>
      <c r="AL1025" s="7"/>
      <c r="AM1025" s="7"/>
    </row>
    <row r="1026" spans="2:39" x14ac:dyDescent="0.4">
      <c r="B1026" s="19" t="s">
        <v>2</v>
      </c>
      <c r="C1026" s="19">
        <v>1010</v>
      </c>
      <c r="D1026" s="19">
        <v>421</v>
      </c>
      <c r="E1026" s="20">
        <v>0</v>
      </c>
      <c r="F1026" s="67">
        <f t="shared" si="371"/>
        <v>0</v>
      </c>
      <c r="G1026" s="34">
        <f t="shared" si="372"/>
        <v>0</v>
      </c>
      <c r="H1026" s="21">
        <f t="shared" si="373"/>
        <v>0</v>
      </c>
      <c r="I1026" s="31"/>
      <c r="J1026" s="22">
        <f t="shared" si="374"/>
        <v>0</v>
      </c>
      <c r="K1026" s="39">
        <f t="shared" si="366"/>
        <v>0</v>
      </c>
      <c r="L1026" s="22">
        <f t="shared" si="375"/>
        <v>0</v>
      </c>
      <c r="M1026" s="61">
        <f t="shared" si="376"/>
        <v>0</v>
      </c>
      <c r="N1026" s="22">
        <f t="shared" si="377"/>
        <v>0</v>
      </c>
      <c r="O1026" s="22">
        <f t="shared" si="367"/>
        <v>0</v>
      </c>
      <c r="P1026" s="22">
        <f t="shared" si="378"/>
        <v>0</v>
      </c>
      <c r="Q1026" s="22">
        <f t="shared" si="383"/>
        <v>3784.5804184998369</v>
      </c>
      <c r="R1026" s="61">
        <f t="shared" si="384"/>
        <v>1.051272422573964</v>
      </c>
      <c r="S1026" s="22">
        <f t="shared" si="385"/>
        <v>-1503.6240406989416</v>
      </c>
      <c r="T1026" s="22">
        <f t="shared" si="379"/>
        <v>1503.6240406989416</v>
      </c>
      <c r="U1026" s="61">
        <f t="shared" si="386"/>
        <v>0.41767337805246246</v>
      </c>
      <c r="V1026" s="22">
        <f t="shared" si="387"/>
        <v>0</v>
      </c>
      <c r="W1026" s="22">
        <f t="shared" si="389"/>
        <v>0</v>
      </c>
      <c r="X1026" s="22">
        <f t="shared" si="388"/>
        <v>2348.0803425925938</v>
      </c>
      <c r="Y1026" s="22">
        <f t="shared" si="380"/>
        <v>652.24506140468554</v>
      </c>
      <c r="Z1026" s="22">
        <f t="shared" si="381"/>
        <v>0.65224506140468552</v>
      </c>
      <c r="AA1026" s="22">
        <f t="shared" si="382"/>
        <v>1.4689458006264264</v>
      </c>
      <c r="AB1026" s="64"/>
      <c r="AC1026" s="22">
        <f t="shared" si="368"/>
        <v>1</v>
      </c>
      <c r="AD1026" s="22" t="str">
        <f t="shared" si="369"/>
        <v/>
      </c>
      <c r="AE1026" s="22">
        <f t="shared" si="370"/>
        <v>0</v>
      </c>
      <c r="AF1026" s="31"/>
      <c r="AG1026" s="31"/>
      <c r="AH1026" s="31"/>
      <c r="AI1026" s="31"/>
      <c r="AJ1026" s="31"/>
      <c r="AK1026" s="31"/>
      <c r="AL1026" s="7"/>
      <c r="AM1026" s="7"/>
    </row>
    <row r="1027" spans="2:39" x14ac:dyDescent="0.4">
      <c r="B1027" s="19" t="s">
        <v>2</v>
      </c>
      <c r="C1027" s="19">
        <v>1011</v>
      </c>
      <c r="D1027" s="19">
        <v>422</v>
      </c>
      <c r="E1027" s="20">
        <v>0</v>
      </c>
      <c r="F1027" s="67">
        <f t="shared" si="371"/>
        <v>0</v>
      </c>
      <c r="G1027" s="34">
        <f t="shared" si="372"/>
        <v>0</v>
      </c>
      <c r="H1027" s="21">
        <f t="shared" si="373"/>
        <v>0</v>
      </c>
      <c r="I1027" s="31"/>
      <c r="J1027" s="22">
        <f t="shared" si="374"/>
        <v>0</v>
      </c>
      <c r="K1027" s="39">
        <f t="shared" si="366"/>
        <v>0</v>
      </c>
      <c r="L1027" s="22">
        <f t="shared" si="375"/>
        <v>0</v>
      </c>
      <c r="M1027" s="61">
        <f t="shared" si="376"/>
        <v>0</v>
      </c>
      <c r="N1027" s="22">
        <f t="shared" si="377"/>
        <v>0</v>
      </c>
      <c r="O1027" s="22">
        <f t="shared" si="367"/>
        <v>0</v>
      </c>
      <c r="P1027" s="22">
        <f t="shared" si="378"/>
        <v>0</v>
      </c>
      <c r="Q1027" s="22">
        <f t="shared" si="383"/>
        <v>3784.5804184998369</v>
      </c>
      <c r="R1027" s="61">
        <f t="shared" si="384"/>
        <v>1.051272422573964</v>
      </c>
      <c r="S1027" s="22">
        <f t="shared" si="385"/>
        <v>-1503.6240406989416</v>
      </c>
      <c r="T1027" s="22">
        <f t="shared" si="379"/>
        <v>1503.6240406989416</v>
      </c>
      <c r="U1027" s="61">
        <f t="shared" si="386"/>
        <v>0.41767337805246246</v>
      </c>
      <c r="V1027" s="22">
        <f t="shared" si="387"/>
        <v>0</v>
      </c>
      <c r="W1027" s="22">
        <f t="shared" si="389"/>
        <v>0</v>
      </c>
      <c r="X1027" s="22">
        <f t="shared" si="388"/>
        <v>2348.0803425925938</v>
      </c>
      <c r="Y1027" s="22">
        <f t="shared" si="380"/>
        <v>652.24506140468554</v>
      </c>
      <c r="Z1027" s="22">
        <f t="shared" si="381"/>
        <v>0.65224506140468552</v>
      </c>
      <c r="AA1027" s="22">
        <f t="shared" si="382"/>
        <v>1.4689458006264264</v>
      </c>
      <c r="AB1027" s="64"/>
      <c r="AC1027" s="22">
        <f t="shared" si="368"/>
        <v>1</v>
      </c>
      <c r="AD1027" s="22" t="str">
        <f t="shared" si="369"/>
        <v/>
      </c>
      <c r="AE1027" s="22">
        <f t="shared" si="370"/>
        <v>0</v>
      </c>
      <c r="AF1027" s="31"/>
      <c r="AG1027" s="31"/>
      <c r="AH1027" s="31"/>
      <c r="AI1027" s="31"/>
      <c r="AJ1027" s="31"/>
      <c r="AK1027" s="31"/>
      <c r="AL1027" s="7"/>
      <c r="AM1027" s="7"/>
    </row>
    <row r="1028" spans="2:39" x14ac:dyDescent="0.4">
      <c r="B1028" s="19" t="s">
        <v>2</v>
      </c>
      <c r="C1028" s="19">
        <v>1012</v>
      </c>
      <c r="D1028" s="19">
        <v>423</v>
      </c>
      <c r="E1028" s="20">
        <v>0</v>
      </c>
      <c r="F1028" s="67">
        <f t="shared" si="371"/>
        <v>0</v>
      </c>
      <c r="G1028" s="34">
        <f t="shared" si="372"/>
        <v>0</v>
      </c>
      <c r="H1028" s="21">
        <f t="shared" si="373"/>
        <v>0</v>
      </c>
      <c r="I1028" s="31"/>
      <c r="J1028" s="22">
        <f t="shared" si="374"/>
        <v>0</v>
      </c>
      <c r="K1028" s="39">
        <f t="shared" si="366"/>
        <v>0</v>
      </c>
      <c r="L1028" s="22">
        <f t="shared" si="375"/>
        <v>0</v>
      </c>
      <c r="M1028" s="61">
        <f t="shared" si="376"/>
        <v>0</v>
      </c>
      <c r="N1028" s="22">
        <f t="shared" si="377"/>
        <v>0</v>
      </c>
      <c r="O1028" s="22">
        <f t="shared" si="367"/>
        <v>0</v>
      </c>
      <c r="P1028" s="22">
        <f t="shared" si="378"/>
        <v>0</v>
      </c>
      <c r="Q1028" s="22">
        <f t="shared" si="383"/>
        <v>3784.5804184998369</v>
      </c>
      <c r="R1028" s="61">
        <f t="shared" si="384"/>
        <v>1.051272422573964</v>
      </c>
      <c r="S1028" s="22">
        <f t="shared" si="385"/>
        <v>-1503.6240406989416</v>
      </c>
      <c r="T1028" s="22">
        <f t="shared" si="379"/>
        <v>1503.6240406989416</v>
      </c>
      <c r="U1028" s="61">
        <f t="shared" si="386"/>
        <v>0.41767337805246246</v>
      </c>
      <c r="V1028" s="22">
        <f t="shared" si="387"/>
        <v>0</v>
      </c>
      <c r="W1028" s="22">
        <f t="shared" si="389"/>
        <v>0</v>
      </c>
      <c r="X1028" s="22">
        <f t="shared" si="388"/>
        <v>2348.0803425925938</v>
      </c>
      <c r="Y1028" s="22">
        <f t="shared" si="380"/>
        <v>652.24506140468554</v>
      </c>
      <c r="Z1028" s="22">
        <f t="shared" si="381"/>
        <v>0.65224506140468552</v>
      </c>
      <c r="AA1028" s="22">
        <f t="shared" si="382"/>
        <v>1.4689458006264264</v>
      </c>
      <c r="AB1028" s="64"/>
      <c r="AC1028" s="22">
        <f t="shared" si="368"/>
        <v>1</v>
      </c>
      <c r="AD1028" s="22" t="str">
        <f t="shared" si="369"/>
        <v/>
      </c>
      <c r="AE1028" s="22">
        <f t="shared" si="370"/>
        <v>0</v>
      </c>
      <c r="AF1028" s="31"/>
      <c r="AG1028" s="31"/>
      <c r="AH1028" s="31"/>
      <c r="AI1028" s="31"/>
      <c r="AJ1028" s="31"/>
      <c r="AK1028" s="31"/>
      <c r="AL1028" s="7"/>
      <c r="AM1028" s="7"/>
    </row>
    <row r="1029" spans="2:39" x14ac:dyDescent="0.4">
      <c r="B1029" s="19" t="s">
        <v>2</v>
      </c>
      <c r="C1029" s="19">
        <v>1013</v>
      </c>
      <c r="D1029" s="19">
        <v>424</v>
      </c>
      <c r="E1029" s="20">
        <v>0</v>
      </c>
      <c r="F1029" s="67">
        <f t="shared" si="371"/>
        <v>0</v>
      </c>
      <c r="G1029" s="34">
        <f t="shared" si="372"/>
        <v>0</v>
      </c>
      <c r="H1029" s="21">
        <f t="shared" si="373"/>
        <v>0</v>
      </c>
      <c r="I1029" s="31"/>
      <c r="J1029" s="22">
        <f t="shared" si="374"/>
        <v>0</v>
      </c>
      <c r="K1029" s="39">
        <f t="shared" si="366"/>
        <v>0</v>
      </c>
      <c r="L1029" s="22">
        <f t="shared" si="375"/>
        <v>0</v>
      </c>
      <c r="M1029" s="61">
        <f t="shared" si="376"/>
        <v>0</v>
      </c>
      <c r="N1029" s="22">
        <f t="shared" si="377"/>
        <v>0</v>
      </c>
      <c r="O1029" s="22">
        <f t="shared" si="367"/>
        <v>0</v>
      </c>
      <c r="P1029" s="22">
        <f t="shared" si="378"/>
        <v>0</v>
      </c>
      <c r="Q1029" s="22">
        <f t="shared" si="383"/>
        <v>3784.5804184998369</v>
      </c>
      <c r="R1029" s="61">
        <f t="shared" si="384"/>
        <v>1.051272422573964</v>
      </c>
      <c r="S1029" s="22">
        <f t="shared" si="385"/>
        <v>-1503.6240406989416</v>
      </c>
      <c r="T1029" s="22">
        <f t="shared" si="379"/>
        <v>1503.6240406989416</v>
      </c>
      <c r="U1029" s="61">
        <f t="shared" si="386"/>
        <v>0.41767337805246246</v>
      </c>
      <c r="V1029" s="22">
        <f t="shared" si="387"/>
        <v>0</v>
      </c>
      <c r="W1029" s="22">
        <f t="shared" si="389"/>
        <v>0</v>
      </c>
      <c r="X1029" s="22">
        <f t="shared" si="388"/>
        <v>2348.0803425925938</v>
      </c>
      <c r="Y1029" s="22">
        <f t="shared" si="380"/>
        <v>652.24506140468554</v>
      </c>
      <c r="Z1029" s="22">
        <f t="shared" si="381"/>
        <v>0.65224506140468552</v>
      </c>
      <c r="AA1029" s="22">
        <f t="shared" si="382"/>
        <v>1.4689458006264264</v>
      </c>
      <c r="AB1029" s="64"/>
      <c r="AC1029" s="22">
        <f t="shared" si="368"/>
        <v>1</v>
      </c>
      <c r="AD1029" s="22" t="str">
        <f t="shared" si="369"/>
        <v/>
      </c>
      <c r="AE1029" s="22">
        <f t="shared" si="370"/>
        <v>0</v>
      </c>
      <c r="AF1029" s="31"/>
      <c r="AG1029" s="31"/>
      <c r="AH1029" s="31"/>
      <c r="AI1029" s="31"/>
      <c r="AJ1029" s="31"/>
      <c r="AK1029" s="31"/>
      <c r="AL1029" s="7"/>
      <c r="AM1029" s="7"/>
    </row>
    <row r="1030" spans="2:39" x14ac:dyDescent="0.4">
      <c r="B1030" s="19" t="s">
        <v>2</v>
      </c>
      <c r="C1030" s="19">
        <v>1014</v>
      </c>
      <c r="D1030" s="19">
        <v>425</v>
      </c>
      <c r="E1030" s="20">
        <v>0</v>
      </c>
      <c r="F1030" s="67">
        <f t="shared" si="371"/>
        <v>0</v>
      </c>
      <c r="G1030" s="34">
        <f t="shared" si="372"/>
        <v>0</v>
      </c>
      <c r="H1030" s="21">
        <f t="shared" si="373"/>
        <v>0</v>
      </c>
      <c r="I1030" s="31"/>
      <c r="J1030" s="22">
        <f t="shared" si="374"/>
        <v>0</v>
      </c>
      <c r="K1030" s="39">
        <f t="shared" si="366"/>
        <v>0</v>
      </c>
      <c r="L1030" s="22">
        <f t="shared" si="375"/>
        <v>0</v>
      </c>
      <c r="M1030" s="61">
        <f t="shared" si="376"/>
        <v>0</v>
      </c>
      <c r="N1030" s="22">
        <f t="shared" si="377"/>
        <v>0</v>
      </c>
      <c r="O1030" s="22">
        <f t="shared" si="367"/>
        <v>0</v>
      </c>
      <c r="P1030" s="22">
        <f t="shared" si="378"/>
        <v>0</v>
      </c>
      <c r="Q1030" s="22">
        <f t="shared" si="383"/>
        <v>3784.5804184998369</v>
      </c>
      <c r="R1030" s="61">
        <f t="shared" si="384"/>
        <v>1.051272422573964</v>
      </c>
      <c r="S1030" s="22">
        <f t="shared" si="385"/>
        <v>-1503.6240406989416</v>
      </c>
      <c r="T1030" s="22">
        <f t="shared" si="379"/>
        <v>1503.6240406989416</v>
      </c>
      <c r="U1030" s="61">
        <f t="shared" si="386"/>
        <v>0.41767337805246246</v>
      </c>
      <c r="V1030" s="22">
        <f t="shared" si="387"/>
        <v>0</v>
      </c>
      <c r="W1030" s="22">
        <f t="shared" si="389"/>
        <v>0</v>
      </c>
      <c r="X1030" s="22">
        <f t="shared" si="388"/>
        <v>2348.0803425925938</v>
      </c>
      <c r="Y1030" s="22">
        <f t="shared" si="380"/>
        <v>652.24506140468554</v>
      </c>
      <c r="Z1030" s="22">
        <f t="shared" si="381"/>
        <v>0.65224506140468552</v>
      </c>
      <c r="AA1030" s="22">
        <f t="shared" si="382"/>
        <v>1.4689458006264264</v>
      </c>
      <c r="AB1030" s="64"/>
      <c r="AC1030" s="22">
        <f t="shared" si="368"/>
        <v>1</v>
      </c>
      <c r="AD1030" s="22" t="str">
        <f t="shared" si="369"/>
        <v/>
      </c>
      <c r="AE1030" s="22">
        <f t="shared" si="370"/>
        <v>0</v>
      </c>
      <c r="AF1030" s="31"/>
      <c r="AG1030" s="31"/>
      <c r="AH1030" s="31"/>
      <c r="AI1030" s="31"/>
      <c r="AJ1030" s="31"/>
      <c r="AK1030" s="31"/>
      <c r="AL1030" s="7"/>
      <c r="AM1030" s="7"/>
    </row>
    <row r="1031" spans="2:39" x14ac:dyDescent="0.4">
      <c r="B1031" s="19" t="s">
        <v>2</v>
      </c>
      <c r="C1031" s="19">
        <v>1015</v>
      </c>
      <c r="D1031" s="19">
        <v>426</v>
      </c>
      <c r="E1031" s="20">
        <v>0</v>
      </c>
      <c r="F1031" s="67">
        <f t="shared" si="371"/>
        <v>0</v>
      </c>
      <c r="G1031" s="34">
        <f t="shared" si="372"/>
        <v>0</v>
      </c>
      <c r="H1031" s="21">
        <f t="shared" si="373"/>
        <v>0</v>
      </c>
      <c r="I1031" s="31"/>
      <c r="J1031" s="22">
        <f t="shared" si="374"/>
        <v>0</v>
      </c>
      <c r="K1031" s="39">
        <f t="shared" si="366"/>
        <v>0</v>
      </c>
      <c r="L1031" s="22">
        <f t="shared" si="375"/>
        <v>0</v>
      </c>
      <c r="M1031" s="61">
        <f t="shared" si="376"/>
        <v>0</v>
      </c>
      <c r="N1031" s="22">
        <f t="shared" si="377"/>
        <v>0</v>
      </c>
      <c r="O1031" s="22">
        <f t="shared" si="367"/>
        <v>0</v>
      </c>
      <c r="P1031" s="22">
        <f t="shared" si="378"/>
        <v>0</v>
      </c>
      <c r="Q1031" s="22">
        <f t="shared" si="383"/>
        <v>3784.5804184998369</v>
      </c>
      <c r="R1031" s="61">
        <f t="shared" si="384"/>
        <v>1.051272422573964</v>
      </c>
      <c r="S1031" s="22">
        <f t="shared" si="385"/>
        <v>-1503.6240406989416</v>
      </c>
      <c r="T1031" s="22">
        <f t="shared" si="379"/>
        <v>1503.6240406989416</v>
      </c>
      <c r="U1031" s="61">
        <f t="shared" si="386"/>
        <v>0.41767337805246246</v>
      </c>
      <c r="V1031" s="22">
        <f t="shared" si="387"/>
        <v>0</v>
      </c>
      <c r="W1031" s="22">
        <f t="shared" si="389"/>
        <v>0</v>
      </c>
      <c r="X1031" s="22">
        <f t="shared" si="388"/>
        <v>2348.0803425925938</v>
      </c>
      <c r="Y1031" s="22">
        <f t="shared" si="380"/>
        <v>652.24506140468554</v>
      </c>
      <c r="Z1031" s="22">
        <f t="shared" si="381"/>
        <v>0.65224506140468552</v>
      </c>
      <c r="AA1031" s="22">
        <f t="shared" si="382"/>
        <v>1.4689458006264264</v>
      </c>
      <c r="AB1031" s="64"/>
      <c r="AC1031" s="22">
        <f t="shared" si="368"/>
        <v>1</v>
      </c>
      <c r="AD1031" s="22" t="str">
        <f t="shared" si="369"/>
        <v/>
      </c>
      <c r="AE1031" s="22">
        <f t="shared" si="370"/>
        <v>0</v>
      </c>
      <c r="AF1031" s="31"/>
      <c r="AG1031" s="31"/>
      <c r="AH1031" s="31"/>
      <c r="AI1031" s="31"/>
      <c r="AJ1031" s="31"/>
      <c r="AK1031" s="31"/>
      <c r="AL1031" s="7"/>
      <c r="AM1031" s="7"/>
    </row>
    <row r="1032" spans="2:39" x14ac:dyDescent="0.4">
      <c r="B1032" s="19" t="s">
        <v>2</v>
      </c>
      <c r="C1032" s="19">
        <v>1016</v>
      </c>
      <c r="D1032" s="19">
        <v>427</v>
      </c>
      <c r="E1032" s="20">
        <v>0</v>
      </c>
      <c r="F1032" s="67">
        <f t="shared" si="371"/>
        <v>0</v>
      </c>
      <c r="G1032" s="34">
        <f t="shared" si="372"/>
        <v>0</v>
      </c>
      <c r="H1032" s="21">
        <f t="shared" si="373"/>
        <v>0</v>
      </c>
      <c r="I1032" s="31"/>
      <c r="J1032" s="22">
        <f t="shared" si="374"/>
        <v>0</v>
      </c>
      <c r="K1032" s="39">
        <f t="shared" si="366"/>
        <v>0</v>
      </c>
      <c r="L1032" s="22">
        <f t="shared" si="375"/>
        <v>0</v>
      </c>
      <c r="M1032" s="61">
        <f t="shared" si="376"/>
        <v>0</v>
      </c>
      <c r="N1032" s="22">
        <f t="shared" si="377"/>
        <v>0</v>
      </c>
      <c r="O1032" s="22">
        <f t="shared" si="367"/>
        <v>0</v>
      </c>
      <c r="P1032" s="22">
        <f t="shared" si="378"/>
        <v>0</v>
      </c>
      <c r="Q1032" s="22">
        <f t="shared" si="383"/>
        <v>3784.5804184998369</v>
      </c>
      <c r="R1032" s="61">
        <f t="shared" si="384"/>
        <v>1.051272422573964</v>
      </c>
      <c r="S1032" s="22">
        <f t="shared" si="385"/>
        <v>-1503.6240406989416</v>
      </c>
      <c r="T1032" s="22">
        <f t="shared" si="379"/>
        <v>1503.6240406989416</v>
      </c>
      <c r="U1032" s="61">
        <f t="shared" si="386"/>
        <v>0.41767337805246246</v>
      </c>
      <c r="V1032" s="22">
        <f t="shared" si="387"/>
        <v>0</v>
      </c>
      <c r="W1032" s="22">
        <f t="shared" si="389"/>
        <v>0</v>
      </c>
      <c r="X1032" s="22">
        <f t="shared" si="388"/>
        <v>2348.0803425925938</v>
      </c>
      <c r="Y1032" s="22">
        <f t="shared" si="380"/>
        <v>652.24506140468554</v>
      </c>
      <c r="Z1032" s="22">
        <f t="shared" si="381"/>
        <v>0.65224506140468552</v>
      </c>
      <c r="AA1032" s="22">
        <f t="shared" si="382"/>
        <v>1.4689458006264264</v>
      </c>
      <c r="AB1032" s="64"/>
      <c r="AC1032" s="22">
        <f t="shared" si="368"/>
        <v>1</v>
      </c>
      <c r="AD1032" s="22" t="str">
        <f t="shared" si="369"/>
        <v/>
      </c>
      <c r="AE1032" s="22">
        <f t="shared" si="370"/>
        <v>0</v>
      </c>
      <c r="AF1032" s="31"/>
      <c r="AG1032" s="31"/>
      <c r="AH1032" s="31"/>
      <c r="AI1032" s="31"/>
      <c r="AJ1032" s="31"/>
      <c r="AK1032" s="31"/>
      <c r="AL1032" s="7"/>
      <c r="AM1032" s="7"/>
    </row>
    <row r="1033" spans="2:39" x14ac:dyDescent="0.4">
      <c r="B1033" s="19" t="s">
        <v>2</v>
      </c>
      <c r="C1033" s="19">
        <v>1017</v>
      </c>
      <c r="D1033" s="19">
        <v>428</v>
      </c>
      <c r="E1033" s="20">
        <v>0</v>
      </c>
      <c r="F1033" s="67">
        <f t="shared" si="371"/>
        <v>0</v>
      </c>
      <c r="G1033" s="34">
        <f t="shared" si="372"/>
        <v>0</v>
      </c>
      <c r="H1033" s="21">
        <f t="shared" si="373"/>
        <v>0</v>
      </c>
      <c r="I1033" s="31"/>
      <c r="J1033" s="22">
        <f t="shared" si="374"/>
        <v>0</v>
      </c>
      <c r="K1033" s="39">
        <f t="shared" si="366"/>
        <v>0</v>
      </c>
      <c r="L1033" s="22">
        <f t="shared" si="375"/>
        <v>0</v>
      </c>
      <c r="M1033" s="61">
        <f t="shared" si="376"/>
        <v>0</v>
      </c>
      <c r="N1033" s="22">
        <f t="shared" si="377"/>
        <v>0</v>
      </c>
      <c r="O1033" s="22">
        <f t="shared" si="367"/>
        <v>0</v>
      </c>
      <c r="P1033" s="22">
        <f t="shared" si="378"/>
        <v>0</v>
      </c>
      <c r="Q1033" s="22">
        <f t="shared" si="383"/>
        <v>3784.5804184998369</v>
      </c>
      <c r="R1033" s="61">
        <f t="shared" si="384"/>
        <v>1.051272422573964</v>
      </c>
      <c r="S1033" s="22">
        <f t="shared" si="385"/>
        <v>-1503.6240406989416</v>
      </c>
      <c r="T1033" s="22">
        <f t="shared" si="379"/>
        <v>1503.6240406989416</v>
      </c>
      <c r="U1033" s="61">
        <f t="shared" si="386"/>
        <v>0.41767337805246246</v>
      </c>
      <c r="V1033" s="22">
        <f t="shared" si="387"/>
        <v>0</v>
      </c>
      <c r="W1033" s="22">
        <f t="shared" si="389"/>
        <v>0</v>
      </c>
      <c r="X1033" s="22">
        <f t="shared" si="388"/>
        <v>2348.0803425925938</v>
      </c>
      <c r="Y1033" s="22">
        <f t="shared" si="380"/>
        <v>652.24506140468554</v>
      </c>
      <c r="Z1033" s="22">
        <f t="shared" si="381"/>
        <v>0.65224506140468552</v>
      </c>
      <c r="AA1033" s="22">
        <f t="shared" si="382"/>
        <v>1.4689458006264264</v>
      </c>
      <c r="AB1033" s="64"/>
      <c r="AC1033" s="22">
        <f t="shared" si="368"/>
        <v>1</v>
      </c>
      <c r="AD1033" s="22" t="str">
        <f t="shared" si="369"/>
        <v/>
      </c>
      <c r="AE1033" s="22">
        <f t="shared" si="370"/>
        <v>0</v>
      </c>
      <c r="AF1033" s="31"/>
      <c r="AG1033" s="31"/>
      <c r="AH1033" s="31"/>
      <c r="AI1033" s="31"/>
      <c r="AJ1033" s="31"/>
      <c r="AK1033" s="31"/>
      <c r="AL1033" s="7"/>
      <c r="AM1033" s="7"/>
    </row>
    <row r="1034" spans="2:39" x14ac:dyDescent="0.4">
      <c r="B1034" s="19" t="s">
        <v>2</v>
      </c>
      <c r="C1034" s="19">
        <v>1018</v>
      </c>
      <c r="D1034" s="19">
        <v>429</v>
      </c>
      <c r="E1034" s="20">
        <v>0</v>
      </c>
      <c r="F1034" s="67">
        <f t="shared" si="371"/>
        <v>0</v>
      </c>
      <c r="G1034" s="34">
        <f t="shared" si="372"/>
        <v>0</v>
      </c>
      <c r="H1034" s="21">
        <f t="shared" si="373"/>
        <v>0</v>
      </c>
      <c r="I1034" s="31"/>
      <c r="J1034" s="22">
        <f t="shared" si="374"/>
        <v>0</v>
      </c>
      <c r="K1034" s="39">
        <f t="shared" si="366"/>
        <v>0</v>
      </c>
      <c r="L1034" s="22">
        <f t="shared" si="375"/>
        <v>0</v>
      </c>
      <c r="M1034" s="61">
        <f t="shared" si="376"/>
        <v>0</v>
      </c>
      <c r="N1034" s="22">
        <f t="shared" si="377"/>
        <v>0</v>
      </c>
      <c r="O1034" s="22">
        <f t="shared" si="367"/>
        <v>0</v>
      </c>
      <c r="P1034" s="22">
        <f t="shared" si="378"/>
        <v>0</v>
      </c>
      <c r="Q1034" s="22">
        <f t="shared" si="383"/>
        <v>3784.5804184998369</v>
      </c>
      <c r="R1034" s="61">
        <f t="shared" si="384"/>
        <v>1.051272422573964</v>
      </c>
      <c r="S1034" s="22">
        <f t="shared" si="385"/>
        <v>-1503.6240406989416</v>
      </c>
      <c r="T1034" s="22">
        <f t="shared" si="379"/>
        <v>1503.6240406989416</v>
      </c>
      <c r="U1034" s="61">
        <f t="shared" si="386"/>
        <v>0.41767337805246246</v>
      </c>
      <c r="V1034" s="22">
        <f t="shared" si="387"/>
        <v>0</v>
      </c>
      <c r="W1034" s="22">
        <f t="shared" si="389"/>
        <v>0</v>
      </c>
      <c r="X1034" s="22">
        <f t="shared" si="388"/>
        <v>2348.0803425925938</v>
      </c>
      <c r="Y1034" s="22">
        <f t="shared" si="380"/>
        <v>652.24506140468554</v>
      </c>
      <c r="Z1034" s="22">
        <f t="shared" si="381"/>
        <v>0.65224506140468552</v>
      </c>
      <c r="AA1034" s="22">
        <f t="shared" si="382"/>
        <v>1.4689458006264264</v>
      </c>
      <c r="AB1034" s="64"/>
      <c r="AC1034" s="22">
        <f t="shared" si="368"/>
        <v>1</v>
      </c>
      <c r="AD1034" s="22" t="str">
        <f t="shared" si="369"/>
        <v/>
      </c>
      <c r="AE1034" s="22">
        <f t="shared" si="370"/>
        <v>0</v>
      </c>
      <c r="AF1034" s="31"/>
      <c r="AG1034" s="31"/>
      <c r="AH1034" s="31"/>
      <c r="AI1034" s="31"/>
      <c r="AJ1034" s="31"/>
      <c r="AK1034" s="31"/>
      <c r="AL1034" s="7"/>
      <c r="AM1034" s="7"/>
    </row>
    <row r="1035" spans="2:39" x14ac:dyDescent="0.4">
      <c r="B1035" s="19" t="s">
        <v>2</v>
      </c>
      <c r="C1035" s="19">
        <v>1019</v>
      </c>
      <c r="D1035" s="19">
        <v>430</v>
      </c>
      <c r="E1035" s="20">
        <v>0</v>
      </c>
      <c r="F1035" s="67">
        <f t="shared" si="371"/>
        <v>0</v>
      </c>
      <c r="G1035" s="34">
        <f t="shared" si="372"/>
        <v>0</v>
      </c>
      <c r="H1035" s="21">
        <f t="shared" si="373"/>
        <v>0</v>
      </c>
      <c r="I1035" s="31"/>
      <c r="J1035" s="22">
        <f t="shared" si="374"/>
        <v>0</v>
      </c>
      <c r="K1035" s="39">
        <f t="shared" si="366"/>
        <v>0</v>
      </c>
      <c r="L1035" s="22">
        <f t="shared" si="375"/>
        <v>0</v>
      </c>
      <c r="M1035" s="61">
        <f t="shared" si="376"/>
        <v>0</v>
      </c>
      <c r="N1035" s="22">
        <f t="shared" si="377"/>
        <v>0</v>
      </c>
      <c r="O1035" s="22">
        <f t="shared" si="367"/>
        <v>0</v>
      </c>
      <c r="P1035" s="22">
        <f t="shared" si="378"/>
        <v>0</v>
      </c>
      <c r="Q1035" s="22">
        <f t="shared" si="383"/>
        <v>3784.5804184998369</v>
      </c>
      <c r="R1035" s="61">
        <f t="shared" si="384"/>
        <v>1.051272422573964</v>
      </c>
      <c r="S1035" s="22">
        <f t="shared" si="385"/>
        <v>-1503.6240406989416</v>
      </c>
      <c r="T1035" s="22">
        <f t="shared" si="379"/>
        <v>1503.6240406989416</v>
      </c>
      <c r="U1035" s="61">
        <f t="shared" si="386"/>
        <v>0.41767337805246246</v>
      </c>
      <c r="V1035" s="22">
        <f t="shared" si="387"/>
        <v>0</v>
      </c>
      <c r="W1035" s="22">
        <f t="shared" si="389"/>
        <v>0</v>
      </c>
      <c r="X1035" s="22">
        <f t="shared" si="388"/>
        <v>2348.0803425925938</v>
      </c>
      <c r="Y1035" s="22">
        <f t="shared" si="380"/>
        <v>652.24506140468554</v>
      </c>
      <c r="Z1035" s="22">
        <f t="shared" si="381"/>
        <v>0.65224506140468552</v>
      </c>
      <c r="AA1035" s="22">
        <f t="shared" si="382"/>
        <v>1.4689458006264264</v>
      </c>
      <c r="AB1035" s="64"/>
      <c r="AC1035" s="22">
        <f t="shared" si="368"/>
        <v>1</v>
      </c>
      <c r="AD1035" s="22" t="str">
        <f t="shared" si="369"/>
        <v/>
      </c>
      <c r="AE1035" s="22">
        <f t="shared" si="370"/>
        <v>0</v>
      </c>
      <c r="AF1035" s="31"/>
      <c r="AG1035" s="31"/>
      <c r="AH1035" s="31"/>
      <c r="AI1035" s="31"/>
      <c r="AJ1035" s="31"/>
      <c r="AK1035" s="31"/>
      <c r="AL1035" s="7"/>
      <c r="AM1035" s="7"/>
    </row>
    <row r="1036" spans="2:39" x14ac:dyDescent="0.4">
      <c r="B1036" s="19" t="s">
        <v>2</v>
      </c>
      <c r="C1036" s="19">
        <v>1020</v>
      </c>
      <c r="D1036" s="19">
        <v>431</v>
      </c>
      <c r="E1036" s="20">
        <v>0</v>
      </c>
      <c r="F1036" s="67">
        <f t="shared" si="371"/>
        <v>0</v>
      </c>
      <c r="G1036" s="34">
        <f t="shared" si="372"/>
        <v>0</v>
      </c>
      <c r="H1036" s="21">
        <f t="shared" si="373"/>
        <v>0</v>
      </c>
      <c r="I1036" s="31"/>
      <c r="J1036" s="22">
        <f t="shared" si="374"/>
        <v>0</v>
      </c>
      <c r="K1036" s="39">
        <f t="shared" si="366"/>
        <v>0</v>
      </c>
      <c r="L1036" s="22">
        <f t="shared" si="375"/>
        <v>0</v>
      </c>
      <c r="M1036" s="61">
        <f t="shared" si="376"/>
        <v>0</v>
      </c>
      <c r="N1036" s="22">
        <f t="shared" si="377"/>
        <v>0</v>
      </c>
      <c r="O1036" s="22">
        <f t="shared" si="367"/>
        <v>0</v>
      </c>
      <c r="P1036" s="22">
        <f t="shared" si="378"/>
        <v>0</v>
      </c>
      <c r="Q1036" s="22">
        <f t="shared" si="383"/>
        <v>3784.5804184998369</v>
      </c>
      <c r="R1036" s="61">
        <f t="shared" si="384"/>
        <v>1.051272422573964</v>
      </c>
      <c r="S1036" s="22">
        <f t="shared" si="385"/>
        <v>-1503.6240406989416</v>
      </c>
      <c r="T1036" s="22">
        <f t="shared" si="379"/>
        <v>1503.6240406989416</v>
      </c>
      <c r="U1036" s="61">
        <f t="shared" si="386"/>
        <v>0.41767337805246246</v>
      </c>
      <c r="V1036" s="22">
        <f t="shared" si="387"/>
        <v>0</v>
      </c>
      <c r="W1036" s="22">
        <f t="shared" si="389"/>
        <v>0</v>
      </c>
      <c r="X1036" s="22">
        <f t="shared" si="388"/>
        <v>2348.0803425925938</v>
      </c>
      <c r="Y1036" s="22">
        <f t="shared" si="380"/>
        <v>652.24506140468554</v>
      </c>
      <c r="Z1036" s="22">
        <f t="shared" si="381"/>
        <v>0.65224506140468552</v>
      </c>
      <c r="AA1036" s="22">
        <f t="shared" si="382"/>
        <v>1.4689458006264264</v>
      </c>
      <c r="AB1036" s="64"/>
      <c r="AC1036" s="22">
        <f t="shared" si="368"/>
        <v>1</v>
      </c>
      <c r="AD1036" s="22" t="str">
        <f t="shared" si="369"/>
        <v/>
      </c>
      <c r="AE1036" s="22">
        <f t="shared" si="370"/>
        <v>0</v>
      </c>
      <c r="AF1036" s="31"/>
      <c r="AG1036" s="31"/>
      <c r="AH1036" s="31"/>
      <c r="AI1036" s="31"/>
      <c r="AJ1036" s="31"/>
      <c r="AK1036" s="31"/>
      <c r="AL1036" s="7"/>
      <c r="AM1036" s="7"/>
    </row>
    <row r="1037" spans="2:39" x14ac:dyDescent="0.4">
      <c r="B1037" s="19" t="s">
        <v>2</v>
      </c>
      <c r="C1037" s="19">
        <v>1021</v>
      </c>
      <c r="D1037" s="19">
        <v>432</v>
      </c>
      <c r="E1037" s="20">
        <v>0</v>
      </c>
      <c r="F1037" s="67">
        <f t="shared" si="371"/>
        <v>0</v>
      </c>
      <c r="G1037" s="34">
        <f t="shared" si="372"/>
        <v>0</v>
      </c>
      <c r="H1037" s="21">
        <f t="shared" si="373"/>
        <v>0</v>
      </c>
      <c r="I1037" s="31"/>
      <c r="J1037" s="22">
        <f t="shared" si="374"/>
        <v>0</v>
      </c>
      <c r="K1037" s="39">
        <f t="shared" si="366"/>
        <v>0</v>
      </c>
      <c r="L1037" s="22">
        <f t="shared" si="375"/>
        <v>0</v>
      </c>
      <c r="M1037" s="61">
        <f t="shared" si="376"/>
        <v>0</v>
      </c>
      <c r="N1037" s="22">
        <f t="shared" si="377"/>
        <v>0</v>
      </c>
      <c r="O1037" s="22">
        <f t="shared" si="367"/>
        <v>0</v>
      </c>
      <c r="P1037" s="22">
        <f t="shared" si="378"/>
        <v>0</v>
      </c>
      <c r="Q1037" s="22">
        <f t="shared" si="383"/>
        <v>3784.5804184998369</v>
      </c>
      <c r="R1037" s="61">
        <f t="shared" si="384"/>
        <v>1.051272422573964</v>
      </c>
      <c r="S1037" s="22">
        <f t="shared" si="385"/>
        <v>-1503.6240406989416</v>
      </c>
      <c r="T1037" s="22">
        <f t="shared" si="379"/>
        <v>1503.6240406989416</v>
      </c>
      <c r="U1037" s="61">
        <f t="shared" si="386"/>
        <v>0.41767337805246246</v>
      </c>
      <c r="V1037" s="22">
        <f t="shared" si="387"/>
        <v>0</v>
      </c>
      <c r="W1037" s="22">
        <f t="shared" si="389"/>
        <v>0</v>
      </c>
      <c r="X1037" s="22">
        <f t="shared" si="388"/>
        <v>2348.0803425925938</v>
      </c>
      <c r="Y1037" s="22">
        <f t="shared" si="380"/>
        <v>652.24506140468554</v>
      </c>
      <c r="Z1037" s="22">
        <f t="shared" si="381"/>
        <v>0.65224506140468552</v>
      </c>
      <c r="AA1037" s="22">
        <f t="shared" si="382"/>
        <v>1.4689458006264264</v>
      </c>
      <c r="AB1037" s="64"/>
      <c r="AC1037" s="22">
        <f t="shared" si="368"/>
        <v>1</v>
      </c>
      <c r="AD1037" s="22" t="str">
        <f t="shared" si="369"/>
        <v/>
      </c>
      <c r="AE1037" s="22">
        <f t="shared" si="370"/>
        <v>0</v>
      </c>
      <c r="AF1037" s="31"/>
      <c r="AG1037" s="31"/>
      <c r="AH1037" s="31"/>
      <c r="AI1037" s="31"/>
      <c r="AJ1037" s="31"/>
      <c r="AK1037" s="31"/>
      <c r="AL1037" s="7"/>
      <c r="AM1037" s="7"/>
    </row>
    <row r="1038" spans="2:39" x14ac:dyDescent="0.4">
      <c r="B1038" s="19" t="s">
        <v>2</v>
      </c>
      <c r="C1038" s="19">
        <v>1022</v>
      </c>
      <c r="D1038" s="19">
        <v>433</v>
      </c>
      <c r="E1038" s="20">
        <v>0</v>
      </c>
      <c r="F1038" s="67">
        <f t="shared" si="371"/>
        <v>0</v>
      </c>
      <c r="G1038" s="34">
        <f t="shared" si="372"/>
        <v>0</v>
      </c>
      <c r="H1038" s="21">
        <f t="shared" si="373"/>
        <v>0</v>
      </c>
      <c r="I1038" s="31"/>
      <c r="J1038" s="22">
        <f t="shared" si="374"/>
        <v>0</v>
      </c>
      <c r="K1038" s="39">
        <f t="shared" si="366"/>
        <v>0</v>
      </c>
      <c r="L1038" s="22">
        <f t="shared" si="375"/>
        <v>0</v>
      </c>
      <c r="M1038" s="61">
        <f t="shared" si="376"/>
        <v>0</v>
      </c>
      <c r="N1038" s="22">
        <f t="shared" si="377"/>
        <v>0</v>
      </c>
      <c r="O1038" s="22">
        <f t="shared" si="367"/>
        <v>0</v>
      </c>
      <c r="P1038" s="22">
        <f t="shared" si="378"/>
        <v>0</v>
      </c>
      <c r="Q1038" s="22">
        <f t="shared" si="383"/>
        <v>3784.5804184998369</v>
      </c>
      <c r="R1038" s="61">
        <f t="shared" si="384"/>
        <v>1.051272422573964</v>
      </c>
      <c r="S1038" s="22">
        <f t="shared" si="385"/>
        <v>-1503.6240406989416</v>
      </c>
      <c r="T1038" s="22">
        <f t="shared" si="379"/>
        <v>1503.6240406989416</v>
      </c>
      <c r="U1038" s="61">
        <f t="shared" si="386"/>
        <v>0.41767337805246246</v>
      </c>
      <c r="V1038" s="22">
        <f t="shared" si="387"/>
        <v>0</v>
      </c>
      <c r="W1038" s="22">
        <f t="shared" si="389"/>
        <v>0</v>
      </c>
      <c r="X1038" s="22">
        <f t="shared" si="388"/>
        <v>2348.0803425925938</v>
      </c>
      <c r="Y1038" s="22">
        <f t="shared" si="380"/>
        <v>652.24506140468554</v>
      </c>
      <c r="Z1038" s="22">
        <f t="shared" si="381"/>
        <v>0.65224506140468552</v>
      </c>
      <c r="AA1038" s="22">
        <f t="shared" si="382"/>
        <v>1.4689458006264264</v>
      </c>
      <c r="AB1038" s="64"/>
      <c r="AC1038" s="22">
        <f t="shared" si="368"/>
        <v>1</v>
      </c>
      <c r="AD1038" s="22" t="str">
        <f t="shared" si="369"/>
        <v/>
      </c>
      <c r="AE1038" s="22">
        <f t="shared" si="370"/>
        <v>0</v>
      </c>
      <c r="AF1038" s="31"/>
      <c r="AG1038" s="31"/>
      <c r="AH1038" s="31"/>
      <c r="AI1038" s="31"/>
      <c r="AJ1038" s="31"/>
      <c r="AK1038" s="31"/>
      <c r="AL1038" s="7"/>
      <c r="AM1038" s="7"/>
    </row>
    <row r="1039" spans="2:39" x14ac:dyDescent="0.4">
      <c r="B1039" s="23" t="s">
        <v>3</v>
      </c>
      <c r="C1039" s="23">
        <v>1023</v>
      </c>
      <c r="D1039" s="23">
        <v>1</v>
      </c>
      <c r="E1039" s="24">
        <v>0</v>
      </c>
      <c r="F1039" s="68">
        <f t="shared" si="371"/>
        <v>0</v>
      </c>
      <c r="G1039" s="35">
        <f t="shared" si="372"/>
        <v>0</v>
      </c>
      <c r="H1039" s="25">
        <f t="shared" si="373"/>
        <v>0</v>
      </c>
      <c r="I1039" s="31"/>
      <c r="J1039" s="26">
        <f t="shared" si="374"/>
        <v>0</v>
      </c>
      <c r="K1039" s="40">
        <f t="shared" si="366"/>
        <v>0</v>
      </c>
      <c r="L1039" s="26">
        <f t="shared" si="375"/>
        <v>0</v>
      </c>
      <c r="M1039" s="61">
        <f t="shared" si="376"/>
        <v>0</v>
      </c>
      <c r="N1039" s="26">
        <f t="shared" si="377"/>
        <v>0</v>
      </c>
      <c r="O1039" s="26">
        <f t="shared" si="367"/>
        <v>0</v>
      </c>
      <c r="P1039" s="26">
        <f t="shared" si="378"/>
        <v>0</v>
      </c>
      <c r="Q1039" s="26">
        <f t="shared" si="383"/>
        <v>3784.5804184998369</v>
      </c>
      <c r="R1039" s="61">
        <f t="shared" si="384"/>
        <v>1.051272422573964</v>
      </c>
      <c r="S1039" s="26">
        <f t="shared" si="385"/>
        <v>-1503.6240406989416</v>
      </c>
      <c r="T1039" s="26">
        <f t="shared" si="379"/>
        <v>1503.6240406989416</v>
      </c>
      <c r="U1039" s="61">
        <f t="shared" si="386"/>
        <v>0.41767337805246246</v>
      </c>
      <c r="V1039" s="26">
        <f t="shared" si="387"/>
        <v>0</v>
      </c>
      <c r="W1039" s="26">
        <f t="shared" si="389"/>
        <v>0</v>
      </c>
      <c r="X1039" s="26">
        <f t="shared" si="388"/>
        <v>2348.0803425925938</v>
      </c>
      <c r="Y1039" s="26">
        <f t="shared" si="380"/>
        <v>652.24506140468554</v>
      </c>
      <c r="Z1039" s="26">
        <f t="shared" si="381"/>
        <v>0.65224506140468552</v>
      </c>
      <c r="AA1039" s="26">
        <f t="shared" si="382"/>
        <v>1.4689458006264264</v>
      </c>
      <c r="AB1039" s="64"/>
      <c r="AC1039" s="26">
        <f t="shared" si="368"/>
        <v>1</v>
      </c>
      <c r="AD1039" s="26" t="str">
        <f t="shared" si="369"/>
        <v/>
      </c>
      <c r="AE1039" s="26">
        <f t="shared" si="370"/>
        <v>0</v>
      </c>
      <c r="AF1039" s="31"/>
      <c r="AG1039" s="31"/>
      <c r="AH1039" s="31"/>
      <c r="AI1039" s="31"/>
      <c r="AJ1039" s="31"/>
      <c r="AK1039" s="31"/>
      <c r="AL1039" s="7"/>
      <c r="AM1039" s="7"/>
    </row>
    <row r="1040" spans="2:39" x14ac:dyDescent="0.4">
      <c r="B1040" s="23" t="s">
        <v>3</v>
      </c>
      <c r="C1040" s="23">
        <v>1024</v>
      </c>
      <c r="D1040" s="23">
        <v>2</v>
      </c>
      <c r="E1040" s="24">
        <v>0</v>
      </c>
      <c r="F1040" s="68">
        <f t="shared" si="371"/>
        <v>0</v>
      </c>
      <c r="G1040" s="35">
        <f t="shared" si="372"/>
        <v>0</v>
      </c>
      <c r="H1040" s="25">
        <f t="shared" si="373"/>
        <v>0</v>
      </c>
      <c r="I1040" s="31"/>
      <c r="J1040" s="26">
        <f t="shared" si="374"/>
        <v>0</v>
      </c>
      <c r="K1040" s="40">
        <f t="shared" ref="K1040:K1103" si="390">$C$8*0.5*$C$9*(F1040^2)*$C$5</f>
        <v>0</v>
      </c>
      <c r="L1040" s="26">
        <f t="shared" si="375"/>
        <v>0</v>
      </c>
      <c r="M1040" s="61">
        <f t="shared" si="376"/>
        <v>0</v>
      </c>
      <c r="N1040" s="26">
        <f t="shared" si="377"/>
        <v>0</v>
      </c>
      <c r="O1040" s="26">
        <f t="shared" ref="O1040:O1103" si="391">M1040*F1040</f>
        <v>0</v>
      </c>
      <c r="P1040" s="26">
        <f t="shared" si="378"/>
        <v>0</v>
      </c>
      <c r="Q1040" s="26">
        <f t="shared" si="383"/>
        <v>3784.5804184998369</v>
      </c>
      <c r="R1040" s="61">
        <f t="shared" si="384"/>
        <v>1.051272422573964</v>
      </c>
      <c r="S1040" s="26">
        <f t="shared" si="385"/>
        <v>-1503.6240406989416</v>
      </c>
      <c r="T1040" s="26">
        <f t="shared" si="379"/>
        <v>1503.6240406989416</v>
      </c>
      <c r="U1040" s="61">
        <f t="shared" si="386"/>
        <v>0.41767337805246246</v>
      </c>
      <c r="V1040" s="26">
        <f t="shared" si="387"/>
        <v>0</v>
      </c>
      <c r="W1040" s="26">
        <f t="shared" si="389"/>
        <v>0</v>
      </c>
      <c r="X1040" s="26">
        <f t="shared" si="388"/>
        <v>2348.0803425925938</v>
      </c>
      <c r="Y1040" s="26">
        <f t="shared" si="380"/>
        <v>652.24506140468554</v>
      </c>
      <c r="Z1040" s="26">
        <f t="shared" si="381"/>
        <v>0.65224506140468552</v>
      </c>
      <c r="AA1040" s="26">
        <f t="shared" si="382"/>
        <v>1.4689458006264264</v>
      </c>
      <c r="AB1040" s="64"/>
      <c r="AC1040" s="26">
        <f t="shared" ref="AC1040:AC1103" si="392">IF(E1040&lt;1,1,0)</f>
        <v>1</v>
      </c>
      <c r="AD1040" s="26" t="str">
        <f t="shared" ref="AD1040:AD1103" si="393">IF(AC1040=1,"",E1040)</f>
        <v/>
      </c>
      <c r="AE1040" s="26">
        <f t="shared" ref="AE1040:AE1103" si="394">E1040/3.6</f>
        <v>0</v>
      </c>
      <c r="AF1040" s="31"/>
      <c r="AG1040" s="31"/>
      <c r="AH1040" s="31"/>
      <c r="AI1040" s="31"/>
      <c r="AJ1040" s="31"/>
      <c r="AK1040" s="31"/>
      <c r="AL1040" s="7"/>
      <c r="AM1040" s="7"/>
    </row>
    <row r="1041" spans="2:39" x14ac:dyDescent="0.4">
      <c r="B1041" s="23" t="s">
        <v>3</v>
      </c>
      <c r="C1041" s="23">
        <v>1025</v>
      </c>
      <c r="D1041" s="23">
        <v>3</v>
      </c>
      <c r="E1041" s="24">
        <v>0</v>
      </c>
      <c r="F1041" s="68">
        <f t="shared" ref="F1041:F1104" si="395">E1041/3.6</f>
        <v>0</v>
      </c>
      <c r="G1041" s="35">
        <f t="shared" ref="G1041:G1104" si="396">($E1042-$E1040)/2/3.6</f>
        <v>0</v>
      </c>
      <c r="H1041" s="25">
        <f t="shared" ref="H1041:H1104" si="397">($E1042-$E1040)/2</f>
        <v>0</v>
      </c>
      <c r="I1041" s="31"/>
      <c r="J1041" s="26">
        <f t="shared" ref="J1041:J1104" si="398">$C$4*G1041</f>
        <v>0</v>
      </c>
      <c r="K1041" s="40">
        <f t="shared" si="390"/>
        <v>0</v>
      </c>
      <c r="L1041" s="26">
        <f t="shared" ref="L1041:L1104" si="399">IF(F1041&gt;0,$C$6*$C$4*$C$10,0)</f>
        <v>0</v>
      </c>
      <c r="M1041" s="61">
        <f t="shared" ref="M1041:M1104" si="400">J1041+K1041+L1041</f>
        <v>0</v>
      </c>
      <c r="N1041" s="26">
        <f t="shared" ref="N1041:N1104" si="401">M1041/1000</f>
        <v>0</v>
      </c>
      <c r="O1041" s="26">
        <f t="shared" si="391"/>
        <v>0</v>
      </c>
      <c r="P1041" s="26">
        <f t="shared" ref="P1041:P1104" si="402">O1041/1000</f>
        <v>0</v>
      </c>
      <c r="Q1041" s="26">
        <f t="shared" si="383"/>
        <v>3784.5804184998369</v>
      </c>
      <c r="R1041" s="61">
        <f t="shared" si="384"/>
        <v>1.051272422573964</v>
      </c>
      <c r="S1041" s="26">
        <f t="shared" si="385"/>
        <v>-1503.6240406989416</v>
      </c>
      <c r="T1041" s="26">
        <f t="shared" ref="T1041:T1104" si="403">S1041*-1</f>
        <v>1503.6240406989416</v>
      </c>
      <c r="U1041" s="61">
        <f t="shared" si="386"/>
        <v>0.41767337805246246</v>
      </c>
      <c r="V1041" s="26">
        <f t="shared" si="387"/>
        <v>0</v>
      </c>
      <c r="W1041" s="26">
        <f t="shared" si="389"/>
        <v>0</v>
      </c>
      <c r="X1041" s="26">
        <f t="shared" si="388"/>
        <v>2348.0803425925938</v>
      </c>
      <c r="Y1041" s="26">
        <f t="shared" ref="Y1041:Y1104" si="404">Z1041*1000</f>
        <v>652.24506140468554</v>
      </c>
      <c r="Z1041" s="26">
        <f t="shared" ref="Z1041:Z1104" si="405">X1041*0.000277778</f>
        <v>0.65224506140468552</v>
      </c>
      <c r="AA1041" s="26">
        <f t="shared" ref="AA1041:AA1104" si="406">R1041+U1041</f>
        <v>1.4689458006264264</v>
      </c>
      <c r="AB1041" s="64"/>
      <c r="AC1041" s="26">
        <f t="shared" si="392"/>
        <v>1</v>
      </c>
      <c r="AD1041" s="26" t="str">
        <f t="shared" si="393"/>
        <v/>
      </c>
      <c r="AE1041" s="26">
        <f t="shared" si="394"/>
        <v>0</v>
      </c>
      <c r="AF1041" s="31"/>
      <c r="AG1041" s="31"/>
      <c r="AH1041" s="31"/>
      <c r="AI1041" s="31"/>
      <c r="AJ1041" s="31"/>
      <c r="AK1041" s="31"/>
      <c r="AL1041" s="7"/>
      <c r="AM1041" s="7"/>
    </row>
    <row r="1042" spans="2:39" x14ac:dyDescent="0.4">
      <c r="B1042" s="23" t="s">
        <v>3</v>
      </c>
      <c r="C1042" s="23">
        <v>1026</v>
      </c>
      <c r="D1042" s="23">
        <v>4</v>
      </c>
      <c r="E1042" s="24">
        <v>0</v>
      </c>
      <c r="F1042" s="68">
        <f t="shared" si="395"/>
        <v>0</v>
      </c>
      <c r="G1042" s="35">
        <f t="shared" si="396"/>
        <v>0.11111111111111112</v>
      </c>
      <c r="H1042" s="25">
        <f t="shared" si="397"/>
        <v>0.4</v>
      </c>
      <c r="I1042" s="31"/>
      <c r="J1042" s="26">
        <f t="shared" si="398"/>
        <v>164.66666666666669</v>
      </c>
      <c r="K1042" s="40">
        <f t="shared" si="390"/>
        <v>0</v>
      </c>
      <c r="L1042" s="26">
        <f t="shared" si="399"/>
        <v>0</v>
      </c>
      <c r="M1042" s="61">
        <f t="shared" si="400"/>
        <v>164.66666666666669</v>
      </c>
      <c r="N1042" s="26">
        <f t="shared" si="401"/>
        <v>0.16466666666666668</v>
      </c>
      <c r="O1042" s="26">
        <f t="shared" si="391"/>
        <v>0</v>
      </c>
      <c r="P1042" s="26">
        <f t="shared" si="402"/>
        <v>0</v>
      </c>
      <c r="Q1042" s="26">
        <f t="shared" ref="Q1042:Q1105" si="407">IF(P1042&gt;0,SUM(Q1041,P1042),Q1041)</f>
        <v>3784.5804184998369</v>
      </c>
      <c r="R1042" s="61">
        <f t="shared" ref="R1042:R1105" si="408">Q1042*0.0002777778</f>
        <v>1.051272422573964</v>
      </c>
      <c r="S1042" s="26">
        <f t="shared" ref="S1042:S1105" si="409">IF(P1042&lt;0,SUM(S1041,P1042),S1041)</f>
        <v>-1503.6240406989416</v>
      </c>
      <c r="T1042" s="26">
        <f t="shared" si="403"/>
        <v>1503.6240406989416</v>
      </c>
      <c r="U1042" s="61">
        <f t="shared" ref="U1042:U1105" si="410">T1042*0.0002777778</f>
        <v>0.41767337805246246</v>
      </c>
      <c r="V1042" s="26">
        <f t="shared" ref="V1042:V1105" si="411">0.5*$C$4*(F1042^2)</f>
        <v>0</v>
      </c>
      <c r="W1042" s="26">
        <f t="shared" si="389"/>
        <v>0</v>
      </c>
      <c r="X1042" s="26">
        <f t="shared" ref="X1042:X1105" si="412">IF(W1042&lt;W1041,X1041+(W1041-W1042),X1041)</f>
        <v>2348.0803425925938</v>
      </c>
      <c r="Y1042" s="26">
        <f t="shared" si="404"/>
        <v>652.24506140468554</v>
      </c>
      <c r="Z1042" s="26">
        <f t="shared" si="405"/>
        <v>0.65224506140468552</v>
      </c>
      <c r="AA1042" s="26">
        <f t="shared" si="406"/>
        <v>1.4689458006264264</v>
      </c>
      <c r="AB1042" s="64"/>
      <c r="AC1042" s="26">
        <f t="shared" si="392"/>
        <v>1</v>
      </c>
      <c r="AD1042" s="26" t="str">
        <f t="shared" si="393"/>
        <v/>
      </c>
      <c r="AE1042" s="26">
        <f t="shared" si="394"/>
        <v>0</v>
      </c>
      <c r="AF1042" s="31"/>
      <c r="AG1042" s="31"/>
      <c r="AH1042" s="31"/>
      <c r="AI1042" s="31"/>
      <c r="AJ1042" s="31"/>
      <c r="AK1042" s="31"/>
      <c r="AL1042" s="7"/>
      <c r="AM1042" s="7"/>
    </row>
    <row r="1043" spans="2:39" x14ac:dyDescent="0.4">
      <c r="B1043" s="23" t="s">
        <v>3</v>
      </c>
      <c r="C1043" s="23">
        <v>1027</v>
      </c>
      <c r="D1043" s="23">
        <v>5</v>
      </c>
      <c r="E1043" s="24">
        <v>0.8</v>
      </c>
      <c r="F1043" s="68">
        <f t="shared" si="395"/>
        <v>0.22222222222222224</v>
      </c>
      <c r="G1043" s="35">
        <f t="shared" si="396"/>
        <v>0.5</v>
      </c>
      <c r="H1043" s="25">
        <f t="shared" si="397"/>
        <v>1.8</v>
      </c>
      <c r="I1043" s="31"/>
      <c r="J1043" s="26">
        <f t="shared" si="398"/>
        <v>741</v>
      </c>
      <c r="K1043" s="40">
        <f t="shared" si="390"/>
        <v>2.1234928555555557E-2</v>
      </c>
      <c r="L1043" s="26">
        <f t="shared" si="399"/>
        <v>218.00182949999999</v>
      </c>
      <c r="M1043" s="61">
        <f t="shared" si="400"/>
        <v>959.02306442855559</v>
      </c>
      <c r="N1043" s="26">
        <f t="shared" si="401"/>
        <v>0.95902306442855556</v>
      </c>
      <c r="O1043" s="26">
        <f t="shared" si="391"/>
        <v>213.11623653967902</v>
      </c>
      <c r="P1043" s="26">
        <f t="shared" si="402"/>
        <v>0.21311623653967901</v>
      </c>
      <c r="Q1043" s="26">
        <f t="shared" si="407"/>
        <v>3784.7935347363764</v>
      </c>
      <c r="R1043" s="61">
        <f t="shared" si="408"/>
        <v>1.0513316215332942</v>
      </c>
      <c r="S1043" s="26">
        <f t="shared" si="409"/>
        <v>-1503.6240406989416</v>
      </c>
      <c r="T1043" s="26">
        <f t="shared" si="403"/>
        <v>1503.6240406989416</v>
      </c>
      <c r="U1043" s="61">
        <f t="shared" si="410"/>
        <v>0.41767337805246246</v>
      </c>
      <c r="V1043" s="26">
        <f t="shared" si="411"/>
        <v>36.592592592592595</v>
      </c>
      <c r="W1043" s="26">
        <f t="shared" si="389"/>
        <v>3.6592592592592593E-2</v>
      </c>
      <c r="X1043" s="26">
        <f t="shared" si="412"/>
        <v>2348.0803425925938</v>
      </c>
      <c r="Y1043" s="26">
        <f t="shared" si="404"/>
        <v>652.24506140468554</v>
      </c>
      <c r="Z1043" s="26">
        <f t="shared" si="405"/>
        <v>0.65224506140468552</v>
      </c>
      <c r="AA1043" s="26">
        <f t="shared" si="406"/>
        <v>1.4690049995857566</v>
      </c>
      <c r="AB1043" s="64"/>
      <c r="AC1043" s="26">
        <f t="shared" si="392"/>
        <v>1</v>
      </c>
      <c r="AD1043" s="26" t="str">
        <f t="shared" si="393"/>
        <v/>
      </c>
      <c r="AE1043" s="26">
        <f t="shared" si="394"/>
        <v>0.22222222222222224</v>
      </c>
      <c r="AF1043" s="31"/>
      <c r="AG1043" s="31"/>
      <c r="AH1043" s="31"/>
      <c r="AI1043" s="31"/>
      <c r="AJ1043" s="31"/>
      <c r="AK1043" s="31"/>
      <c r="AL1043" s="7"/>
      <c r="AM1043" s="7"/>
    </row>
    <row r="1044" spans="2:39" x14ac:dyDescent="0.4">
      <c r="B1044" s="23" t="s">
        <v>3</v>
      </c>
      <c r="C1044" s="23">
        <v>1028</v>
      </c>
      <c r="D1044" s="23">
        <v>6</v>
      </c>
      <c r="E1044" s="24">
        <v>3.6</v>
      </c>
      <c r="F1044" s="68">
        <f t="shared" si="395"/>
        <v>1</v>
      </c>
      <c r="G1044" s="35">
        <f t="shared" si="396"/>
        <v>1.0833333333333333</v>
      </c>
      <c r="H1044" s="25">
        <f t="shared" si="397"/>
        <v>3.9</v>
      </c>
      <c r="I1044" s="31"/>
      <c r="J1044" s="26">
        <f t="shared" si="398"/>
        <v>1605.5</v>
      </c>
      <c r="K1044" s="40">
        <f t="shared" si="390"/>
        <v>0.43000730324999997</v>
      </c>
      <c r="L1044" s="26">
        <f t="shared" si="399"/>
        <v>218.00182949999999</v>
      </c>
      <c r="M1044" s="61">
        <f t="shared" si="400"/>
        <v>1823.93183680325</v>
      </c>
      <c r="N1044" s="26">
        <f t="shared" si="401"/>
        <v>1.82393183680325</v>
      </c>
      <c r="O1044" s="26">
        <f t="shared" si="391"/>
        <v>1823.93183680325</v>
      </c>
      <c r="P1044" s="26">
        <f t="shared" si="402"/>
        <v>1.82393183680325</v>
      </c>
      <c r="Q1044" s="26">
        <f t="shared" si="407"/>
        <v>3786.6174665731796</v>
      </c>
      <c r="R1044" s="61">
        <f t="shared" si="408"/>
        <v>1.0518382693062713</v>
      </c>
      <c r="S1044" s="26">
        <f t="shared" si="409"/>
        <v>-1503.6240406989416</v>
      </c>
      <c r="T1044" s="26">
        <f t="shared" si="403"/>
        <v>1503.6240406989416</v>
      </c>
      <c r="U1044" s="61">
        <f t="shared" si="410"/>
        <v>0.41767337805246246</v>
      </c>
      <c r="V1044" s="26">
        <f t="shared" si="411"/>
        <v>741</v>
      </c>
      <c r="W1044" s="26">
        <f t="shared" si="389"/>
        <v>0.74099999999999999</v>
      </c>
      <c r="X1044" s="26">
        <f t="shared" si="412"/>
        <v>2348.0803425925938</v>
      </c>
      <c r="Y1044" s="26">
        <f t="shared" si="404"/>
        <v>652.24506140468554</v>
      </c>
      <c r="Z1044" s="26">
        <f t="shared" si="405"/>
        <v>0.65224506140468552</v>
      </c>
      <c r="AA1044" s="26">
        <f t="shared" si="406"/>
        <v>1.4695116473587337</v>
      </c>
      <c r="AB1044" s="64"/>
      <c r="AC1044" s="26">
        <f t="shared" si="392"/>
        <v>0</v>
      </c>
      <c r="AD1044" s="26">
        <f t="shared" si="393"/>
        <v>3.6</v>
      </c>
      <c r="AE1044" s="26">
        <f t="shared" si="394"/>
        <v>1</v>
      </c>
      <c r="AF1044" s="31"/>
      <c r="AG1044" s="31"/>
      <c r="AH1044" s="31"/>
      <c r="AI1044" s="31"/>
      <c r="AJ1044" s="31"/>
      <c r="AK1044" s="31"/>
      <c r="AL1044" s="7"/>
      <c r="AM1044" s="7"/>
    </row>
    <row r="1045" spans="2:39" x14ac:dyDescent="0.4">
      <c r="B1045" s="23" t="s">
        <v>3</v>
      </c>
      <c r="C1045" s="23">
        <v>1029</v>
      </c>
      <c r="D1045" s="23">
        <v>7</v>
      </c>
      <c r="E1045" s="24">
        <v>8.6</v>
      </c>
      <c r="F1045" s="68">
        <f t="shared" si="395"/>
        <v>2.3888888888888888</v>
      </c>
      <c r="G1045" s="35">
        <f t="shared" si="396"/>
        <v>1.5277777777777777</v>
      </c>
      <c r="H1045" s="25">
        <f t="shared" si="397"/>
        <v>5.5</v>
      </c>
      <c r="I1045" s="31"/>
      <c r="J1045" s="26">
        <f t="shared" si="398"/>
        <v>2264.1666666666665</v>
      </c>
      <c r="K1045" s="40">
        <f t="shared" si="390"/>
        <v>2.4539614312013884</v>
      </c>
      <c r="L1045" s="26">
        <f t="shared" si="399"/>
        <v>218.00182949999999</v>
      </c>
      <c r="M1045" s="61">
        <f t="shared" si="400"/>
        <v>2484.6224575978681</v>
      </c>
      <c r="N1045" s="26">
        <f t="shared" si="401"/>
        <v>2.4846224575978679</v>
      </c>
      <c r="O1045" s="26">
        <f t="shared" si="391"/>
        <v>5935.4869820393515</v>
      </c>
      <c r="P1045" s="26">
        <f t="shared" si="402"/>
        <v>5.9354869820393512</v>
      </c>
      <c r="Q1045" s="26">
        <f t="shared" si="407"/>
        <v>3792.5529535552191</v>
      </c>
      <c r="R1045" s="61">
        <f t="shared" si="408"/>
        <v>1.0534870158220708</v>
      </c>
      <c r="S1045" s="26">
        <f t="shared" si="409"/>
        <v>-1503.6240406989416</v>
      </c>
      <c r="T1045" s="26">
        <f t="shared" si="403"/>
        <v>1503.6240406989416</v>
      </c>
      <c r="U1045" s="61">
        <f t="shared" si="410"/>
        <v>0.41767337805246246</v>
      </c>
      <c r="V1045" s="26">
        <f t="shared" si="411"/>
        <v>4228.7314814814808</v>
      </c>
      <c r="W1045" s="26">
        <f t="shared" si="389"/>
        <v>4.2287314814814811</v>
      </c>
      <c r="X1045" s="26">
        <f t="shared" si="412"/>
        <v>2348.0803425925938</v>
      </c>
      <c r="Y1045" s="26">
        <f t="shared" si="404"/>
        <v>652.24506140468554</v>
      </c>
      <c r="Z1045" s="26">
        <f t="shared" si="405"/>
        <v>0.65224506140468552</v>
      </c>
      <c r="AA1045" s="26">
        <f t="shared" si="406"/>
        <v>1.4711603938745332</v>
      </c>
      <c r="AB1045" s="64"/>
      <c r="AC1045" s="26">
        <f t="shared" si="392"/>
        <v>0</v>
      </c>
      <c r="AD1045" s="26">
        <f t="shared" si="393"/>
        <v>8.6</v>
      </c>
      <c r="AE1045" s="26">
        <f t="shared" si="394"/>
        <v>2.3888888888888888</v>
      </c>
      <c r="AF1045" s="31"/>
      <c r="AG1045" s="31"/>
      <c r="AH1045" s="31"/>
      <c r="AI1045" s="31"/>
      <c r="AJ1045" s="31"/>
      <c r="AK1045" s="31"/>
      <c r="AL1045" s="7"/>
      <c r="AM1045" s="7"/>
    </row>
    <row r="1046" spans="2:39" x14ac:dyDescent="0.4">
      <c r="B1046" s="23" t="s">
        <v>3</v>
      </c>
      <c r="C1046" s="23">
        <v>1030</v>
      </c>
      <c r="D1046" s="23">
        <v>8</v>
      </c>
      <c r="E1046" s="24">
        <v>14.6</v>
      </c>
      <c r="F1046" s="68">
        <f t="shared" si="395"/>
        <v>4.0555555555555554</v>
      </c>
      <c r="G1046" s="35">
        <f t="shared" si="396"/>
        <v>1.5833333333333333</v>
      </c>
      <c r="H1046" s="25">
        <f t="shared" si="397"/>
        <v>5.7</v>
      </c>
      <c r="I1046" s="31"/>
      <c r="J1046" s="26">
        <f t="shared" si="398"/>
        <v>2346.5</v>
      </c>
      <c r="K1046" s="40">
        <f t="shared" si="390"/>
        <v>7.072558392034721</v>
      </c>
      <c r="L1046" s="26">
        <f t="shared" si="399"/>
        <v>218.00182949999999</v>
      </c>
      <c r="M1046" s="61">
        <f t="shared" si="400"/>
        <v>2571.5743878920348</v>
      </c>
      <c r="N1046" s="26">
        <f t="shared" si="401"/>
        <v>2.571574387892035</v>
      </c>
      <c r="O1046" s="26">
        <f t="shared" si="391"/>
        <v>10429.162795339918</v>
      </c>
      <c r="P1046" s="26">
        <f t="shared" si="402"/>
        <v>10.429162795339918</v>
      </c>
      <c r="Q1046" s="26">
        <f t="shared" si="407"/>
        <v>3802.982116350559</v>
      </c>
      <c r="R1046" s="61">
        <f t="shared" si="408"/>
        <v>1.0563840057192022</v>
      </c>
      <c r="S1046" s="26">
        <f t="shared" si="409"/>
        <v>-1503.6240406989416</v>
      </c>
      <c r="T1046" s="26">
        <f t="shared" si="403"/>
        <v>1503.6240406989416</v>
      </c>
      <c r="U1046" s="61">
        <f t="shared" si="410"/>
        <v>0.41767337805246246</v>
      </c>
      <c r="V1046" s="26">
        <f t="shared" si="411"/>
        <v>12187.620370370369</v>
      </c>
      <c r="W1046" s="26">
        <f t="shared" si="389"/>
        <v>12.187620370370368</v>
      </c>
      <c r="X1046" s="26">
        <f t="shared" si="412"/>
        <v>2348.0803425925938</v>
      </c>
      <c r="Y1046" s="26">
        <f t="shared" si="404"/>
        <v>652.24506140468554</v>
      </c>
      <c r="Z1046" s="26">
        <f t="shared" si="405"/>
        <v>0.65224506140468552</v>
      </c>
      <c r="AA1046" s="26">
        <f t="shared" si="406"/>
        <v>1.4740573837716646</v>
      </c>
      <c r="AB1046" s="64"/>
      <c r="AC1046" s="26">
        <f t="shared" si="392"/>
        <v>0</v>
      </c>
      <c r="AD1046" s="26">
        <f t="shared" si="393"/>
        <v>14.6</v>
      </c>
      <c r="AE1046" s="26">
        <f t="shared" si="394"/>
        <v>4.0555555555555554</v>
      </c>
      <c r="AF1046" s="31"/>
      <c r="AG1046" s="31"/>
      <c r="AH1046" s="31"/>
      <c r="AI1046" s="31"/>
      <c r="AJ1046" s="31"/>
      <c r="AK1046" s="31"/>
      <c r="AL1046" s="7"/>
      <c r="AM1046" s="7"/>
    </row>
    <row r="1047" spans="2:39" x14ac:dyDescent="0.4">
      <c r="B1047" s="23" t="s">
        <v>3</v>
      </c>
      <c r="C1047" s="23">
        <v>1031</v>
      </c>
      <c r="D1047" s="23">
        <v>9</v>
      </c>
      <c r="E1047" s="24">
        <v>20</v>
      </c>
      <c r="F1047" s="68">
        <f t="shared" si="395"/>
        <v>5.5555555555555554</v>
      </c>
      <c r="G1047" s="35">
        <f t="shared" si="396"/>
        <v>1.3611111111111109</v>
      </c>
      <c r="H1047" s="25">
        <f t="shared" si="397"/>
        <v>4.8999999999999995</v>
      </c>
      <c r="I1047" s="31"/>
      <c r="J1047" s="26">
        <f t="shared" si="398"/>
        <v>2017.1666666666665</v>
      </c>
      <c r="K1047" s="40">
        <f t="shared" si="390"/>
        <v>13.27183034722222</v>
      </c>
      <c r="L1047" s="26">
        <f t="shared" si="399"/>
        <v>218.00182949999999</v>
      </c>
      <c r="M1047" s="61">
        <f t="shared" si="400"/>
        <v>2248.440326513889</v>
      </c>
      <c r="N1047" s="26">
        <f t="shared" si="401"/>
        <v>2.2484403265138888</v>
      </c>
      <c r="O1047" s="26">
        <f t="shared" si="391"/>
        <v>12491.335147299384</v>
      </c>
      <c r="P1047" s="26">
        <f t="shared" si="402"/>
        <v>12.491335147299383</v>
      </c>
      <c r="Q1047" s="26">
        <f t="shared" si="407"/>
        <v>3815.4734514978582</v>
      </c>
      <c r="R1047" s="61">
        <f t="shared" si="408"/>
        <v>1.0598538213154818</v>
      </c>
      <c r="S1047" s="26">
        <f t="shared" si="409"/>
        <v>-1503.6240406989416</v>
      </c>
      <c r="T1047" s="26">
        <f t="shared" si="403"/>
        <v>1503.6240406989416</v>
      </c>
      <c r="U1047" s="61">
        <f t="shared" si="410"/>
        <v>0.41767337805246246</v>
      </c>
      <c r="V1047" s="26">
        <f t="shared" si="411"/>
        <v>22870.370370370369</v>
      </c>
      <c r="W1047" s="26">
        <f t="shared" si="389"/>
        <v>22.87037037037037</v>
      </c>
      <c r="X1047" s="26">
        <f t="shared" si="412"/>
        <v>2348.0803425925938</v>
      </c>
      <c r="Y1047" s="26">
        <f t="shared" si="404"/>
        <v>652.24506140468554</v>
      </c>
      <c r="Z1047" s="26">
        <f t="shared" si="405"/>
        <v>0.65224506140468552</v>
      </c>
      <c r="AA1047" s="26">
        <f t="shared" si="406"/>
        <v>1.4775271993679442</v>
      </c>
      <c r="AB1047" s="64"/>
      <c r="AC1047" s="26">
        <f t="shared" si="392"/>
        <v>0</v>
      </c>
      <c r="AD1047" s="26">
        <f t="shared" si="393"/>
        <v>20</v>
      </c>
      <c r="AE1047" s="26">
        <f t="shared" si="394"/>
        <v>5.5555555555555554</v>
      </c>
      <c r="AF1047" s="31"/>
      <c r="AG1047" s="31"/>
      <c r="AH1047" s="31"/>
      <c r="AI1047" s="31"/>
      <c r="AJ1047" s="31"/>
      <c r="AK1047" s="31"/>
      <c r="AL1047" s="7"/>
      <c r="AM1047" s="7"/>
    </row>
    <row r="1048" spans="2:39" x14ac:dyDescent="0.4">
      <c r="B1048" s="23" t="s">
        <v>3</v>
      </c>
      <c r="C1048" s="23">
        <v>1032</v>
      </c>
      <c r="D1048" s="23">
        <v>10</v>
      </c>
      <c r="E1048" s="24">
        <v>24.4</v>
      </c>
      <c r="F1048" s="68">
        <f t="shared" si="395"/>
        <v>6.7777777777777768</v>
      </c>
      <c r="G1048" s="35">
        <f t="shared" si="396"/>
        <v>1.1388888888888888</v>
      </c>
      <c r="H1048" s="25">
        <f t="shared" si="397"/>
        <v>4.0999999999999996</v>
      </c>
      <c r="I1048" s="31"/>
      <c r="J1048" s="26">
        <f t="shared" si="398"/>
        <v>1687.8333333333333</v>
      </c>
      <c r="K1048" s="40">
        <f t="shared" si="390"/>
        <v>19.753792288805549</v>
      </c>
      <c r="L1048" s="26">
        <f t="shared" si="399"/>
        <v>218.00182949999999</v>
      </c>
      <c r="M1048" s="61">
        <f t="shared" si="400"/>
        <v>1925.5889551221387</v>
      </c>
      <c r="N1048" s="26">
        <f t="shared" si="401"/>
        <v>1.9255889551221388</v>
      </c>
      <c r="O1048" s="26">
        <f t="shared" si="391"/>
        <v>13051.214029161161</v>
      </c>
      <c r="P1048" s="26">
        <f t="shared" si="402"/>
        <v>13.05121402916116</v>
      </c>
      <c r="Q1048" s="26">
        <f t="shared" si="407"/>
        <v>3828.5246655270194</v>
      </c>
      <c r="R1048" s="61">
        <f t="shared" si="408"/>
        <v>1.0634791588358312</v>
      </c>
      <c r="S1048" s="26">
        <f t="shared" si="409"/>
        <v>-1503.6240406989416</v>
      </c>
      <c r="T1048" s="26">
        <f t="shared" si="403"/>
        <v>1503.6240406989416</v>
      </c>
      <c r="U1048" s="61">
        <f t="shared" si="410"/>
        <v>0.41767337805246246</v>
      </c>
      <c r="V1048" s="26">
        <f t="shared" si="411"/>
        <v>34040.259259259248</v>
      </c>
      <c r="W1048" s="26">
        <f t="shared" si="389"/>
        <v>34.040259259259251</v>
      </c>
      <c r="X1048" s="26">
        <f t="shared" si="412"/>
        <v>2348.0803425925938</v>
      </c>
      <c r="Y1048" s="26">
        <f t="shared" si="404"/>
        <v>652.24506140468554</v>
      </c>
      <c r="Z1048" s="26">
        <f t="shared" si="405"/>
        <v>0.65224506140468552</v>
      </c>
      <c r="AA1048" s="26">
        <f t="shared" si="406"/>
        <v>1.4811525368882936</v>
      </c>
      <c r="AB1048" s="64"/>
      <c r="AC1048" s="26">
        <f t="shared" si="392"/>
        <v>0</v>
      </c>
      <c r="AD1048" s="26">
        <f t="shared" si="393"/>
        <v>24.4</v>
      </c>
      <c r="AE1048" s="26">
        <f t="shared" si="394"/>
        <v>6.7777777777777768</v>
      </c>
      <c r="AF1048" s="31"/>
      <c r="AG1048" s="31"/>
      <c r="AH1048" s="31"/>
      <c r="AI1048" s="31"/>
      <c r="AJ1048" s="31"/>
      <c r="AK1048" s="31"/>
      <c r="AL1048" s="7"/>
      <c r="AM1048" s="7"/>
    </row>
    <row r="1049" spans="2:39" x14ac:dyDescent="0.4">
      <c r="B1049" s="23" t="s">
        <v>3</v>
      </c>
      <c r="C1049" s="23">
        <v>1033</v>
      </c>
      <c r="D1049" s="23">
        <v>11</v>
      </c>
      <c r="E1049" s="24">
        <v>28.2</v>
      </c>
      <c r="F1049" s="68">
        <f t="shared" si="395"/>
        <v>7.833333333333333</v>
      </c>
      <c r="G1049" s="35">
        <f t="shared" si="396"/>
        <v>1.0138888888888891</v>
      </c>
      <c r="H1049" s="25">
        <f t="shared" si="397"/>
        <v>3.6500000000000004</v>
      </c>
      <c r="I1049" s="31"/>
      <c r="J1049" s="26">
        <f t="shared" si="398"/>
        <v>1502.5833333333335</v>
      </c>
      <c r="K1049" s="40">
        <f t="shared" si="390"/>
        <v>26.385725913312495</v>
      </c>
      <c r="L1049" s="26">
        <f t="shared" si="399"/>
        <v>218.00182949999999</v>
      </c>
      <c r="M1049" s="61">
        <f t="shared" si="400"/>
        <v>1746.9708887466459</v>
      </c>
      <c r="N1049" s="26">
        <f t="shared" si="401"/>
        <v>1.746970888746646</v>
      </c>
      <c r="O1049" s="26">
        <f t="shared" si="391"/>
        <v>13684.605295182058</v>
      </c>
      <c r="P1049" s="26">
        <f t="shared" si="402"/>
        <v>13.684605295182058</v>
      </c>
      <c r="Q1049" s="26">
        <f t="shared" si="407"/>
        <v>3842.2092708222012</v>
      </c>
      <c r="R1049" s="61">
        <f t="shared" si="408"/>
        <v>1.0672804383885952</v>
      </c>
      <c r="S1049" s="26">
        <f t="shared" si="409"/>
        <v>-1503.6240406989416</v>
      </c>
      <c r="T1049" s="26">
        <f t="shared" si="403"/>
        <v>1503.6240406989416</v>
      </c>
      <c r="U1049" s="61">
        <f t="shared" si="410"/>
        <v>0.41767337805246246</v>
      </c>
      <c r="V1049" s="26">
        <f t="shared" si="411"/>
        <v>45468.583333333328</v>
      </c>
      <c r="W1049" s="26">
        <f t="shared" si="389"/>
        <v>45.468583333333328</v>
      </c>
      <c r="X1049" s="26">
        <f t="shared" si="412"/>
        <v>2348.0803425925938</v>
      </c>
      <c r="Y1049" s="26">
        <f t="shared" si="404"/>
        <v>652.24506140468554</v>
      </c>
      <c r="Z1049" s="26">
        <f t="shared" si="405"/>
        <v>0.65224506140468552</v>
      </c>
      <c r="AA1049" s="26">
        <f t="shared" si="406"/>
        <v>1.4849538164410576</v>
      </c>
      <c r="AB1049" s="64"/>
      <c r="AC1049" s="26">
        <f t="shared" si="392"/>
        <v>0</v>
      </c>
      <c r="AD1049" s="26">
        <f t="shared" si="393"/>
        <v>28.2</v>
      </c>
      <c r="AE1049" s="26">
        <f t="shared" si="394"/>
        <v>7.833333333333333</v>
      </c>
      <c r="AF1049" s="31"/>
      <c r="AG1049" s="31"/>
      <c r="AH1049" s="31"/>
      <c r="AI1049" s="31"/>
      <c r="AJ1049" s="31"/>
      <c r="AK1049" s="31"/>
      <c r="AL1049" s="7"/>
      <c r="AM1049" s="7"/>
    </row>
    <row r="1050" spans="2:39" x14ac:dyDescent="0.4">
      <c r="B1050" s="23" t="s">
        <v>3</v>
      </c>
      <c r="C1050" s="23">
        <v>1034</v>
      </c>
      <c r="D1050" s="23">
        <v>12</v>
      </c>
      <c r="E1050" s="24">
        <v>31.7</v>
      </c>
      <c r="F1050" s="68">
        <f t="shared" si="395"/>
        <v>8.8055555555555554</v>
      </c>
      <c r="G1050" s="35">
        <f t="shared" si="396"/>
        <v>0.94444444444444453</v>
      </c>
      <c r="H1050" s="25">
        <f t="shared" si="397"/>
        <v>3.4000000000000004</v>
      </c>
      <c r="I1050" s="31"/>
      <c r="J1050" s="26">
        <f t="shared" si="398"/>
        <v>1399.6666666666667</v>
      </c>
      <c r="K1050" s="40">
        <f t="shared" si="390"/>
        <v>33.341823994050344</v>
      </c>
      <c r="L1050" s="26">
        <f t="shared" si="399"/>
        <v>218.00182949999999</v>
      </c>
      <c r="M1050" s="61">
        <f t="shared" si="400"/>
        <v>1651.0103201607171</v>
      </c>
      <c r="N1050" s="26">
        <f t="shared" si="401"/>
        <v>1.6510103201607171</v>
      </c>
      <c r="O1050" s="26">
        <f t="shared" si="391"/>
        <v>14538.063096970758</v>
      </c>
      <c r="P1050" s="26">
        <f t="shared" si="402"/>
        <v>14.538063096970758</v>
      </c>
      <c r="Q1050" s="26">
        <f t="shared" si="407"/>
        <v>3856.747333919172</v>
      </c>
      <c r="R1050" s="61">
        <f t="shared" si="408"/>
        <v>1.0713187895719329</v>
      </c>
      <c r="S1050" s="26">
        <f t="shared" si="409"/>
        <v>-1503.6240406989416</v>
      </c>
      <c r="T1050" s="26">
        <f t="shared" si="403"/>
        <v>1503.6240406989416</v>
      </c>
      <c r="U1050" s="61">
        <f t="shared" si="410"/>
        <v>0.41767337805246246</v>
      </c>
      <c r="V1050" s="26">
        <f t="shared" si="411"/>
        <v>57455.516203703701</v>
      </c>
      <c r="W1050" s="26">
        <f t="shared" si="389"/>
        <v>57.455516203703702</v>
      </c>
      <c r="X1050" s="26">
        <f t="shared" si="412"/>
        <v>2348.0803425925938</v>
      </c>
      <c r="Y1050" s="26">
        <f t="shared" si="404"/>
        <v>652.24506140468554</v>
      </c>
      <c r="Z1050" s="26">
        <f t="shared" si="405"/>
        <v>0.65224506140468552</v>
      </c>
      <c r="AA1050" s="26">
        <f t="shared" si="406"/>
        <v>1.4889921676243953</v>
      </c>
      <c r="AB1050" s="64"/>
      <c r="AC1050" s="26">
        <f t="shared" si="392"/>
        <v>0</v>
      </c>
      <c r="AD1050" s="26">
        <f t="shared" si="393"/>
        <v>31.7</v>
      </c>
      <c r="AE1050" s="26">
        <f t="shared" si="394"/>
        <v>8.8055555555555554</v>
      </c>
      <c r="AF1050" s="31"/>
      <c r="AG1050" s="31"/>
      <c r="AH1050" s="31"/>
      <c r="AI1050" s="31"/>
      <c r="AJ1050" s="31"/>
      <c r="AK1050" s="31"/>
      <c r="AL1050" s="7"/>
      <c r="AM1050" s="7"/>
    </row>
    <row r="1051" spans="2:39" x14ac:dyDescent="0.4">
      <c r="B1051" s="23" t="s">
        <v>3</v>
      </c>
      <c r="C1051" s="23">
        <v>1035</v>
      </c>
      <c r="D1051" s="23">
        <v>13</v>
      </c>
      <c r="E1051" s="24">
        <v>35</v>
      </c>
      <c r="F1051" s="68">
        <f t="shared" si="395"/>
        <v>9.7222222222222214</v>
      </c>
      <c r="G1051" s="35">
        <f t="shared" si="396"/>
        <v>0.81944444444444475</v>
      </c>
      <c r="H1051" s="25">
        <f t="shared" si="397"/>
        <v>2.9500000000000011</v>
      </c>
      <c r="I1051" s="31"/>
      <c r="J1051" s="26">
        <f t="shared" si="398"/>
        <v>1214.4166666666672</v>
      </c>
      <c r="K1051" s="40">
        <f t="shared" si="390"/>
        <v>40.644980438368044</v>
      </c>
      <c r="L1051" s="26">
        <f t="shared" si="399"/>
        <v>218.00182949999999</v>
      </c>
      <c r="M1051" s="61">
        <f t="shared" si="400"/>
        <v>1473.0634766050352</v>
      </c>
      <c r="N1051" s="26">
        <f t="shared" si="401"/>
        <v>1.4730634766050352</v>
      </c>
      <c r="O1051" s="26">
        <f t="shared" si="391"/>
        <v>14321.450466993398</v>
      </c>
      <c r="P1051" s="26">
        <f t="shared" si="402"/>
        <v>14.321450466993397</v>
      </c>
      <c r="Q1051" s="26">
        <f t="shared" si="407"/>
        <v>3871.0687843861656</v>
      </c>
      <c r="R1051" s="61">
        <f t="shared" si="408"/>
        <v>1.0752969705754634</v>
      </c>
      <c r="S1051" s="26">
        <f t="shared" si="409"/>
        <v>-1503.6240406989416</v>
      </c>
      <c r="T1051" s="26">
        <f t="shared" si="403"/>
        <v>1503.6240406989416</v>
      </c>
      <c r="U1051" s="61">
        <f t="shared" si="410"/>
        <v>0.41767337805246246</v>
      </c>
      <c r="V1051" s="26">
        <f t="shared" si="411"/>
        <v>70040.509259259255</v>
      </c>
      <c r="W1051" s="26">
        <f t="shared" si="389"/>
        <v>70.040509259259252</v>
      </c>
      <c r="X1051" s="26">
        <f t="shared" si="412"/>
        <v>2348.0803425925938</v>
      </c>
      <c r="Y1051" s="26">
        <f t="shared" si="404"/>
        <v>652.24506140468554</v>
      </c>
      <c r="Z1051" s="26">
        <f t="shared" si="405"/>
        <v>0.65224506140468552</v>
      </c>
      <c r="AA1051" s="26">
        <f t="shared" si="406"/>
        <v>1.4929703486279258</v>
      </c>
      <c r="AB1051" s="64"/>
      <c r="AC1051" s="26">
        <f t="shared" si="392"/>
        <v>0</v>
      </c>
      <c r="AD1051" s="26">
        <f t="shared" si="393"/>
        <v>35</v>
      </c>
      <c r="AE1051" s="26">
        <f t="shared" si="394"/>
        <v>9.7222222222222214</v>
      </c>
      <c r="AF1051" s="31"/>
      <c r="AG1051" s="31"/>
      <c r="AH1051" s="31"/>
      <c r="AI1051" s="31"/>
      <c r="AJ1051" s="31"/>
      <c r="AK1051" s="31"/>
      <c r="AL1051" s="7"/>
      <c r="AM1051" s="7"/>
    </row>
    <row r="1052" spans="2:39" x14ac:dyDescent="0.4">
      <c r="B1052" s="23" t="s">
        <v>3</v>
      </c>
      <c r="C1052" s="23">
        <v>1036</v>
      </c>
      <c r="D1052" s="23">
        <v>14</v>
      </c>
      <c r="E1052" s="24">
        <v>37.6</v>
      </c>
      <c r="F1052" s="68">
        <f t="shared" si="395"/>
        <v>10.444444444444445</v>
      </c>
      <c r="G1052" s="35">
        <f t="shared" si="396"/>
        <v>0.65277777777777812</v>
      </c>
      <c r="H1052" s="25">
        <f t="shared" si="397"/>
        <v>2.3500000000000014</v>
      </c>
      <c r="I1052" s="31"/>
      <c r="J1052" s="26">
        <f t="shared" si="398"/>
        <v>967.4166666666672</v>
      </c>
      <c r="K1052" s="40">
        <f t="shared" si="390"/>
        <v>46.907957179222215</v>
      </c>
      <c r="L1052" s="26">
        <f t="shared" si="399"/>
        <v>218.00182949999999</v>
      </c>
      <c r="M1052" s="61">
        <f t="shared" si="400"/>
        <v>1232.3264533458894</v>
      </c>
      <c r="N1052" s="26">
        <f t="shared" si="401"/>
        <v>1.2323264533458893</v>
      </c>
      <c r="O1052" s="26">
        <f t="shared" si="391"/>
        <v>12870.965179390399</v>
      </c>
      <c r="P1052" s="26">
        <f t="shared" si="402"/>
        <v>12.870965179390399</v>
      </c>
      <c r="Q1052" s="26">
        <f t="shared" si="407"/>
        <v>3883.9397495655562</v>
      </c>
      <c r="R1052" s="61">
        <f t="shared" si="408"/>
        <v>1.0788722389668712</v>
      </c>
      <c r="S1052" s="26">
        <f t="shared" si="409"/>
        <v>-1503.6240406989416</v>
      </c>
      <c r="T1052" s="26">
        <f t="shared" si="403"/>
        <v>1503.6240406989416</v>
      </c>
      <c r="U1052" s="61">
        <f t="shared" si="410"/>
        <v>0.41767337805246246</v>
      </c>
      <c r="V1052" s="26">
        <f t="shared" si="411"/>
        <v>80833.037037037036</v>
      </c>
      <c r="W1052" s="26">
        <f t="shared" si="389"/>
        <v>80.833037037037045</v>
      </c>
      <c r="X1052" s="26">
        <f t="shared" si="412"/>
        <v>2348.0803425925938</v>
      </c>
      <c r="Y1052" s="26">
        <f t="shared" si="404"/>
        <v>652.24506140468554</v>
      </c>
      <c r="Z1052" s="26">
        <f t="shared" si="405"/>
        <v>0.65224506140468552</v>
      </c>
      <c r="AA1052" s="26">
        <f t="shared" si="406"/>
        <v>1.4965456170193336</v>
      </c>
      <c r="AB1052" s="64"/>
      <c r="AC1052" s="26">
        <f t="shared" si="392"/>
        <v>0</v>
      </c>
      <c r="AD1052" s="26">
        <f t="shared" si="393"/>
        <v>37.6</v>
      </c>
      <c r="AE1052" s="26">
        <f t="shared" si="394"/>
        <v>10.444444444444445</v>
      </c>
      <c r="AF1052" s="31"/>
      <c r="AG1052" s="31"/>
      <c r="AH1052" s="31"/>
      <c r="AI1052" s="31"/>
      <c r="AJ1052" s="31"/>
      <c r="AK1052" s="31"/>
      <c r="AL1052" s="7"/>
      <c r="AM1052" s="7"/>
    </row>
    <row r="1053" spans="2:39" x14ac:dyDescent="0.4">
      <c r="B1053" s="23" t="s">
        <v>3</v>
      </c>
      <c r="C1053" s="23">
        <v>1037</v>
      </c>
      <c r="D1053" s="23">
        <v>15</v>
      </c>
      <c r="E1053" s="24">
        <v>39.700000000000003</v>
      </c>
      <c r="F1053" s="68">
        <f t="shared" si="395"/>
        <v>11.027777777777779</v>
      </c>
      <c r="G1053" s="35">
        <f t="shared" si="396"/>
        <v>0.54166666666666641</v>
      </c>
      <c r="H1053" s="25">
        <f t="shared" si="397"/>
        <v>1.9499999999999993</v>
      </c>
      <c r="I1053" s="31"/>
      <c r="J1053" s="26">
        <f t="shared" si="398"/>
        <v>802.74999999999966</v>
      </c>
      <c r="K1053" s="40">
        <f t="shared" si="390"/>
        <v>52.293997729883685</v>
      </c>
      <c r="L1053" s="26">
        <f t="shared" si="399"/>
        <v>218.00182949999999</v>
      </c>
      <c r="M1053" s="61">
        <f t="shared" si="400"/>
        <v>1073.0458272298833</v>
      </c>
      <c r="N1053" s="26">
        <f t="shared" si="401"/>
        <v>1.0730458272298833</v>
      </c>
      <c r="O1053" s="26">
        <f t="shared" si="391"/>
        <v>11833.310928062881</v>
      </c>
      <c r="P1053" s="26">
        <f t="shared" si="402"/>
        <v>11.833310928062881</v>
      </c>
      <c r="Q1053" s="26">
        <f t="shared" si="407"/>
        <v>3895.7730604936191</v>
      </c>
      <c r="R1053" s="61">
        <f t="shared" si="408"/>
        <v>1.0821592700431844</v>
      </c>
      <c r="S1053" s="26">
        <f t="shared" si="409"/>
        <v>-1503.6240406989416</v>
      </c>
      <c r="T1053" s="26">
        <f t="shared" si="403"/>
        <v>1503.6240406989416</v>
      </c>
      <c r="U1053" s="61">
        <f t="shared" si="410"/>
        <v>0.41767337805246246</v>
      </c>
      <c r="V1053" s="26">
        <f t="shared" si="411"/>
        <v>90114.405092592599</v>
      </c>
      <c r="W1053" s="26">
        <f t="shared" si="389"/>
        <v>90.114405092592605</v>
      </c>
      <c r="X1053" s="26">
        <f t="shared" si="412"/>
        <v>2348.0803425925938</v>
      </c>
      <c r="Y1053" s="26">
        <f t="shared" si="404"/>
        <v>652.24506140468554</v>
      </c>
      <c r="Z1053" s="26">
        <f t="shared" si="405"/>
        <v>0.65224506140468552</v>
      </c>
      <c r="AA1053" s="26">
        <f t="shared" si="406"/>
        <v>1.4998326480956468</v>
      </c>
      <c r="AB1053" s="64"/>
      <c r="AC1053" s="26">
        <f t="shared" si="392"/>
        <v>0</v>
      </c>
      <c r="AD1053" s="26">
        <f t="shared" si="393"/>
        <v>39.700000000000003</v>
      </c>
      <c r="AE1053" s="26">
        <f t="shared" si="394"/>
        <v>11.027777777777779</v>
      </c>
      <c r="AF1053" s="31"/>
      <c r="AG1053" s="31"/>
      <c r="AH1053" s="31"/>
      <c r="AI1053" s="31"/>
      <c r="AJ1053" s="31"/>
      <c r="AK1053" s="31"/>
      <c r="AL1053" s="7"/>
      <c r="AM1053" s="7"/>
    </row>
    <row r="1054" spans="2:39" x14ac:dyDescent="0.4">
      <c r="B1054" s="23" t="s">
        <v>3</v>
      </c>
      <c r="C1054" s="23">
        <v>1038</v>
      </c>
      <c r="D1054" s="23">
        <v>16</v>
      </c>
      <c r="E1054" s="24">
        <v>41.5</v>
      </c>
      <c r="F1054" s="68">
        <f t="shared" si="395"/>
        <v>11.527777777777777</v>
      </c>
      <c r="G1054" s="35">
        <f t="shared" si="396"/>
        <v>0.54166666666666641</v>
      </c>
      <c r="H1054" s="25">
        <f t="shared" si="397"/>
        <v>1.9499999999999993</v>
      </c>
      <c r="I1054" s="31"/>
      <c r="J1054" s="26">
        <f t="shared" si="398"/>
        <v>802.74999999999966</v>
      </c>
      <c r="K1054" s="40">
        <f t="shared" si="390"/>
        <v>57.143524538758669</v>
      </c>
      <c r="L1054" s="26">
        <f t="shared" si="399"/>
        <v>218.00182949999999</v>
      </c>
      <c r="M1054" s="61">
        <f t="shared" si="400"/>
        <v>1077.8953540387583</v>
      </c>
      <c r="N1054" s="26">
        <f t="shared" si="401"/>
        <v>1.0778953540387584</v>
      </c>
      <c r="O1054" s="26">
        <f t="shared" si="391"/>
        <v>12425.738109057907</v>
      </c>
      <c r="P1054" s="26">
        <f t="shared" si="402"/>
        <v>12.425738109057907</v>
      </c>
      <c r="Q1054" s="26">
        <f t="shared" si="407"/>
        <v>3908.198798602677</v>
      </c>
      <c r="R1054" s="61">
        <f t="shared" si="408"/>
        <v>1.0856108642384947</v>
      </c>
      <c r="S1054" s="26">
        <f t="shared" si="409"/>
        <v>-1503.6240406989416</v>
      </c>
      <c r="T1054" s="26">
        <f t="shared" si="403"/>
        <v>1503.6240406989416</v>
      </c>
      <c r="U1054" s="61">
        <f t="shared" si="410"/>
        <v>0.41767337805246246</v>
      </c>
      <c r="V1054" s="26">
        <f t="shared" si="411"/>
        <v>98471.238425925912</v>
      </c>
      <c r="W1054" s="26">
        <f t="shared" ref="W1054:W1117" si="413">V1054*0.001</f>
        <v>98.471238425925918</v>
      </c>
      <c r="X1054" s="26">
        <f t="shared" si="412"/>
        <v>2348.0803425925938</v>
      </c>
      <c r="Y1054" s="26">
        <f t="shared" si="404"/>
        <v>652.24506140468554</v>
      </c>
      <c r="Z1054" s="26">
        <f t="shared" si="405"/>
        <v>0.65224506140468552</v>
      </c>
      <c r="AA1054" s="26">
        <f t="shared" si="406"/>
        <v>1.5032842422909571</v>
      </c>
      <c r="AB1054" s="64"/>
      <c r="AC1054" s="26">
        <f t="shared" si="392"/>
        <v>0</v>
      </c>
      <c r="AD1054" s="26">
        <f t="shared" si="393"/>
        <v>41.5</v>
      </c>
      <c r="AE1054" s="26">
        <f t="shared" si="394"/>
        <v>11.527777777777777</v>
      </c>
      <c r="AF1054" s="31"/>
      <c r="AG1054" s="31"/>
      <c r="AH1054" s="31"/>
      <c r="AI1054" s="31"/>
      <c r="AJ1054" s="31"/>
      <c r="AK1054" s="31"/>
      <c r="AL1054" s="7"/>
      <c r="AM1054" s="7"/>
    </row>
    <row r="1055" spans="2:39" x14ac:dyDescent="0.4">
      <c r="B1055" s="23" t="s">
        <v>3</v>
      </c>
      <c r="C1055" s="23">
        <v>1039</v>
      </c>
      <c r="D1055" s="23">
        <v>17</v>
      </c>
      <c r="E1055" s="24">
        <v>43.6</v>
      </c>
      <c r="F1055" s="68">
        <f t="shared" si="395"/>
        <v>12.111111111111111</v>
      </c>
      <c r="G1055" s="35">
        <f t="shared" si="396"/>
        <v>0.625</v>
      </c>
      <c r="H1055" s="25">
        <f t="shared" si="397"/>
        <v>2.25</v>
      </c>
      <c r="I1055" s="31"/>
      <c r="J1055" s="26">
        <f t="shared" si="398"/>
        <v>926.25</v>
      </c>
      <c r="K1055" s="40">
        <f t="shared" si="390"/>
        <v>63.07304654213889</v>
      </c>
      <c r="L1055" s="26">
        <f t="shared" si="399"/>
        <v>218.00182949999999</v>
      </c>
      <c r="M1055" s="61">
        <f t="shared" si="400"/>
        <v>1207.3248760421388</v>
      </c>
      <c r="N1055" s="26">
        <f t="shared" si="401"/>
        <v>1.2073248760421389</v>
      </c>
      <c r="O1055" s="26">
        <f t="shared" si="391"/>
        <v>14622.045720954791</v>
      </c>
      <c r="P1055" s="26">
        <f t="shared" si="402"/>
        <v>14.622045720954791</v>
      </c>
      <c r="Q1055" s="26">
        <f t="shared" si="407"/>
        <v>3922.8208443236317</v>
      </c>
      <c r="R1055" s="61">
        <f t="shared" si="408"/>
        <v>1.0896725439303609</v>
      </c>
      <c r="S1055" s="26">
        <f t="shared" si="409"/>
        <v>-1503.6240406989416</v>
      </c>
      <c r="T1055" s="26">
        <f t="shared" si="403"/>
        <v>1503.6240406989416</v>
      </c>
      <c r="U1055" s="61">
        <f t="shared" si="410"/>
        <v>0.41767337805246246</v>
      </c>
      <c r="V1055" s="26">
        <f t="shared" si="411"/>
        <v>108689.14814814815</v>
      </c>
      <c r="W1055" s="26">
        <f t="shared" si="413"/>
        <v>108.68914814814815</v>
      </c>
      <c r="X1055" s="26">
        <f t="shared" si="412"/>
        <v>2348.0803425925938</v>
      </c>
      <c r="Y1055" s="26">
        <f t="shared" si="404"/>
        <v>652.24506140468554</v>
      </c>
      <c r="Z1055" s="26">
        <f t="shared" si="405"/>
        <v>0.65224506140468552</v>
      </c>
      <c r="AA1055" s="26">
        <f t="shared" si="406"/>
        <v>1.5073459219828234</v>
      </c>
      <c r="AB1055" s="64"/>
      <c r="AC1055" s="26">
        <f t="shared" si="392"/>
        <v>0</v>
      </c>
      <c r="AD1055" s="26">
        <f t="shared" si="393"/>
        <v>43.6</v>
      </c>
      <c r="AE1055" s="26">
        <f t="shared" si="394"/>
        <v>12.111111111111111</v>
      </c>
      <c r="AF1055" s="31"/>
      <c r="AG1055" s="31"/>
      <c r="AH1055" s="31"/>
      <c r="AI1055" s="31"/>
      <c r="AJ1055" s="31"/>
      <c r="AK1055" s="31"/>
      <c r="AL1055" s="7"/>
      <c r="AM1055" s="7"/>
    </row>
    <row r="1056" spans="2:39" x14ac:dyDescent="0.4">
      <c r="B1056" s="23" t="s">
        <v>3</v>
      </c>
      <c r="C1056" s="23">
        <v>1040</v>
      </c>
      <c r="D1056" s="23">
        <v>18</v>
      </c>
      <c r="E1056" s="24">
        <v>46</v>
      </c>
      <c r="F1056" s="68">
        <f t="shared" si="395"/>
        <v>12.777777777777777</v>
      </c>
      <c r="G1056" s="35">
        <f t="shared" si="396"/>
        <v>0.6666666666666663</v>
      </c>
      <c r="H1056" s="25">
        <f t="shared" si="397"/>
        <v>2.3999999999999986</v>
      </c>
      <c r="I1056" s="31"/>
      <c r="J1056" s="26">
        <f t="shared" si="398"/>
        <v>987.99999999999943</v>
      </c>
      <c r="K1056" s="40">
        <f t="shared" si="390"/>
        <v>70.207982536805545</v>
      </c>
      <c r="L1056" s="26">
        <f t="shared" si="399"/>
        <v>218.00182949999999</v>
      </c>
      <c r="M1056" s="61">
        <f t="shared" si="400"/>
        <v>1276.209812036805</v>
      </c>
      <c r="N1056" s="26">
        <f t="shared" si="401"/>
        <v>1.2762098120368051</v>
      </c>
      <c r="O1056" s="26">
        <f t="shared" si="391"/>
        <v>16307.125376025841</v>
      </c>
      <c r="P1056" s="26">
        <f t="shared" si="402"/>
        <v>16.307125376025841</v>
      </c>
      <c r="Q1056" s="26">
        <f t="shared" si="407"/>
        <v>3939.1279696996576</v>
      </c>
      <c r="R1056" s="61">
        <f t="shared" si="408"/>
        <v>1.0942023013416375</v>
      </c>
      <c r="S1056" s="26">
        <f t="shared" si="409"/>
        <v>-1503.6240406989416</v>
      </c>
      <c r="T1056" s="26">
        <f t="shared" si="403"/>
        <v>1503.6240406989416</v>
      </c>
      <c r="U1056" s="61">
        <f t="shared" si="410"/>
        <v>0.41767337805246246</v>
      </c>
      <c r="V1056" s="26">
        <f t="shared" si="411"/>
        <v>120984.25925925926</v>
      </c>
      <c r="W1056" s="26">
        <f t="shared" si="413"/>
        <v>120.98425925925926</v>
      </c>
      <c r="X1056" s="26">
        <f t="shared" si="412"/>
        <v>2348.0803425925938</v>
      </c>
      <c r="Y1056" s="26">
        <f t="shared" si="404"/>
        <v>652.24506140468554</v>
      </c>
      <c r="Z1056" s="26">
        <f t="shared" si="405"/>
        <v>0.65224506140468552</v>
      </c>
      <c r="AA1056" s="26">
        <f t="shared" si="406"/>
        <v>1.5118756793940999</v>
      </c>
      <c r="AB1056" s="64"/>
      <c r="AC1056" s="26">
        <f t="shared" si="392"/>
        <v>0</v>
      </c>
      <c r="AD1056" s="26">
        <f t="shared" si="393"/>
        <v>46</v>
      </c>
      <c r="AE1056" s="26">
        <f t="shared" si="394"/>
        <v>12.777777777777777</v>
      </c>
      <c r="AF1056" s="31"/>
      <c r="AG1056" s="31"/>
      <c r="AH1056" s="31"/>
      <c r="AI1056" s="31"/>
      <c r="AJ1056" s="31"/>
      <c r="AK1056" s="31"/>
      <c r="AL1056" s="7"/>
      <c r="AM1056" s="7"/>
    </row>
    <row r="1057" spans="2:39" x14ac:dyDescent="0.4">
      <c r="B1057" s="23" t="s">
        <v>3</v>
      </c>
      <c r="C1057" s="23">
        <v>1041</v>
      </c>
      <c r="D1057" s="23">
        <v>19</v>
      </c>
      <c r="E1057" s="24">
        <v>48.4</v>
      </c>
      <c r="F1057" s="68">
        <f t="shared" si="395"/>
        <v>13.444444444444443</v>
      </c>
      <c r="G1057" s="35">
        <f t="shared" si="396"/>
        <v>0.625</v>
      </c>
      <c r="H1057" s="25">
        <f t="shared" si="397"/>
        <v>2.25</v>
      </c>
      <c r="I1057" s="31"/>
      <c r="J1057" s="26">
        <f t="shared" si="398"/>
        <v>926.25</v>
      </c>
      <c r="K1057" s="40">
        <f t="shared" si="390"/>
        <v>77.725147245472201</v>
      </c>
      <c r="L1057" s="26">
        <f t="shared" si="399"/>
        <v>218.00182949999999</v>
      </c>
      <c r="M1057" s="61">
        <f t="shared" si="400"/>
        <v>1221.9769767454723</v>
      </c>
      <c r="N1057" s="26">
        <f t="shared" si="401"/>
        <v>1.2219769767454722</v>
      </c>
      <c r="O1057" s="26">
        <f t="shared" si="391"/>
        <v>16428.801576244681</v>
      </c>
      <c r="P1057" s="26">
        <f t="shared" si="402"/>
        <v>16.42880157624468</v>
      </c>
      <c r="Q1057" s="26">
        <f t="shared" si="407"/>
        <v>3955.5567712759021</v>
      </c>
      <c r="R1057" s="61">
        <f t="shared" si="408"/>
        <v>1.0987658577001234</v>
      </c>
      <c r="S1057" s="26">
        <f t="shared" si="409"/>
        <v>-1503.6240406989416</v>
      </c>
      <c r="T1057" s="26">
        <f t="shared" si="403"/>
        <v>1503.6240406989416</v>
      </c>
      <c r="U1057" s="61">
        <f t="shared" si="410"/>
        <v>0.41767337805246246</v>
      </c>
      <c r="V1057" s="26">
        <f t="shared" si="411"/>
        <v>133938.03703703699</v>
      </c>
      <c r="W1057" s="26">
        <f t="shared" si="413"/>
        <v>133.93803703703699</v>
      </c>
      <c r="X1057" s="26">
        <f t="shared" si="412"/>
        <v>2348.0803425925938</v>
      </c>
      <c r="Y1057" s="26">
        <f t="shared" si="404"/>
        <v>652.24506140468554</v>
      </c>
      <c r="Z1057" s="26">
        <f t="shared" si="405"/>
        <v>0.65224506140468552</v>
      </c>
      <c r="AA1057" s="26">
        <f t="shared" si="406"/>
        <v>1.5164392357525858</v>
      </c>
      <c r="AB1057" s="64"/>
      <c r="AC1057" s="26">
        <f t="shared" si="392"/>
        <v>0</v>
      </c>
      <c r="AD1057" s="26">
        <f t="shared" si="393"/>
        <v>48.4</v>
      </c>
      <c r="AE1057" s="26">
        <f t="shared" si="394"/>
        <v>13.444444444444443</v>
      </c>
      <c r="AF1057" s="31"/>
      <c r="AG1057" s="31"/>
      <c r="AH1057" s="31"/>
      <c r="AI1057" s="31"/>
      <c r="AJ1057" s="31"/>
      <c r="AK1057" s="31"/>
      <c r="AL1057" s="7"/>
      <c r="AM1057" s="7"/>
    </row>
    <row r="1058" spans="2:39" x14ac:dyDescent="0.4">
      <c r="B1058" s="23" t="s">
        <v>3</v>
      </c>
      <c r="C1058" s="23">
        <v>1042</v>
      </c>
      <c r="D1058" s="23">
        <v>20</v>
      </c>
      <c r="E1058" s="24">
        <v>50.5</v>
      </c>
      <c r="F1058" s="68">
        <f t="shared" si="395"/>
        <v>14.027777777777777</v>
      </c>
      <c r="G1058" s="35">
        <f t="shared" si="396"/>
        <v>0.4861111111111111</v>
      </c>
      <c r="H1058" s="25">
        <f t="shared" si="397"/>
        <v>1.75</v>
      </c>
      <c r="I1058" s="31"/>
      <c r="J1058" s="26">
        <f t="shared" si="398"/>
        <v>720.41666666666663</v>
      </c>
      <c r="K1058" s="40">
        <f t="shared" si="390"/>
        <v>84.61621335750867</v>
      </c>
      <c r="L1058" s="26">
        <f t="shared" si="399"/>
        <v>218.00182949999999</v>
      </c>
      <c r="M1058" s="61">
        <f t="shared" si="400"/>
        <v>1023.0347095241752</v>
      </c>
      <c r="N1058" s="26">
        <f t="shared" si="401"/>
        <v>1.0230347095241752</v>
      </c>
      <c r="O1058" s="26">
        <f t="shared" si="391"/>
        <v>14350.903564158569</v>
      </c>
      <c r="P1058" s="26">
        <f t="shared" si="402"/>
        <v>14.350903564158569</v>
      </c>
      <c r="Q1058" s="26">
        <f t="shared" si="407"/>
        <v>3969.9076748400607</v>
      </c>
      <c r="R1058" s="61">
        <f t="shared" si="408"/>
        <v>1.1027522201201874</v>
      </c>
      <c r="S1058" s="26">
        <f t="shared" si="409"/>
        <v>-1503.6240406989416</v>
      </c>
      <c r="T1058" s="26">
        <f t="shared" si="403"/>
        <v>1503.6240406989416</v>
      </c>
      <c r="U1058" s="61">
        <f t="shared" si="410"/>
        <v>0.41767337805246246</v>
      </c>
      <c r="V1058" s="26">
        <f t="shared" si="411"/>
        <v>145812.90509259258</v>
      </c>
      <c r="W1058" s="26">
        <f t="shared" si="413"/>
        <v>145.81290509259259</v>
      </c>
      <c r="X1058" s="26">
        <f t="shared" si="412"/>
        <v>2348.0803425925938</v>
      </c>
      <c r="Y1058" s="26">
        <f t="shared" si="404"/>
        <v>652.24506140468554</v>
      </c>
      <c r="Z1058" s="26">
        <f t="shared" si="405"/>
        <v>0.65224506140468552</v>
      </c>
      <c r="AA1058" s="26">
        <f t="shared" si="406"/>
        <v>1.5204255981726498</v>
      </c>
      <c r="AB1058" s="64"/>
      <c r="AC1058" s="26">
        <f t="shared" si="392"/>
        <v>0</v>
      </c>
      <c r="AD1058" s="26">
        <f t="shared" si="393"/>
        <v>50.5</v>
      </c>
      <c r="AE1058" s="26">
        <f t="shared" si="394"/>
        <v>14.027777777777777</v>
      </c>
      <c r="AF1058" s="31"/>
      <c r="AG1058" s="31"/>
      <c r="AH1058" s="31"/>
      <c r="AI1058" s="31"/>
      <c r="AJ1058" s="31"/>
      <c r="AK1058" s="31"/>
      <c r="AL1058" s="7"/>
      <c r="AM1058" s="7"/>
    </row>
    <row r="1059" spans="2:39" x14ac:dyDescent="0.4">
      <c r="B1059" s="23" t="s">
        <v>3</v>
      </c>
      <c r="C1059" s="23">
        <v>1043</v>
      </c>
      <c r="D1059" s="23">
        <v>21</v>
      </c>
      <c r="E1059" s="24">
        <v>51.9</v>
      </c>
      <c r="F1059" s="68">
        <f t="shared" si="395"/>
        <v>14.416666666666666</v>
      </c>
      <c r="G1059" s="35">
        <f t="shared" si="396"/>
        <v>0.29166666666666685</v>
      </c>
      <c r="H1059" s="25">
        <f t="shared" si="397"/>
        <v>1.0500000000000007</v>
      </c>
      <c r="I1059" s="31"/>
      <c r="J1059" s="26">
        <f t="shared" si="398"/>
        <v>432.25000000000028</v>
      </c>
      <c r="K1059" s="40">
        <f t="shared" si="390"/>
        <v>89.372837353953116</v>
      </c>
      <c r="L1059" s="26">
        <f t="shared" si="399"/>
        <v>218.00182949999999</v>
      </c>
      <c r="M1059" s="61">
        <f t="shared" si="400"/>
        <v>739.62466685395339</v>
      </c>
      <c r="N1059" s="26">
        <f t="shared" si="401"/>
        <v>0.73962466685395334</v>
      </c>
      <c r="O1059" s="26">
        <f t="shared" si="391"/>
        <v>10662.922280477827</v>
      </c>
      <c r="P1059" s="26">
        <f t="shared" si="402"/>
        <v>10.662922280477828</v>
      </c>
      <c r="Q1059" s="26">
        <f t="shared" si="407"/>
        <v>3980.5705971205384</v>
      </c>
      <c r="R1059" s="61">
        <f t="shared" si="408"/>
        <v>1.1057141432128295</v>
      </c>
      <c r="S1059" s="26">
        <f t="shared" si="409"/>
        <v>-1503.6240406989416</v>
      </c>
      <c r="T1059" s="26">
        <f t="shared" si="403"/>
        <v>1503.6240406989416</v>
      </c>
      <c r="U1059" s="61">
        <f t="shared" si="410"/>
        <v>0.41767337805246246</v>
      </c>
      <c r="V1059" s="26">
        <f t="shared" si="411"/>
        <v>154009.64583333334</v>
      </c>
      <c r="W1059" s="26">
        <f t="shared" si="413"/>
        <v>154.00964583333334</v>
      </c>
      <c r="X1059" s="26">
        <f t="shared" si="412"/>
        <v>2348.0803425925938</v>
      </c>
      <c r="Y1059" s="26">
        <f t="shared" si="404"/>
        <v>652.24506140468554</v>
      </c>
      <c r="Z1059" s="26">
        <f t="shared" si="405"/>
        <v>0.65224506140468552</v>
      </c>
      <c r="AA1059" s="26">
        <f t="shared" si="406"/>
        <v>1.5233875212652919</v>
      </c>
      <c r="AB1059" s="64"/>
      <c r="AC1059" s="26">
        <f t="shared" si="392"/>
        <v>0</v>
      </c>
      <c r="AD1059" s="26">
        <f t="shared" si="393"/>
        <v>51.9</v>
      </c>
      <c r="AE1059" s="26">
        <f t="shared" si="394"/>
        <v>14.416666666666666</v>
      </c>
      <c r="AF1059" s="31"/>
      <c r="AG1059" s="31"/>
      <c r="AH1059" s="31"/>
      <c r="AI1059" s="31"/>
      <c r="AJ1059" s="31"/>
      <c r="AK1059" s="31"/>
      <c r="AL1059" s="7"/>
      <c r="AM1059" s="7"/>
    </row>
    <row r="1060" spans="2:39" x14ac:dyDescent="0.4">
      <c r="B1060" s="23" t="s">
        <v>3</v>
      </c>
      <c r="C1060" s="23">
        <v>1044</v>
      </c>
      <c r="D1060" s="23">
        <v>22</v>
      </c>
      <c r="E1060" s="24">
        <v>52.6</v>
      </c>
      <c r="F1060" s="68">
        <f t="shared" si="395"/>
        <v>14.611111111111111</v>
      </c>
      <c r="G1060" s="35">
        <f t="shared" si="396"/>
        <v>0.12499999999999981</v>
      </c>
      <c r="H1060" s="25">
        <f t="shared" si="397"/>
        <v>0.44999999999999929</v>
      </c>
      <c r="I1060" s="31"/>
      <c r="J1060" s="26">
        <f t="shared" si="398"/>
        <v>185.24999999999972</v>
      </c>
      <c r="K1060" s="40">
        <f t="shared" si="390"/>
        <v>91.799923328701368</v>
      </c>
      <c r="L1060" s="26">
        <f t="shared" si="399"/>
        <v>218.00182949999999</v>
      </c>
      <c r="M1060" s="61">
        <f t="shared" si="400"/>
        <v>495.05175282870107</v>
      </c>
      <c r="N1060" s="26">
        <f t="shared" si="401"/>
        <v>0.49505175282870106</v>
      </c>
      <c r="O1060" s="26">
        <f t="shared" si="391"/>
        <v>7233.256166330465</v>
      </c>
      <c r="P1060" s="26">
        <f t="shared" si="402"/>
        <v>7.2332561663304649</v>
      </c>
      <c r="Q1060" s="26">
        <f t="shared" si="407"/>
        <v>3987.8038532868691</v>
      </c>
      <c r="R1060" s="61">
        <f t="shared" si="408"/>
        <v>1.1077233811975493</v>
      </c>
      <c r="S1060" s="26">
        <f t="shared" si="409"/>
        <v>-1503.6240406989416</v>
      </c>
      <c r="T1060" s="26">
        <f t="shared" si="403"/>
        <v>1503.6240406989416</v>
      </c>
      <c r="U1060" s="61">
        <f t="shared" si="410"/>
        <v>0.41767337805246246</v>
      </c>
      <c r="V1060" s="26">
        <f t="shared" si="411"/>
        <v>158192.0648148148</v>
      </c>
      <c r="W1060" s="26">
        <f t="shared" si="413"/>
        <v>158.19206481481481</v>
      </c>
      <c r="X1060" s="26">
        <f t="shared" si="412"/>
        <v>2348.0803425925938</v>
      </c>
      <c r="Y1060" s="26">
        <f t="shared" si="404"/>
        <v>652.24506140468554</v>
      </c>
      <c r="Z1060" s="26">
        <f t="shared" si="405"/>
        <v>0.65224506140468552</v>
      </c>
      <c r="AA1060" s="26">
        <f t="shared" si="406"/>
        <v>1.5253967592500117</v>
      </c>
      <c r="AB1060" s="64"/>
      <c r="AC1060" s="26">
        <f t="shared" si="392"/>
        <v>0</v>
      </c>
      <c r="AD1060" s="26">
        <f t="shared" si="393"/>
        <v>52.6</v>
      </c>
      <c r="AE1060" s="26">
        <f t="shared" si="394"/>
        <v>14.611111111111111</v>
      </c>
      <c r="AF1060" s="31"/>
      <c r="AG1060" s="31"/>
      <c r="AH1060" s="31"/>
      <c r="AI1060" s="31"/>
      <c r="AJ1060" s="31"/>
      <c r="AK1060" s="31"/>
      <c r="AL1060" s="7"/>
      <c r="AM1060" s="7"/>
    </row>
    <row r="1061" spans="2:39" x14ac:dyDescent="0.4">
      <c r="B1061" s="23" t="s">
        <v>3</v>
      </c>
      <c r="C1061" s="23">
        <v>1045</v>
      </c>
      <c r="D1061" s="23">
        <v>23</v>
      </c>
      <c r="E1061" s="24">
        <v>52.8</v>
      </c>
      <c r="F1061" s="68">
        <f t="shared" si="395"/>
        <v>14.666666666666666</v>
      </c>
      <c r="G1061" s="35">
        <f t="shared" si="396"/>
        <v>4.1666666666666269E-2</v>
      </c>
      <c r="H1061" s="25">
        <f t="shared" si="397"/>
        <v>0.14999999999999858</v>
      </c>
      <c r="I1061" s="31"/>
      <c r="J1061" s="26">
        <f t="shared" si="398"/>
        <v>61.74999999999941</v>
      </c>
      <c r="K1061" s="40">
        <f t="shared" si="390"/>
        <v>92.499348787999992</v>
      </c>
      <c r="L1061" s="26">
        <f t="shared" si="399"/>
        <v>218.00182949999999</v>
      </c>
      <c r="M1061" s="61">
        <f t="shared" si="400"/>
        <v>372.25117828799938</v>
      </c>
      <c r="N1061" s="26">
        <f t="shared" si="401"/>
        <v>0.37225117828799936</v>
      </c>
      <c r="O1061" s="26">
        <f t="shared" si="391"/>
        <v>5459.6839482239911</v>
      </c>
      <c r="P1061" s="26">
        <f t="shared" si="402"/>
        <v>5.4596839482239909</v>
      </c>
      <c r="Q1061" s="26">
        <f t="shared" si="407"/>
        <v>3993.2635372350933</v>
      </c>
      <c r="R1061" s="61">
        <f t="shared" si="408"/>
        <v>1.1092399601933822</v>
      </c>
      <c r="S1061" s="26">
        <f t="shared" si="409"/>
        <v>-1503.6240406989416</v>
      </c>
      <c r="T1061" s="26">
        <f t="shared" si="403"/>
        <v>1503.6240406989416</v>
      </c>
      <c r="U1061" s="61">
        <f t="shared" si="410"/>
        <v>0.41767337805246246</v>
      </c>
      <c r="V1061" s="26">
        <f t="shared" si="411"/>
        <v>159397.33333333331</v>
      </c>
      <c r="W1061" s="26">
        <f t="shared" si="413"/>
        <v>159.39733333333331</v>
      </c>
      <c r="X1061" s="26">
        <f t="shared" si="412"/>
        <v>2348.0803425925938</v>
      </c>
      <c r="Y1061" s="26">
        <f t="shared" si="404"/>
        <v>652.24506140468554</v>
      </c>
      <c r="Z1061" s="26">
        <f t="shared" si="405"/>
        <v>0.65224506140468552</v>
      </c>
      <c r="AA1061" s="26">
        <f t="shared" si="406"/>
        <v>1.5269133382458446</v>
      </c>
      <c r="AB1061" s="64"/>
      <c r="AC1061" s="26">
        <f t="shared" si="392"/>
        <v>0</v>
      </c>
      <c r="AD1061" s="26">
        <f t="shared" si="393"/>
        <v>52.8</v>
      </c>
      <c r="AE1061" s="26">
        <f t="shared" si="394"/>
        <v>14.666666666666666</v>
      </c>
      <c r="AF1061" s="31"/>
      <c r="AG1061" s="31"/>
      <c r="AH1061" s="31"/>
      <c r="AI1061" s="31"/>
      <c r="AJ1061" s="31"/>
      <c r="AK1061" s="31"/>
      <c r="AL1061" s="7"/>
      <c r="AM1061" s="7"/>
    </row>
    <row r="1062" spans="2:39" x14ac:dyDescent="0.4">
      <c r="B1062" s="23" t="s">
        <v>3</v>
      </c>
      <c r="C1062" s="23">
        <v>1046</v>
      </c>
      <c r="D1062" s="23">
        <v>24</v>
      </c>
      <c r="E1062" s="24">
        <v>52.9</v>
      </c>
      <c r="F1062" s="68">
        <f t="shared" si="395"/>
        <v>14.694444444444443</v>
      </c>
      <c r="G1062" s="35">
        <f t="shared" si="396"/>
        <v>4.1666666666667261E-2</v>
      </c>
      <c r="H1062" s="25">
        <f t="shared" si="397"/>
        <v>0.15000000000000213</v>
      </c>
      <c r="I1062" s="31"/>
      <c r="J1062" s="26">
        <f t="shared" si="398"/>
        <v>61.750000000000881</v>
      </c>
      <c r="K1062" s="40">
        <f t="shared" si="390"/>
        <v>92.85005690492531</v>
      </c>
      <c r="L1062" s="26">
        <f t="shared" si="399"/>
        <v>218.00182949999999</v>
      </c>
      <c r="M1062" s="61">
        <f t="shared" si="400"/>
        <v>372.60188640492618</v>
      </c>
      <c r="N1062" s="26">
        <f t="shared" si="401"/>
        <v>0.3726018864049262</v>
      </c>
      <c r="O1062" s="26">
        <f t="shared" si="391"/>
        <v>5475.177719672387</v>
      </c>
      <c r="P1062" s="26">
        <f t="shared" si="402"/>
        <v>5.475177719672387</v>
      </c>
      <c r="Q1062" s="26">
        <f t="shared" si="407"/>
        <v>3998.7387149547658</v>
      </c>
      <c r="R1062" s="61">
        <f t="shared" si="408"/>
        <v>1.110760843014962</v>
      </c>
      <c r="S1062" s="26">
        <f t="shared" si="409"/>
        <v>-1503.6240406989416</v>
      </c>
      <c r="T1062" s="26">
        <f t="shared" si="403"/>
        <v>1503.6240406989416</v>
      </c>
      <c r="U1062" s="61">
        <f t="shared" si="410"/>
        <v>0.41767337805246246</v>
      </c>
      <c r="V1062" s="26">
        <f t="shared" si="411"/>
        <v>160001.68287037034</v>
      </c>
      <c r="W1062" s="26">
        <f t="shared" si="413"/>
        <v>160.00168287037033</v>
      </c>
      <c r="X1062" s="26">
        <f t="shared" si="412"/>
        <v>2348.0803425925938</v>
      </c>
      <c r="Y1062" s="26">
        <f t="shared" si="404"/>
        <v>652.24506140468554</v>
      </c>
      <c r="Z1062" s="26">
        <f t="shared" si="405"/>
        <v>0.65224506140468552</v>
      </c>
      <c r="AA1062" s="26">
        <f t="shared" si="406"/>
        <v>1.5284342210674244</v>
      </c>
      <c r="AB1062" s="64"/>
      <c r="AC1062" s="26">
        <f t="shared" si="392"/>
        <v>0</v>
      </c>
      <c r="AD1062" s="26">
        <f t="shared" si="393"/>
        <v>52.9</v>
      </c>
      <c r="AE1062" s="26">
        <f t="shared" si="394"/>
        <v>14.694444444444443</v>
      </c>
      <c r="AF1062" s="31"/>
      <c r="AG1062" s="31"/>
      <c r="AH1062" s="31"/>
      <c r="AI1062" s="31"/>
      <c r="AJ1062" s="31"/>
      <c r="AK1062" s="31"/>
      <c r="AL1062" s="7"/>
      <c r="AM1062" s="7"/>
    </row>
    <row r="1063" spans="2:39" x14ac:dyDescent="0.4">
      <c r="B1063" s="23" t="s">
        <v>3</v>
      </c>
      <c r="C1063" s="23">
        <v>1047</v>
      </c>
      <c r="D1063" s="23">
        <v>25</v>
      </c>
      <c r="E1063" s="24">
        <v>53.1</v>
      </c>
      <c r="F1063" s="68">
        <f t="shared" si="395"/>
        <v>14.75</v>
      </c>
      <c r="G1063" s="35">
        <f t="shared" si="396"/>
        <v>5.5555555555555358E-2</v>
      </c>
      <c r="H1063" s="25">
        <f t="shared" si="397"/>
        <v>0.19999999999999929</v>
      </c>
      <c r="I1063" s="31"/>
      <c r="J1063" s="26">
        <f t="shared" si="398"/>
        <v>82.333333333333044</v>
      </c>
      <c r="K1063" s="40">
        <f t="shared" si="390"/>
        <v>93.553463913328116</v>
      </c>
      <c r="L1063" s="26">
        <f t="shared" si="399"/>
        <v>218.00182949999999</v>
      </c>
      <c r="M1063" s="61">
        <f t="shared" si="400"/>
        <v>393.88862674666115</v>
      </c>
      <c r="N1063" s="26">
        <f t="shared" si="401"/>
        <v>0.39388862674666114</v>
      </c>
      <c r="O1063" s="26">
        <f t="shared" si="391"/>
        <v>5809.8572445132522</v>
      </c>
      <c r="P1063" s="26">
        <f t="shared" si="402"/>
        <v>5.8098572445132524</v>
      </c>
      <c r="Q1063" s="26">
        <f t="shared" si="407"/>
        <v>4004.5485721992791</v>
      </c>
      <c r="R1063" s="61">
        <f t="shared" si="408"/>
        <v>1.1123746923786568</v>
      </c>
      <c r="S1063" s="26">
        <f t="shared" si="409"/>
        <v>-1503.6240406989416</v>
      </c>
      <c r="T1063" s="26">
        <f t="shared" si="403"/>
        <v>1503.6240406989416</v>
      </c>
      <c r="U1063" s="61">
        <f t="shared" si="410"/>
        <v>0.41767337805246246</v>
      </c>
      <c r="V1063" s="26">
        <f t="shared" si="411"/>
        <v>161213.8125</v>
      </c>
      <c r="W1063" s="26">
        <f t="shared" si="413"/>
        <v>161.21381250000002</v>
      </c>
      <c r="X1063" s="26">
        <f t="shared" si="412"/>
        <v>2348.0803425925938</v>
      </c>
      <c r="Y1063" s="26">
        <f t="shared" si="404"/>
        <v>652.24506140468554</v>
      </c>
      <c r="Z1063" s="26">
        <f t="shared" si="405"/>
        <v>0.65224506140468552</v>
      </c>
      <c r="AA1063" s="26">
        <f t="shared" si="406"/>
        <v>1.5300480704311192</v>
      </c>
      <c r="AB1063" s="64"/>
      <c r="AC1063" s="26">
        <f t="shared" si="392"/>
        <v>0</v>
      </c>
      <c r="AD1063" s="26">
        <f t="shared" si="393"/>
        <v>53.1</v>
      </c>
      <c r="AE1063" s="26">
        <f t="shared" si="394"/>
        <v>14.75</v>
      </c>
      <c r="AF1063" s="31"/>
      <c r="AG1063" s="31"/>
      <c r="AH1063" s="31"/>
      <c r="AI1063" s="31"/>
      <c r="AJ1063" s="31"/>
      <c r="AK1063" s="31"/>
      <c r="AL1063" s="7"/>
      <c r="AM1063" s="7"/>
    </row>
    <row r="1064" spans="2:39" x14ac:dyDescent="0.4">
      <c r="B1064" s="23" t="s">
        <v>3</v>
      </c>
      <c r="C1064" s="23">
        <v>1048</v>
      </c>
      <c r="D1064" s="23">
        <v>26</v>
      </c>
      <c r="E1064" s="24">
        <v>53.3</v>
      </c>
      <c r="F1064" s="68">
        <f t="shared" si="395"/>
        <v>14.805555555555554</v>
      </c>
      <c r="G1064" s="35">
        <f t="shared" si="396"/>
        <v>0</v>
      </c>
      <c r="H1064" s="25">
        <f t="shared" si="397"/>
        <v>0</v>
      </c>
      <c r="I1064" s="31"/>
      <c r="J1064" s="26">
        <f t="shared" si="398"/>
        <v>0</v>
      </c>
      <c r="K1064" s="40">
        <f t="shared" si="390"/>
        <v>94.259525287800315</v>
      </c>
      <c r="L1064" s="26">
        <f t="shared" si="399"/>
        <v>218.00182949999999</v>
      </c>
      <c r="M1064" s="61">
        <f t="shared" si="400"/>
        <v>312.26135478780031</v>
      </c>
      <c r="N1064" s="26">
        <f t="shared" si="401"/>
        <v>0.31226135478780032</v>
      </c>
      <c r="O1064" s="26">
        <f t="shared" si="391"/>
        <v>4623.2028361638204</v>
      </c>
      <c r="P1064" s="26">
        <f t="shared" si="402"/>
        <v>4.62320283616382</v>
      </c>
      <c r="Q1064" s="26">
        <f t="shared" si="407"/>
        <v>4009.1717750354428</v>
      </c>
      <c r="R1064" s="61">
        <f t="shared" si="408"/>
        <v>1.1136589154914402</v>
      </c>
      <c r="S1064" s="26">
        <f t="shared" si="409"/>
        <v>-1503.6240406989416</v>
      </c>
      <c r="T1064" s="26">
        <f t="shared" si="403"/>
        <v>1503.6240406989416</v>
      </c>
      <c r="U1064" s="61">
        <f t="shared" si="410"/>
        <v>0.41767337805246246</v>
      </c>
      <c r="V1064" s="26">
        <f t="shared" si="411"/>
        <v>162430.51620370365</v>
      </c>
      <c r="W1064" s="26">
        <f t="shared" si="413"/>
        <v>162.43051620370366</v>
      </c>
      <c r="X1064" s="26">
        <f t="shared" si="412"/>
        <v>2348.0803425925938</v>
      </c>
      <c r="Y1064" s="26">
        <f t="shared" si="404"/>
        <v>652.24506140468554</v>
      </c>
      <c r="Z1064" s="26">
        <f t="shared" si="405"/>
        <v>0.65224506140468552</v>
      </c>
      <c r="AA1064" s="26">
        <f t="shared" si="406"/>
        <v>1.5313322935439027</v>
      </c>
      <c r="AB1064" s="64"/>
      <c r="AC1064" s="26">
        <f t="shared" si="392"/>
        <v>0</v>
      </c>
      <c r="AD1064" s="26">
        <f t="shared" si="393"/>
        <v>53.3</v>
      </c>
      <c r="AE1064" s="26">
        <f t="shared" si="394"/>
        <v>14.805555555555554</v>
      </c>
      <c r="AF1064" s="31"/>
      <c r="AG1064" s="31"/>
      <c r="AH1064" s="31"/>
      <c r="AI1064" s="31"/>
      <c r="AJ1064" s="31"/>
      <c r="AK1064" s="31"/>
      <c r="AL1064" s="7"/>
      <c r="AM1064" s="7"/>
    </row>
    <row r="1065" spans="2:39" x14ac:dyDescent="0.4">
      <c r="B1065" s="23" t="s">
        <v>3</v>
      </c>
      <c r="C1065" s="23">
        <v>1049</v>
      </c>
      <c r="D1065" s="23">
        <v>27</v>
      </c>
      <c r="E1065" s="24">
        <v>53.1</v>
      </c>
      <c r="F1065" s="68">
        <f t="shared" si="395"/>
        <v>14.75</v>
      </c>
      <c r="G1065" s="35">
        <f t="shared" si="396"/>
        <v>-0.1388888888888889</v>
      </c>
      <c r="H1065" s="25">
        <f t="shared" si="397"/>
        <v>-0.5</v>
      </c>
      <c r="I1065" s="31"/>
      <c r="J1065" s="26">
        <f t="shared" si="398"/>
        <v>-205.83333333333334</v>
      </c>
      <c r="K1065" s="40">
        <f t="shared" si="390"/>
        <v>93.553463913328116</v>
      </c>
      <c r="L1065" s="26">
        <f t="shared" si="399"/>
        <v>218.00182949999999</v>
      </c>
      <c r="M1065" s="61">
        <f t="shared" si="400"/>
        <v>105.72196007999476</v>
      </c>
      <c r="N1065" s="26">
        <f t="shared" si="401"/>
        <v>0.10572196007999476</v>
      </c>
      <c r="O1065" s="26">
        <f t="shared" si="391"/>
        <v>1559.3989111799226</v>
      </c>
      <c r="P1065" s="26">
        <f t="shared" si="402"/>
        <v>1.5593989111799227</v>
      </c>
      <c r="Q1065" s="26">
        <f t="shared" si="407"/>
        <v>4010.7311739466227</v>
      </c>
      <c r="R1065" s="61">
        <f t="shared" si="408"/>
        <v>1.1140920818903102</v>
      </c>
      <c r="S1065" s="26">
        <f t="shared" si="409"/>
        <v>-1503.6240406989416</v>
      </c>
      <c r="T1065" s="26">
        <f t="shared" si="403"/>
        <v>1503.6240406989416</v>
      </c>
      <c r="U1065" s="61">
        <f t="shared" si="410"/>
        <v>0.41767337805246246</v>
      </c>
      <c r="V1065" s="26">
        <f t="shared" si="411"/>
        <v>161213.8125</v>
      </c>
      <c r="W1065" s="26">
        <f t="shared" si="413"/>
        <v>161.21381250000002</v>
      </c>
      <c r="X1065" s="26">
        <f t="shared" si="412"/>
        <v>2349.2970462962976</v>
      </c>
      <c r="Y1065" s="26">
        <f t="shared" si="404"/>
        <v>652.58303492609298</v>
      </c>
      <c r="Z1065" s="26">
        <f t="shared" si="405"/>
        <v>0.65258303492609293</v>
      </c>
      <c r="AA1065" s="26">
        <f t="shared" si="406"/>
        <v>1.5317654599427726</v>
      </c>
      <c r="AB1065" s="64"/>
      <c r="AC1065" s="26">
        <f t="shared" si="392"/>
        <v>0</v>
      </c>
      <c r="AD1065" s="26">
        <f t="shared" si="393"/>
        <v>53.1</v>
      </c>
      <c r="AE1065" s="26">
        <f t="shared" si="394"/>
        <v>14.75</v>
      </c>
      <c r="AF1065" s="31"/>
      <c r="AG1065" s="31"/>
      <c r="AH1065" s="31"/>
      <c r="AI1065" s="31"/>
      <c r="AJ1065" s="31"/>
      <c r="AK1065" s="31"/>
      <c r="AL1065" s="7"/>
      <c r="AM1065" s="7"/>
    </row>
    <row r="1066" spans="2:39" x14ac:dyDescent="0.4">
      <c r="B1066" s="23" t="s">
        <v>3</v>
      </c>
      <c r="C1066" s="23">
        <v>1050</v>
      </c>
      <c r="D1066" s="23">
        <v>28</v>
      </c>
      <c r="E1066" s="24">
        <v>52.3</v>
      </c>
      <c r="F1066" s="68">
        <f t="shared" si="395"/>
        <v>14.527777777777777</v>
      </c>
      <c r="G1066" s="35">
        <f t="shared" si="396"/>
        <v>-0.33333333333333315</v>
      </c>
      <c r="H1066" s="25">
        <f t="shared" si="397"/>
        <v>-1.1999999999999993</v>
      </c>
      <c r="I1066" s="31"/>
      <c r="J1066" s="26">
        <f t="shared" si="398"/>
        <v>-493.99999999999972</v>
      </c>
      <c r="K1066" s="40">
        <f t="shared" si="390"/>
        <v>90.755762076133664</v>
      </c>
      <c r="L1066" s="26">
        <f t="shared" si="399"/>
        <v>218.00182949999999</v>
      </c>
      <c r="M1066" s="61">
        <f t="shared" si="400"/>
        <v>-185.2424084238661</v>
      </c>
      <c r="N1066" s="26">
        <f t="shared" si="401"/>
        <v>-0.18524240842386611</v>
      </c>
      <c r="O1066" s="26">
        <f t="shared" si="391"/>
        <v>-2691.1605446022768</v>
      </c>
      <c r="P1066" s="26">
        <f t="shared" si="402"/>
        <v>-2.6911605446022766</v>
      </c>
      <c r="Q1066" s="26">
        <f t="shared" si="407"/>
        <v>4010.7311739466227</v>
      </c>
      <c r="R1066" s="61">
        <f t="shared" si="408"/>
        <v>1.1140920818903102</v>
      </c>
      <c r="S1066" s="26">
        <f t="shared" si="409"/>
        <v>-1506.3152012435439</v>
      </c>
      <c r="T1066" s="26">
        <f t="shared" si="403"/>
        <v>1506.3152012435439</v>
      </c>
      <c r="U1066" s="61">
        <f t="shared" si="410"/>
        <v>0.41842092270798886</v>
      </c>
      <c r="V1066" s="26">
        <f t="shared" si="411"/>
        <v>156392.7384259259</v>
      </c>
      <c r="W1066" s="26">
        <f t="shared" si="413"/>
        <v>156.3927384259259</v>
      </c>
      <c r="X1066" s="26">
        <f t="shared" si="412"/>
        <v>2354.1181203703718</v>
      </c>
      <c r="Y1066" s="26">
        <f t="shared" si="404"/>
        <v>653.92222324024124</v>
      </c>
      <c r="Z1066" s="26">
        <f t="shared" si="405"/>
        <v>0.65392222324024118</v>
      </c>
      <c r="AA1066" s="26">
        <f t="shared" si="406"/>
        <v>1.5325130045982991</v>
      </c>
      <c r="AB1066" s="64"/>
      <c r="AC1066" s="26">
        <f t="shared" si="392"/>
        <v>0</v>
      </c>
      <c r="AD1066" s="26">
        <f t="shared" si="393"/>
        <v>52.3</v>
      </c>
      <c r="AE1066" s="26">
        <f t="shared" si="394"/>
        <v>14.527777777777777</v>
      </c>
      <c r="AF1066" s="31"/>
      <c r="AG1066" s="31"/>
      <c r="AH1066" s="31"/>
      <c r="AI1066" s="31"/>
      <c r="AJ1066" s="31"/>
      <c r="AK1066" s="31"/>
      <c r="AL1066" s="7"/>
      <c r="AM1066" s="7"/>
    </row>
    <row r="1067" spans="2:39" x14ac:dyDescent="0.4">
      <c r="B1067" s="23" t="s">
        <v>3</v>
      </c>
      <c r="C1067" s="23">
        <v>1051</v>
      </c>
      <c r="D1067" s="23">
        <v>29</v>
      </c>
      <c r="E1067" s="24">
        <v>50.7</v>
      </c>
      <c r="F1067" s="68">
        <f t="shared" si="395"/>
        <v>14.083333333333334</v>
      </c>
      <c r="G1067" s="35">
        <f t="shared" si="396"/>
        <v>-0.4861111111111111</v>
      </c>
      <c r="H1067" s="25">
        <f t="shared" si="397"/>
        <v>-1.75</v>
      </c>
      <c r="I1067" s="31"/>
      <c r="J1067" s="26">
        <f t="shared" si="398"/>
        <v>-720.41666666666663</v>
      </c>
      <c r="K1067" s="40">
        <f t="shared" si="390"/>
        <v>85.287767973078132</v>
      </c>
      <c r="L1067" s="26">
        <f t="shared" si="399"/>
        <v>218.00182949999999</v>
      </c>
      <c r="M1067" s="61">
        <f t="shared" si="400"/>
        <v>-417.12706919358857</v>
      </c>
      <c r="N1067" s="26">
        <f t="shared" si="401"/>
        <v>-0.41712706919358855</v>
      </c>
      <c r="O1067" s="26">
        <f t="shared" si="391"/>
        <v>-5874.5395578097059</v>
      </c>
      <c r="P1067" s="26">
        <f t="shared" si="402"/>
        <v>-5.8745395578097055</v>
      </c>
      <c r="Q1067" s="26">
        <f t="shared" si="407"/>
        <v>4010.7311739466227</v>
      </c>
      <c r="R1067" s="61">
        <f t="shared" si="408"/>
        <v>1.1140920818903102</v>
      </c>
      <c r="S1067" s="26">
        <f t="shared" si="409"/>
        <v>-1512.1897408013535</v>
      </c>
      <c r="T1067" s="26">
        <f t="shared" si="403"/>
        <v>1512.1897408013535</v>
      </c>
      <c r="U1067" s="61">
        <f t="shared" si="410"/>
        <v>0.4200527393823702</v>
      </c>
      <c r="V1067" s="26">
        <f t="shared" si="411"/>
        <v>146970.14583333334</v>
      </c>
      <c r="W1067" s="26">
        <f t="shared" si="413"/>
        <v>146.97014583333333</v>
      </c>
      <c r="X1067" s="26">
        <f t="shared" si="412"/>
        <v>2363.5407129629643</v>
      </c>
      <c r="Y1067" s="26">
        <f t="shared" si="404"/>
        <v>656.53961216542632</v>
      </c>
      <c r="Z1067" s="26">
        <f t="shared" si="405"/>
        <v>0.65653961216542633</v>
      </c>
      <c r="AA1067" s="26">
        <f t="shared" si="406"/>
        <v>1.5341448212726805</v>
      </c>
      <c r="AB1067" s="64"/>
      <c r="AC1067" s="26">
        <f t="shared" si="392"/>
        <v>0</v>
      </c>
      <c r="AD1067" s="26">
        <f t="shared" si="393"/>
        <v>50.7</v>
      </c>
      <c r="AE1067" s="26">
        <f t="shared" si="394"/>
        <v>14.083333333333334</v>
      </c>
      <c r="AF1067" s="31"/>
      <c r="AG1067" s="31"/>
      <c r="AH1067" s="31"/>
      <c r="AI1067" s="31"/>
      <c r="AJ1067" s="31"/>
      <c r="AK1067" s="31"/>
      <c r="AL1067" s="7"/>
      <c r="AM1067" s="7"/>
    </row>
    <row r="1068" spans="2:39" x14ac:dyDescent="0.4">
      <c r="B1068" s="23" t="s">
        <v>3</v>
      </c>
      <c r="C1068" s="23">
        <v>1052</v>
      </c>
      <c r="D1068" s="23">
        <v>30</v>
      </c>
      <c r="E1068" s="24">
        <v>48.8</v>
      </c>
      <c r="F1068" s="68">
        <f t="shared" si="395"/>
        <v>13.555555555555554</v>
      </c>
      <c r="G1068" s="35">
        <f t="shared" si="396"/>
        <v>-0.5833333333333337</v>
      </c>
      <c r="H1068" s="25">
        <f t="shared" si="397"/>
        <v>-2.1000000000000014</v>
      </c>
      <c r="I1068" s="31"/>
      <c r="J1068" s="26">
        <f t="shared" si="398"/>
        <v>-864.50000000000057</v>
      </c>
      <c r="K1068" s="40">
        <f t="shared" si="390"/>
        <v>79.015169155222196</v>
      </c>
      <c r="L1068" s="26">
        <f t="shared" si="399"/>
        <v>218.00182949999999</v>
      </c>
      <c r="M1068" s="61">
        <f t="shared" si="400"/>
        <v>-567.48300134477836</v>
      </c>
      <c r="N1068" s="26">
        <f t="shared" si="401"/>
        <v>-0.56748300134477836</v>
      </c>
      <c r="O1068" s="26">
        <f t="shared" si="391"/>
        <v>-7692.5473515625499</v>
      </c>
      <c r="P1068" s="26">
        <f t="shared" si="402"/>
        <v>-7.69254735156255</v>
      </c>
      <c r="Q1068" s="26">
        <f t="shared" si="407"/>
        <v>4010.7311739466227</v>
      </c>
      <c r="R1068" s="61">
        <f t="shared" si="408"/>
        <v>1.1140920818903102</v>
      </c>
      <c r="S1068" s="26">
        <f t="shared" si="409"/>
        <v>-1519.8822881529161</v>
      </c>
      <c r="T1068" s="26">
        <f t="shared" si="403"/>
        <v>1519.8822881529161</v>
      </c>
      <c r="U1068" s="61">
        <f t="shared" si="410"/>
        <v>0.4221895582620831</v>
      </c>
      <c r="V1068" s="26">
        <f t="shared" si="411"/>
        <v>136161.03703703699</v>
      </c>
      <c r="W1068" s="26">
        <f t="shared" si="413"/>
        <v>136.161037037037</v>
      </c>
      <c r="X1068" s="26">
        <f t="shared" si="412"/>
        <v>2374.3498217592605</v>
      </c>
      <c r="Y1068" s="26">
        <f t="shared" si="404"/>
        <v>659.5421447886439</v>
      </c>
      <c r="Z1068" s="26">
        <f t="shared" si="405"/>
        <v>0.65954214478864392</v>
      </c>
      <c r="AA1068" s="26">
        <f t="shared" si="406"/>
        <v>1.5362816401523933</v>
      </c>
      <c r="AB1068" s="64"/>
      <c r="AC1068" s="26">
        <f t="shared" si="392"/>
        <v>0</v>
      </c>
      <c r="AD1068" s="26">
        <f t="shared" si="393"/>
        <v>48.8</v>
      </c>
      <c r="AE1068" s="26">
        <f t="shared" si="394"/>
        <v>13.555555555555554</v>
      </c>
      <c r="AF1068" s="31"/>
      <c r="AG1068" s="31"/>
      <c r="AH1068" s="31"/>
      <c r="AI1068" s="31"/>
      <c r="AJ1068" s="31"/>
      <c r="AK1068" s="31"/>
      <c r="AL1068" s="7"/>
      <c r="AM1068" s="7"/>
    </row>
    <row r="1069" spans="2:39" x14ac:dyDescent="0.4">
      <c r="B1069" s="23" t="s">
        <v>3</v>
      </c>
      <c r="C1069" s="23">
        <v>1053</v>
      </c>
      <c r="D1069" s="23">
        <v>31</v>
      </c>
      <c r="E1069" s="24">
        <v>46.5</v>
      </c>
      <c r="F1069" s="68">
        <f t="shared" si="395"/>
        <v>12.916666666666666</v>
      </c>
      <c r="G1069" s="35">
        <f t="shared" si="396"/>
        <v>-0.69444444444444442</v>
      </c>
      <c r="H1069" s="25">
        <f t="shared" si="397"/>
        <v>-2.5</v>
      </c>
      <c r="I1069" s="31"/>
      <c r="J1069" s="26">
        <f t="shared" si="398"/>
        <v>-1029.1666666666667</v>
      </c>
      <c r="K1069" s="40">
        <f t="shared" si="390"/>
        <v>71.742537920703114</v>
      </c>
      <c r="L1069" s="26">
        <f t="shared" si="399"/>
        <v>218.00182949999999</v>
      </c>
      <c r="M1069" s="61">
        <f t="shared" si="400"/>
        <v>-739.42229924596359</v>
      </c>
      <c r="N1069" s="26">
        <f t="shared" si="401"/>
        <v>-0.73942229924596359</v>
      </c>
      <c r="O1069" s="26">
        <f t="shared" si="391"/>
        <v>-9550.8713652603619</v>
      </c>
      <c r="P1069" s="26">
        <f t="shared" si="402"/>
        <v>-9.5508713652603614</v>
      </c>
      <c r="Q1069" s="26">
        <f t="shared" si="407"/>
        <v>4010.7311739466227</v>
      </c>
      <c r="R1069" s="61">
        <f t="shared" si="408"/>
        <v>1.1140920818903102</v>
      </c>
      <c r="S1069" s="26">
        <f t="shared" si="409"/>
        <v>-1529.4331595181764</v>
      </c>
      <c r="T1069" s="26">
        <f t="shared" si="403"/>
        <v>1529.4331595181764</v>
      </c>
      <c r="U1069" s="61">
        <f t="shared" si="410"/>
        <v>0.42484257829800809</v>
      </c>
      <c r="V1069" s="26">
        <f t="shared" si="411"/>
        <v>123628.64583333333</v>
      </c>
      <c r="W1069" s="26">
        <f t="shared" si="413"/>
        <v>123.62864583333334</v>
      </c>
      <c r="X1069" s="26">
        <f t="shared" si="412"/>
        <v>2386.8822129629643</v>
      </c>
      <c r="Y1069" s="26">
        <f t="shared" si="404"/>
        <v>663.02336735242625</v>
      </c>
      <c r="Z1069" s="26">
        <f t="shared" si="405"/>
        <v>0.66302336735242628</v>
      </c>
      <c r="AA1069" s="26">
        <f t="shared" si="406"/>
        <v>1.5389346601883183</v>
      </c>
      <c r="AB1069" s="64"/>
      <c r="AC1069" s="26">
        <f t="shared" si="392"/>
        <v>0</v>
      </c>
      <c r="AD1069" s="26">
        <f t="shared" si="393"/>
        <v>46.5</v>
      </c>
      <c r="AE1069" s="26">
        <f t="shared" si="394"/>
        <v>12.916666666666666</v>
      </c>
      <c r="AF1069" s="31"/>
      <c r="AG1069" s="31"/>
      <c r="AH1069" s="31"/>
      <c r="AI1069" s="31"/>
      <c r="AJ1069" s="31"/>
      <c r="AK1069" s="31"/>
      <c r="AL1069" s="7"/>
      <c r="AM1069" s="7"/>
    </row>
    <row r="1070" spans="2:39" x14ac:dyDescent="0.4">
      <c r="B1070" s="23" t="s">
        <v>3</v>
      </c>
      <c r="C1070" s="23">
        <v>1054</v>
      </c>
      <c r="D1070" s="23">
        <v>32</v>
      </c>
      <c r="E1070" s="24">
        <v>43.8</v>
      </c>
      <c r="F1070" s="68">
        <f t="shared" si="395"/>
        <v>12.166666666666666</v>
      </c>
      <c r="G1070" s="35">
        <f t="shared" si="396"/>
        <v>-0.86111111111111149</v>
      </c>
      <c r="H1070" s="25">
        <f t="shared" si="397"/>
        <v>-3.1000000000000014</v>
      </c>
      <c r="I1070" s="31"/>
      <c r="J1070" s="26">
        <f t="shared" si="398"/>
        <v>-1276.1666666666672</v>
      </c>
      <c r="K1070" s="40">
        <f t="shared" si="390"/>
        <v>63.653025528312497</v>
      </c>
      <c r="L1070" s="26">
        <f t="shared" si="399"/>
        <v>218.00182949999999</v>
      </c>
      <c r="M1070" s="61">
        <f t="shared" si="400"/>
        <v>-994.51181163835463</v>
      </c>
      <c r="N1070" s="26">
        <f t="shared" si="401"/>
        <v>-0.99451181163835467</v>
      </c>
      <c r="O1070" s="26">
        <f t="shared" si="391"/>
        <v>-12099.893708266647</v>
      </c>
      <c r="P1070" s="26">
        <f t="shared" si="402"/>
        <v>-12.099893708266647</v>
      </c>
      <c r="Q1070" s="26">
        <f t="shared" si="407"/>
        <v>4010.7311739466227</v>
      </c>
      <c r="R1070" s="61">
        <f t="shared" si="408"/>
        <v>1.1140920818903102</v>
      </c>
      <c r="S1070" s="26">
        <f t="shared" si="409"/>
        <v>-1541.5330532264429</v>
      </c>
      <c r="T1070" s="26">
        <f t="shared" si="403"/>
        <v>1541.5330532264429</v>
      </c>
      <c r="U1070" s="61">
        <f t="shared" si="410"/>
        <v>0.4282036601525242</v>
      </c>
      <c r="V1070" s="26">
        <f t="shared" si="411"/>
        <v>109688.58333333333</v>
      </c>
      <c r="W1070" s="26">
        <f t="shared" si="413"/>
        <v>109.68858333333333</v>
      </c>
      <c r="X1070" s="26">
        <f t="shared" si="412"/>
        <v>2400.8222754629642</v>
      </c>
      <c r="Y1070" s="26">
        <f t="shared" si="404"/>
        <v>666.89561003355129</v>
      </c>
      <c r="Z1070" s="26">
        <f t="shared" si="405"/>
        <v>0.66689561003355124</v>
      </c>
      <c r="AA1070" s="26">
        <f t="shared" si="406"/>
        <v>1.5422957420428345</v>
      </c>
      <c r="AB1070" s="64"/>
      <c r="AC1070" s="26">
        <f t="shared" si="392"/>
        <v>0</v>
      </c>
      <c r="AD1070" s="26">
        <f t="shared" si="393"/>
        <v>43.8</v>
      </c>
      <c r="AE1070" s="26">
        <f t="shared" si="394"/>
        <v>12.166666666666666</v>
      </c>
      <c r="AF1070" s="31"/>
      <c r="AG1070" s="31"/>
      <c r="AH1070" s="31"/>
      <c r="AI1070" s="31"/>
      <c r="AJ1070" s="31"/>
      <c r="AK1070" s="31"/>
      <c r="AL1070" s="7"/>
      <c r="AM1070" s="7"/>
    </row>
    <row r="1071" spans="2:39" x14ac:dyDescent="0.4">
      <c r="B1071" s="23" t="s">
        <v>3</v>
      </c>
      <c r="C1071" s="23">
        <v>1055</v>
      </c>
      <c r="D1071" s="23">
        <v>33</v>
      </c>
      <c r="E1071" s="24">
        <v>40.299999999999997</v>
      </c>
      <c r="F1071" s="68">
        <f t="shared" si="395"/>
        <v>11.194444444444443</v>
      </c>
      <c r="G1071" s="35">
        <f t="shared" si="396"/>
        <v>-1.0833333333333328</v>
      </c>
      <c r="H1071" s="25">
        <f t="shared" si="397"/>
        <v>-3.8999999999999986</v>
      </c>
      <c r="I1071" s="31"/>
      <c r="J1071" s="26">
        <f t="shared" si="398"/>
        <v>-1605.4999999999993</v>
      </c>
      <c r="K1071" s="40">
        <f t="shared" si="390"/>
        <v>53.886617371550329</v>
      </c>
      <c r="L1071" s="26">
        <f t="shared" si="399"/>
        <v>218.00182949999999</v>
      </c>
      <c r="M1071" s="61">
        <f t="shared" si="400"/>
        <v>-1333.611553128449</v>
      </c>
      <c r="N1071" s="26">
        <f t="shared" si="401"/>
        <v>-1.3336115531284489</v>
      </c>
      <c r="O1071" s="26">
        <f t="shared" si="391"/>
        <v>-14929.040441965692</v>
      </c>
      <c r="P1071" s="26">
        <f t="shared" si="402"/>
        <v>-14.929040441965691</v>
      </c>
      <c r="Q1071" s="26">
        <f t="shared" si="407"/>
        <v>4010.7311739466227</v>
      </c>
      <c r="R1071" s="61">
        <f t="shared" si="408"/>
        <v>1.1140920818903102</v>
      </c>
      <c r="S1071" s="26">
        <f t="shared" si="409"/>
        <v>-1556.4620936684087</v>
      </c>
      <c r="T1071" s="26">
        <f t="shared" si="403"/>
        <v>1556.4620936684087</v>
      </c>
      <c r="U1071" s="61">
        <f t="shared" si="410"/>
        <v>0.43235061616260451</v>
      </c>
      <c r="V1071" s="26">
        <f t="shared" si="411"/>
        <v>92858.849537037007</v>
      </c>
      <c r="W1071" s="26">
        <f t="shared" si="413"/>
        <v>92.858849537037003</v>
      </c>
      <c r="X1071" s="26">
        <f t="shared" si="412"/>
        <v>2417.6520092592605</v>
      </c>
      <c r="Y1071" s="26">
        <f t="shared" si="404"/>
        <v>671.57053982801881</v>
      </c>
      <c r="Z1071" s="26">
        <f t="shared" si="405"/>
        <v>0.67157053982801884</v>
      </c>
      <c r="AA1071" s="26">
        <f t="shared" si="406"/>
        <v>1.5464426980529147</v>
      </c>
      <c r="AB1071" s="64"/>
      <c r="AC1071" s="26">
        <f t="shared" si="392"/>
        <v>0</v>
      </c>
      <c r="AD1071" s="26">
        <f t="shared" si="393"/>
        <v>40.299999999999997</v>
      </c>
      <c r="AE1071" s="26">
        <f t="shared" si="394"/>
        <v>11.194444444444443</v>
      </c>
      <c r="AF1071" s="31"/>
      <c r="AG1071" s="31"/>
      <c r="AH1071" s="31"/>
      <c r="AI1071" s="31"/>
      <c r="AJ1071" s="31"/>
      <c r="AK1071" s="31"/>
      <c r="AL1071" s="7"/>
      <c r="AM1071" s="7"/>
    </row>
    <row r="1072" spans="2:39" x14ac:dyDescent="0.4">
      <c r="B1072" s="23" t="s">
        <v>3</v>
      </c>
      <c r="C1072" s="23">
        <v>1056</v>
      </c>
      <c r="D1072" s="23">
        <v>34</v>
      </c>
      <c r="E1072" s="24">
        <v>36</v>
      </c>
      <c r="F1072" s="68">
        <f t="shared" si="395"/>
        <v>10</v>
      </c>
      <c r="G1072" s="35">
        <f t="shared" si="396"/>
        <v>-1.333333333333333</v>
      </c>
      <c r="H1072" s="25">
        <f t="shared" si="397"/>
        <v>-4.7999999999999989</v>
      </c>
      <c r="I1072" s="31"/>
      <c r="J1072" s="26">
        <f t="shared" si="398"/>
        <v>-1975.9999999999995</v>
      </c>
      <c r="K1072" s="40">
        <f t="shared" si="390"/>
        <v>43.000730324999999</v>
      </c>
      <c r="L1072" s="26">
        <f t="shared" si="399"/>
        <v>218.00182949999999</v>
      </c>
      <c r="M1072" s="61">
        <f t="shared" si="400"/>
        <v>-1714.9974401749996</v>
      </c>
      <c r="N1072" s="26">
        <f t="shared" si="401"/>
        <v>-1.7149974401749997</v>
      </c>
      <c r="O1072" s="26">
        <f t="shared" si="391"/>
        <v>-17149.974401749998</v>
      </c>
      <c r="P1072" s="26">
        <f t="shared" si="402"/>
        <v>-17.149974401749997</v>
      </c>
      <c r="Q1072" s="26">
        <f t="shared" si="407"/>
        <v>4010.7311739466227</v>
      </c>
      <c r="R1072" s="61">
        <f t="shared" si="408"/>
        <v>1.1140920818903102</v>
      </c>
      <c r="S1072" s="26">
        <f t="shared" si="409"/>
        <v>-1573.6120680701586</v>
      </c>
      <c r="T1072" s="26">
        <f t="shared" si="403"/>
        <v>1573.6120680701586</v>
      </c>
      <c r="U1072" s="61">
        <f t="shared" si="410"/>
        <v>0.43711449832197891</v>
      </c>
      <c r="V1072" s="26">
        <f t="shared" si="411"/>
        <v>74100</v>
      </c>
      <c r="W1072" s="26">
        <f t="shared" si="413"/>
        <v>74.100000000000009</v>
      </c>
      <c r="X1072" s="26">
        <f t="shared" si="412"/>
        <v>2436.4108587962974</v>
      </c>
      <c r="Y1072" s="26">
        <f t="shared" si="404"/>
        <v>676.78133553471787</v>
      </c>
      <c r="Z1072" s="26">
        <f t="shared" si="405"/>
        <v>0.67678133553471786</v>
      </c>
      <c r="AA1072" s="26">
        <f t="shared" si="406"/>
        <v>1.551206580212289</v>
      </c>
      <c r="AB1072" s="64"/>
      <c r="AC1072" s="26">
        <f t="shared" si="392"/>
        <v>0</v>
      </c>
      <c r="AD1072" s="26">
        <f t="shared" si="393"/>
        <v>36</v>
      </c>
      <c r="AE1072" s="26">
        <f t="shared" si="394"/>
        <v>10</v>
      </c>
      <c r="AF1072" s="31"/>
      <c r="AG1072" s="31"/>
      <c r="AH1072" s="31"/>
      <c r="AI1072" s="31"/>
      <c r="AJ1072" s="31"/>
      <c r="AK1072" s="31"/>
      <c r="AL1072" s="7"/>
      <c r="AM1072" s="7"/>
    </row>
    <row r="1073" spans="2:39" x14ac:dyDescent="0.4">
      <c r="B1073" s="23" t="s">
        <v>3</v>
      </c>
      <c r="C1073" s="23">
        <v>1057</v>
      </c>
      <c r="D1073" s="23">
        <v>35</v>
      </c>
      <c r="E1073" s="24">
        <v>30.7</v>
      </c>
      <c r="F1073" s="68">
        <f t="shared" si="395"/>
        <v>8.5277777777777768</v>
      </c>
      <c r="G1073" s="35">
        <f t="shared" si="396"/>
        <v>-1.4722222222222223</v>
      </c>
      <c r="H1073" s="25">
        <f t="shared" si="397"/>
        <v>-5.3000000000000007</v>
      </c>
      <c r="I1073" s="31"/>
      <c r="J1073" s="26">
        <f t="shared" si="398"/>
        <v>-2181.8333333333335</v>
      </c>
      <c r="K1073" s="40">
        <f t="shared" si="390"/>
        <v>31.271418459883673</v>
      </c>
      <c r="L1073" s="26">
        <f t="shared" si="399"/>
        <v>218.00182949999999</v>
      </c>
      <c r="M1073" s="61">
        <f t="shared" si="400"/>
        <v>-1932.56008537345</v>
      </c>
      <c r="N1073" s="26">
        <f t="shared" si="401"/>
        <v>-1.9325600853734499</v>
      </c>
      <c r="O1073" s="26">
        <f t="shared" si="391"/>
        <v>-16480.442950268029</v>
      </c>
      <c r="P1073" s="26">
        <f t="shared" si="402"/>
        <v>-16.480442950268028</v>
      </c>
      <c r="Q1073" s="26">
        <f t="shared" si="407"/>
        <v>4010.7311739466227</v>
      </c>
      <c r="R1073" s="61">
        <f t="shared" si="408"/>
        <v>1.1140920818903102</v>
      </c>
      <c r="S1073" s="26">
        <f t="shared" si="409"/>
        <v>-1590.0925110204266</v>
      </c>
      <c r="T1073" s="26">
        <f t="shared" si="403"/>
        <v>1590.0925110204266</v>
      </c>
      <c r="U1073" s="61">
        <f t="shared" si="410"/>
        <v>0.44169239950772987</v>
      </c>
      <c r="V1073" s="26">
        <f t="shared" si="411"/>
        <v>53887.738425925912</v>
      </c>
      <c r="W1073" s="26">
        <f t="shared" si="413"/>
        <v>53.88773842592591</v>
      </c>
      <c r="X1073" s="26">
        <f t="shared" si="412"/>
        <v>2456.6231203703715</v>
      </c>
      <c r="Y1073" s="26">
        <f t="shared" si="404"/>
        <v>682.3958571302411</v>
      </c>
      <c r="Z1073" s="26">
        <f t="shared" si="405"/>
        <v>0.68239585713024109</v>
      </c>
      <c r="AA1073" s="26">
        <f t="shared" si="406"/>
        <v>1.5557844813980402</v>
      </c>
      <c r="AB1073" s="64"/>
      <c r="AC1073" s="26">
        <f t="shared" si="392"/>
        <v>0</v>
      </c>
      <c r="AD1073" s="26">
        <f t="shared" si="393"/>
        <v>30.7</v>
      </c>
      <c r="AE1073" s="26">
        <f t="shared" si="394"/>
        <v>8.5277777777777768</v>
      </c>
      <c r="AF1073" s="31"/>
      <c r="AG1073" s="31"/>
      <c r="AH1073" s="31"/>
      <c r="AI1073" s="31"/>
      <c r="AJ1073" s="31"/>
      <c r="AK1073" s="31"/>
      <c r="AL1073" s="7"/>
      <c r="AM1073" s="7"/>
    </row>
    <row r="1074" spans="2:39" x14ac:dyDescent="0.4">
      <c r="B1074" s="23" t="s">
        <v>3</v>
      </c>
      <c r="C1074" s="23">
        <v>1058</v>
      </c>
      <c r="D1074" s="23">
        <v>36</v>
      </c>
      <c r="E1074" s="24">
        <v>25.4</v>
      </c>
      <c r="F1074" s="68">
        <f t="shared" si="395"/>
        <v>7.0555555555555554</v>
      </c>
      <c r="G1074" s="35">
        <f t="shared" si="396"/>
        <v>-1.3472222222222221</v>
      </c>
      <c r="H1074" s="25">
        <f t="shared" si="397"/>
        <v>-4.8499999999999996</v>
      </c>
      <c r="I1074" s="31"/>
      <c r="J1074" s="26">
        <f t="shared" si="398"/>
        <v>-1996.5833333333333</v>
      </c>
      <c r="K1074" s="40">
        <f t="shared" si="390"/>
        <v>21.406135167034719</v>
      </c>
      <c r="L1074" s="26">
        <f t="shared" si="399"/>
        <v>218.00182949999999</v>
      </c>
      <c r="M1074" s="61">
        <f t="shared" si="400"/>
        <v>-1757.1753686662985</v>
      </c>
      <c r="N1074" s="26">
        <f t="shared" si="401"/>
        <v>-1.7571753686662985</v>
      </c>
      <c r="O1074" s="26">
        <f t="shared" si="391"/>
        <v>-12397.848434478883</v>
      </c>
      <c r="P1074" s="26">
        <f t="shared" si="402"/>
        <v>-12.397848434478883</v>
      </c>
      <c r="Q1074" s="26">
        <f t="shared" si="407"/>
        <v>4010.7311739466227</v>
      </c>
      <c r="R1074" s="61">
        <f t="shared" si="408"/>
        <v>1.1140920818903102</v>
      </c>
      <c r="S1074" s="26">
        <f t="shared" si="409"/>
        <v>-1602.4903594549055</v>
      </c>
      <c r="T1074" s="26">
        <f t="shared" si="403"/>
        <v>1602.4903594549055</v>
      </c>
      <c r="U1074" s="61">
        <f t="shared" si="410"/>
        <v>0.44513624657059286</v>
      </c>
      <c r="V1074" s="26">
        <f t="shared" si="411"/>
        <v>36887.620370370365</v>
      </c>
      <c r="W1074" s="26">
        <f t="shared" si="413"/>
        <v>36.887620370370364</v>
      </c>
      <c r="X1074" s="26">
        <f t="shared" si="412"/>
        <v>2473.623238425927</v>
      </c>
      <c r="Y1074" s="26">
        <f t="shared" si="404"/>
        <v>687.11811592347715</v>
      </c>
      <c r="Z1074" s="26">
        <f t="shared" si="405"/>
        <v>0.68711811592347716</v>
      </c>
      <c r="AA1074" s="26">
        <f t="shared" si="406"/>
        <v>1.559228328460903</v>
      </c>
      <c r="AB1074" s="64"/>
      <c r="AC1074" s="26">
        <f t="shared" si="392"/>
        <v>0</v>
      </c>
      <c r="AD1074" s="26">
        <f t="shared" si="393"/>
        <v>25.4</v>
      </c>
      <c r="AE1074" s="26">
        <f t="shared" si="394"/>
        <v>7.0555555555555554</v>
      </c>
      <c r="AF1074" s="31"/>
      <c r="AG1074" s="31"/>
      <c r="AH1074" s="31"/>
      <c r="AI1074" s="31"/>
      <c r="AJ1074" s="31"/>
      <c r="AK1074" s="31"/>
      <c r="AL1074" s="7"/>
      <c r="AM1074" s="7"/>
    </row>
    <row r="1075" spans="2:39" x14ac:dyDescent="0.4">
      <c r="B1075" s="23" t="s">
        <v>3</v>
      </c>
      <c r="C1075" s="23">
        <v>1059</v>
      </c>
      <c r="D1075" s="23">
        <v>37</v>
      </c>
      <c r="E1075" s="24">
        <v>21</v>
      </c>
      <c r="F1075" s="68">
        <f t="shared" si="395"/>
        <v>5.833333333333333</v>
      </c>
      <c r="G1075" s="35">
        <f t="shared" si="396"/>
        <v>-1.2083333333333333</v>
      </c>
      <c r="H1075" s="25">
        <f t="shared" si="397"/>
        <v>-4.3499999999999996</v>
      </c>
      <c r="I1075" s="31"/>
      <c r="J1075" s="26">
        <f t="shared" si="398"/>
        <v>-1790.75</v>
      </c>
      <c r="K1075" s="40">
        <f t="shared" si="390"/>
        <v>14.632192957812496</v>
      </c>
      <c r="L1075" s="26">
        <f t="shared" si="399"/>
        <v>218.00182949999999</v>
      </c>
      <c r="M1075" s="61">
        <f t="shared" si="400"/>
        <v>-1558.1159775421875</v>
      </c>
      <c r="N1075" s="26">
        <f t="shared" si="401"/>
        <v>-1.5581159775421876</v>
      </c>
      <c r="O1075" s="26">
        <f t="shared" si="391"/>
        <v>-9089.0098689960923</v>
      </c>
      <c r="P1075" s="26">
        <f t="shared" si="402"/>
        <v>-9.0890098689960919</v>
      </c>
      <c r="Q1075" s="26">
        <f t="shared" si="407"/>
        <v>4010.7311739466227</v>
      </c>
      <c r="R1075" s="61">
        <f t="shared" si="408"/>
        <v>1.1140920818903102</v>
      </c>
      <c r="S1075" s="26">
        <f t="shared" si="409"/>
        <v>-1611.5793693239016</v>
      </c>
      <c r="T1075" s="26">
        <f t="shared" si="403"/>
        <v>1611.5793693239016</v>
      </c>
      <c r="U1075" s="61">
        <f t="shared" si="410"/>
        <v>0.44766097173618086</v>
      </c>
      <c r="V1075" s="26">
        <f t="shared" si="411"/>
        <v>25214.583333333328</v>
      </c>
      <c r="W1075" s="26">
        <f t="shared" si="413"/>
        <v>25.21458333333333</v>
      </c>
      <c r="X1075" s="26">
        <f t="shared" si="412"/>
        <v>2485.2962754629639</v>
      </c>
      <c r="Y1075" s="26">
        <f t="shared" si="404"/>
        <v>690.36062880555119</v>
      </c>
      <c r="Z1075" s="26">
        <f t="shared" si="405"/>
        <v>0.69036062880555116</v>
      </c>
      <c r="AA1075" s="26">
        <f t="shared" si="406"/>
        <v>1.561753053626491</v>
      </c>
      <c r="AB1075" s="64"/>
      <c r="AC1075" s="26">
        <f t="shared" si="392"/>
        <v>0</v>
      </c>
      <c r="AD1075" s="26">
        <f t="shared" si="393"/>
        <v>21</v>
      </c>
      <c r="AE1075" s="26">
        <f t="shared" si="394"/>
        <v>5.833333333333333</v>
      </c>
      <c r="AF1075" s="31"/>
      <c r="AG1075" s="31"/>
      <c r="AH1075" s="31"/>
      <c r="AI1075" s="31"/>
      <c r="AJ1075" s="31"/>
      <c r="AK1075" s="31"/>
      <c r="AL1075" s="7"/>
      <c r="AM1075" s="7"/>
    </row>
    <row r="1076" spans="2:39" x14ac:dyDescent="0.4">
      <c r="B1076" s="23" t="s">
        <v>3</v>
      </c>
      <c r="C1076" s="23">
        <v>1060</v>
      </c>
      <c r="D1076" s="23">
        <v>38</v>
      </c>
      <c r="E1076" s="24">
        <v>16.7</v>
      </c>
      <c r="F1076" s="68">
        <f t="shared" si="395"/>
        <v>4.6388888888888884</v>
      </c>
      <c r="G1076" s="35">
        <f t="shared" si="396"/>
        <v>-1.0555555555555556</v>
      </c>
      <c r="H1076" s="25">
        <f t="shared" si="397"/>
        <v>-3.8</v>
      </c>
      <c r="I1076" s="31"/>
      <c r="J1076" s="26">
        <f t="shared" si="398"/>
        <v>-1564.3333333333333</v>
      </c>
      <c r="K1076" s="40">
        <f t="shared" si="390"/>
        <v>9.2534519138420102</v>
      </c>
      <c r="L1076" s="26">
        <f t="shared" si="399"/>
        <v>218.00182949999999</v>
      </c>
      <c r="M1076" s="61">
        <f t="shared" si="400"/>
        <v>-1337.0780519194914</v>
      </c>
      <c r="N1076" s="26">
        <f t="shared" si="401"/>
        <v>-1.3370780519194914</v>
      </c>
      <c r="O1076" s="26">
        <f t="shared" si="391"/>
        <v>-6202.5565186265285</v>
      </c>
      <c r="P1076" s="26">
        <f t="shared" si="402"/>
        <v>-6.2025565186265288</v>
      </c>
      <c r="Q1076" s="26">
        <f t="shared" si="407"/>
        <v>4010.7311739466227</v>
      </c>
      <c r="R1076" s="61">
        <f t="shared" si="408"/>
        <v>1.1140920818903102</v>
      </c>
      <c r="S1076" s="26">
        <f t="shared" si="409"/>
        <v>-1617.7819258425282</v>
      </c>
      <c r="T1076" s="26">
        <f t="shared" si="403"/>
        <v>1617.7819258425282</v>
      </c>
      <c r="U1076" s="61">
        <f t="shared" si="410"/>
        <v>0.44938390424030061</v>
      </c>
      <c r="V1076" s="26">
        <f t="shared" si="411"/>
        <v>15945.793981481476</v>
      </c>
      <c r="W1076" s="26">
        <f t="shared" si="413"/>
        <v>15.945793981481476</v>
      </c>
      <c r="X1076" s="26">
        <f t="shared" si="412"/>
        <v>2494.5650648148157</v>
      </c>
      <c r="Y1076" s="26">
        <f t="shared" si="404"/>
        <v>692.9352945741299</v>
      </c>
      <c r="Z1076" s="26">
        <f t="shared" si="405"/>
        <v>0.69293529457412995</v>
      </c>
      <c r="AA1076" s="26">
        <f t="shared" si="406"/>
        <v>1.5634759861306109</v>
      </c>
      <c r="AB1076" s="64"/>
      <c r="AC1076" s="26">
        <f t="shared" si="392"/>
        <v>0</v>
      </c>
      <c r="AD1076" s="26">
        <f t="shared" si="393"/>
        <v>16.7</v>
      </c>
      <c r="AE1076" s="26">
        <f t="shared" si="394"/>
        <v>4.6388888888888884</v>
      </c>
      <c r="AF1076" s="31"/>
      <c r="AG1076" s="31"/>
      <c r="AH1076" s="31"/>
      <c r="AI1076" s="31"/>
      <c r="AJ1076" s="31"/>
      <c r="AK1076" s="31"/>
      <c r="AL1076" s="7"/>
      <c r="AM1076" s="7"/>
    </row>
    <row r="1077" spans="2:39" x14ac:dyDescent="0.4">
      <c r="B1077" s="23" t="s">
        <v>3</v>
      </c>
      <c r="C1077" s="23">
        <v>1061</v>
      </c>
      <c r="D1077" s="23">
        <v>39</v>
      </c>
      <c r="E1077" s="24">
        <v>13.4</v>
      </c>
      <c r="F1077" s="68">
        <f t="shared" si="395"/>
        <v>3.7222222222222223</v>
      </c>
      <c r="G1077" s="35">
        <f t="shared" si="396"/>
        <v>-0.65277777777777768</v>
      </c>
      <c r="H1077" s="25">
        <f t="shared" si="397"/>
        <v>-2.3499999999999996</v>
      </c>
      <c r="I1077" s="31"/>
      <c r="J1077" s="26">
        <f t="shared" si="398"/>
        <v>-967.41666666666652</v>
      </c>
      <c r="K1077" s="40">
        <f t="shared" si="390"/>
        <v>5.9577246428680546</v>
      </c>
      <c r="L1077" s="26">
        <f t="shared" si="399"/>
        <v>218.00182949999999</v>
      </c>
      <c r="M1077" s="61">
        <f t="shared" si="400"/>
        <v>-743.45711252379851</v>
      </c>
      <c r="N1077" s="26">
        <f t="shared" si="401"/>
        <v>-0.74345711252379854</v>
      </c>
      <c r="O1077" s="26">
        <f t="shared" si="391"/>
        <v>-2767.3125855052499</v>
      </c>
      <c r="P1077" s="26">
        <f t="shared" si="402"/>
        <v>-2.7673125855052501</v>
      </c>
      <c r="Q1077" s="26">
        <f t="shared" si="407"/>
        <v>4010.7311739466227</v>
      </c>
      <c r="R1077" s="61">
        <f t="shared" si="408"/>
        <v>1.1140920818903102</v>
      </c>
      <c r="S1077" s="26">
        <f t="shared" si="409"/>
        <v>-1620.5492384280335</v>
      </c>
      <c r="T1077" s="26">
        <f t="shared" si="403"/>
        <v>1620.5492384280335</v>
      </c>
      <c r="U1077" s="61">
        <f t="shared" si="410"/>
        <v>0.45015260224221459</v>
      </c>
      <c r="V1077" s="26">
        <f t="shared" si="411"/>
        <v>10266.509259259259</v>
      </c>
      <c r="W1077" s="26">
        <f t="shared" si="413"/>
        <v>10.266509259259259</v>
      </c>
      <c r="X1077" s="26">
        <f t="shared" si="412"/>
        <v>2500.244349537038</v>
      </c>
      <c r="Y1077" s="26">
        <f t="shared" si="404"/>
        <v>694.51287492569941</v>
      </c>
      <c r="Z1077" s="26">
        <f t="shared" si="405"/>
        <v>0.69451287492569935</v>
      </c>
      <c r="AA1077" s="26">
        <f t="shared" si="406"/>
        <v>1.5642446841325248</v>
      </c>
      <c r="AB1077" s="64"/>
      <c r="AC1077" s="26">
        <f t="shared" si="392"/>
        <v>0</v>
      </c>
      <c r="AD1077" s="26">
        <f t="shared" si="393"/>
        <v>13.4</v>
      </c>
      <c r="AE1077" s="26">
        <f t="shared" si="394"/>
        <v>3.7222222222222223</v>
      </c>
      <c r="AF1077" s="31"/>
      <c r="AG1077" s="31"/>
      <c r="AH1077" s="31"/>
      <c r="AI1077" s="31"/>
      <c r="AJ1077" s="31"/>
      <c r="AK1077" s="31"/>
      <c r="AL1077" s="7"/>
      <c r="AM1077" s="7"/>
    </row>
    <row r="1078" spans="2:39" x14ac:dyDescent="0.4">
      <c r="B1078" s="23" t="s">
        <v>3</v>
      </c>
      <c r="C1078" s="23">
        <v>1062</v>
      </c>
      <c r="D1078" s="23">
        <v>40</v>
      </c>
      <c r="E1078" s="24">
        <v>12</v>
      </c>
      <c r="F1078" s="68">
        <f t="shared" si="395"/>
        <v>3.333333333333333</v>
      </c>
      <c r="G1078" s="35">
        <f t="shared" si="396"/>
        <v>-0.18055555555555566</v>
      </c>
      <c r="H1078" s="25">
        <f t="shared" si="397"/>
        <v>-0.65000000000000036</v>
      </c>
      <c r="I1078" s="31"/>
      <c r="J1078" s="26">
        <f t="shared" si="398"/>
        <v>-267.58333333333348</v>
      </c>
      <c r="K1078" s="40">
        <f t="shared" si="390"/>
        <v>4.7778589249999985</v>
      </c>
      <c r="L1078" s="26">
        <f t="shared" si="399"/>
        <v>218.00182949999999</v>
      </c>
      <c r="M1078" s="61">
        <f t="shared" si="400"/>
        <v>-44.803644908333524</v>
      </c>
      <c r="N1078" s="26">
        <f t="shared" si="401"/>
        <v>-4.4803644908333523E-2</v>
      </c>
      <c r="O1078" s="26">
        <f t="shared" si="391"/>
        <v>-149.34548302777841</v>
      </c>
      <c r="P1078" s="26">
        <f t="shared" si="402"/>
        <v>-0.14934548302777842</v>
      </c>
      <c r="Q1078" s="26">
        <f t="shared" si="407"/>
        <v>4010.7311739466227</v>
      </c>
      <c r="R1078" s="61">
        <f t="shared" si="408"/>
        <v>1.1140920818903102</v>
      </c>
      <c r="S1078" s="26">
        <f t="shared" si="409"/>
        <v>-1620.6985839110612</v>
      </c>
      <c r="T1078" s="26">
        <f t="shared" si="403"/>
        <v>1620.6985839110612</v>
      </c>
      <c r="U1078" s="61">
        <f t="shared" si="410"/>
        <v>0.45019408710192999</v>
      </c>
      <c r="V1078" s="26">
        <f t="shared" si="411"/>
        <v>8233.3333333333321</v>
      </c>
      <c r="W1078" s="26">
        <f t="shared" si="413"/>
        <v>8.2333333333333325</v>
      </c>
      <c r="X1078" s="26">
        <f t="shared" si="412"/>
        <v>2502.2775254629641</v>
      </c>
      <c r="Y1078" s="26">
        <f t="shared" si="404"/>
        <v>695.07764646805128</v>
      </c>
      <c r="Z1078" s="26">
        <f t="shared" si="405"/>
        <v>0.69507764646805126</v>
      </c>
      <c r="AA1078" s="26">
        <f t="shared" si="406"/>
        <v>1.5642861689922403</v>
      </c>
      <c r="AB1078" s="64"/>
      <c r="AC1078" s="26">
        <f t="shared" si="392"/>
        <v>0</v>
      </c>
      <c r="AD1078" s="26">
        <f t="shared" si="393"/>
        <v>12</v>
      </c>
      <c r="AE1078" s="26">
        <f t="shared" si="394"/>
        <v>3.333333333333333</v>
      </c>
      <c r="AF1078" s="31"/>
      <c r="AG1078" s="31"/>
      <c r="AH1078" s="31"/>
      <c r="AI1078" s="31"/>
      <c r="AJ1078" s="31"/>
      <c r="AK1078" s="31"/>
      <c r="AL1078" s="7"/>
      <c r="AM1078" s="7"/>
    </row>
    <row r="1079" spans="2:39" x14ac:dyDescent="0.4">
      <c r="B1079" s="23" t="s">
        <v>3</v>
      </c>
      <c r="C1079" s="23">
        <v>1063</v>
      </c>
      <c r="D1079" s="23">
        <v>41</v>
      </c>
      <c r="E1079" s="24">
        <v>12.1</v>
      </c>
      <c r="F1079" s="68">
        <f t="shared" si="395"/>
        <v>3.3611111111111107</v>
      </c>
      <c r="G1079" s="35">
        <f t="shared" si="396"/>
        <v>0.1111111111111112</v>
      </c>
      <c r="H1079" s="25">
        <f t="shared" si="397"/>
        <v>0.40000000000000036</v>
      </c>
      <c r="I1079" s="31"/>
      <c r="J1079" s="26">
        <f t="shared" si="398"/>
        <v>164.6666666666668</v>
      </c>
      <c r="K1079" s="40">
        <f t="shared" si="390"/>
        <v>4.8578217028420125</v>
      </c>
      <c r="L1079" s="26">
        <f t="shared" si="399"/>
        <v>218.00182949999999</v>
      </c>
      <c r="M1079" s="61">
        <f t="shared" si="400"/>
        <v>387.52631786950883</v>
      </c>
      <c r="N1079" s="26">
        <f t="shared" si="401"/>
        <v>0.38752631786950881</v>
      </c>
      <c r="O1079" s="26">
        <f t="shared" si="391"/>
        <v>1302.5190128391823</v>
      </c>
      <c r="P1079" s="26">
        <f t="shared" si="402"/>
        <v>1.3025190128391824</v>
      </c>
      <c r="Q1079" s="26">
        <f t="shared" si="407"/>
        <v>4012.0336929594619</v>
      </c>
      <c r="R1079" s="61">
        <f t="shared" si="408"/>
        <v>1.1144538927561547</v>
      </c>
      <c r="S1079" s="26">
        <f t="shared" si="409"/>
        <v>-1620.6985839110612</v>
      </c>
      <c r="T1079" s="26">
        <f t="shared" si="403"/>
        <v>1620.6985839110612</v>
      </c>
      <c r="U1079" s="61">
        <f t="shared" si="410"/>
        <v>0.45019408710192999</v>
      </c>
      <c r="V1079" s="26">
        <f t="shared" si="411"/>
        <v>8371.1273148148121</v>
      </c>
      <c r="W1079" s="26">
        <f t="shared" si="413"/>
        <v>8.371127314814812</v>
      </c>
      <c r="X1079" s="26">
        <f t="shared" si="412"/>
        <v>2502.2775254629641</v>
      </c>
      <c r="Y1079" s="26">
        <f t="shared" si="404"/>
        <v>695.07764646805128</v>
      </c>
      <c r="Z1079" s="26">
        <f t="shared" si="405"/>
        <v>0.69507764646805126</v>
      </c>
      <c r="AA1079" s="26">
        <f t="shared" si="406"/>
        <v>1.5646479798580848</v>
      </c>
      <c r="AB1079" s="64"/>
      <c r="AC1079" s="26">
        <f t="shared" si="392"/>
        <v>0</v>
      </c>
      <c r="AD1079" s="26">
        <f t="shared" si="393"/>
        <v>12.1</v>
      </c>
      <c r="AE1079" s="26">
        <f t="shared" si="394"/>
        <v>3.3611111111111107</v>
      </c>
      <c r="AF1079" s="31"/>
      <c r="AG1079" s="31"/>
      <c r="AH1079" s="31"/>
      <c r="AI1079" s="31"/>
      <c r="AJ1079" s="31"/>
      <c r="AK1079" s="31"/>
      <c r="AL1079" s="7"/>
      <c r="AM1079" s="7"/>
    </row>
    <row r="1080" spans="2:39" x14ac:dyDescent="0.4">
      <c r="B1080" s="23" t="s">
        <v>3</v>
      </c>
      <c r="C1080" s="23">
        <v>1064</v>
      </c>
      <c r="D1080" s="23">
        <v>42</v>
      </c>
      <c r="E1080" s="24">
        <v>12.8</v>
      </c>
      <c r="F1080" s="68">
        <f t="shared" si="395"/>
        <v>3.5555555555555558</v>
      </c>
      <c r="G1080" s="35">
        <f t="shared" si="396"/>
        <v>0.4861111111111111</v>
      </c>
      <c r="H1080" s="25">
        <f t="shared" si="397"/>
        <v>1.75</v>
      </c>
      <c r="I1080" s="31"/>
      <c r="J1080" s="26">
        <f t="shared" si="398"/>
        <v>720.41666666666663</v>
      </c>
      <c r="K1080" s="40">
        <f t="shared" si="390"/>
        <v>5.4361417102222225</v>
      </c>
      <c r="L1080" s="26">
        <f t="shared" si="399"/>
        <v>218.00182949999999</v>
      </c>
      <c r="M1080" s="61">
        <f t="shared" si="400"/>
        <v>943.85463787688889</v>
      </c>
      <c r="N1080" s="26">
        <f t="shared" si="401"/>
        <v>0.94385463787688884</v>
      </c>
      <c r="O1080" s="26">
        <f t="shared" si="391"/>
        <v>3355.9276013400495</v>
      </c>
      <c r="P1080" s="26">
        <f t="shared" si="402"/>
        <v>3.3559276013400496</v>
      </c>
      <c r="Q1080" s="26">
        <f t="shared" si="407"/>
        <v>4015.3896205608021</v>
      </c>
      <c r="R1080" s="61">
        <f t="shared" si="408"/>
        <v>1.1153860949422143</v>
      </c>
      <c r="S1080" s="26">
        <f t="shared" si="409"/>
        <v>-1620.6985839110612</v>
      </c>
      <c r="T1080" s="26">
        <f t="shared" si="403"/>
        <v>1620.6985839110612</v>
      </c>
      <c r="U1080" s="61">
        <f t="shared" si="410"/>
        <v>0.45019408710192999</v>
      </c>
      <c r="V1080" s="26">
        <f t="shared" si="411"/>
        <v>9367.7037037037044</v>
      </c>
      <c r="W1080" s="26">
        <f t="shared" si="413"/>
        <v>9.3677037037037039</v>
      </c>
      <c r="X1080" s="26">
        <f t="shared" si="412"/>
        <v>2502.2775254629641</v>
      </c>
      <c r="Y1080" s="26">
        <f t="shared" si="404"/>
        <v>695.07764646805128</v>
      </c>
      <c r="Z1080" s="26">
        <f t="shared" si="405"/>
        <v>0.69507764646805126</v>
      </c>
      <c r="AA1080" s="26">
        <f t="shared" si="406"/>
        <v>1.5655801820441444</v>
      </c>
      <c r="AB1080" s="64"/>
      <c r="AC1080" s="26">
        <f t="shared" si="392"/>
        <v>0</v>
      </c>
      <c r="AD1080" s="26">
        <f t="shared" si="393"/>
        <v>12.8</v>
      </c>
      <c r="AE1080" s="26">
        <f t="shared" si="394"/>
        <v>3.5555555555555558</v>
      </c>
      <c r="AF1080" s="31"/>
      <c r="AG1080" s="31"/>
      <c r="AH1080" s="31"/>
      <c r="AI1080" s="31"/>
      <c r="AJ1080" s="31"/>
      <c r="AK1080" s="31"/>
      <c r="AL1080" s="7"/>
      <c r="AM1080" s="7"/>
    </row>
    <row r="1081" spans="2:39" x14ac:dyDescent="0.4">
      <c r="B1081" s="23" t="s">
        <v>3</v>
      </c>
      <c r="C1081" s="23">
        <v>1065</v>
      </c>
      <c r="D1081" s="23">
        <v>43</v>
      </c>
      <c r="E1081" s="24">
        <v>15.6</v>
      </c>
      <c r="F1081" s="68">
        <f t="shared" si="395"/>
        <v>4.333333333333333</v>
      </c>
      <c r="G1081" s="35">
        <f t="shared" si="396"/>
        <v>0.98611111111111083</v>
      </c>
      <c r="H1081" s="25">
        <f t="shared" si="397"/>
        <v>3.5499999999999989</v>
      </c>
      <c r="I1081" s="31"/>
      <c r="J1081" s="26">
        <f t="shared" si="398"/>
        <v>1461.4166666666663</v>
      </c>
      <c r="K1081" s="40">
        <f t="shared" si="390"/>
        <v>8.0745815832499979</v>
      </c>
      <c r="L1081" s="26">
        <f t="shared" si="399"/>
        <v>218.00182949999999</v>
      </c>
      <c r="M1081" s="61">
        <f t="shared" si="400"/>
        <v>1687.4930777499162</v>
      </c>
      <c r="N1081" s="26">
        <f t="shared" si="401"/>
        <v>1.6874930777499162</v>
      </c>
      <c r="O1081" s="26">
        <f t="shared" si="391"/>
        <v>7312.4700035829701</v>
      </c>
      <c r="P1081" s="26">
        <f t="shared" si="402"/>
        <v>7.3124700035829697</v>
      </c>
      <c r="Q1081" s="26">
        <f t="shared" si="407"/>
        <v>4022.7020905643849</v>
      </c>
      <c r="R1081" s="61">
        <f t="shared" si="408"/>
        <v>1.1174173367723756</v>
      </c>
      <c r="S1081" s="26">
        <f t="shared" si="409"/>
        <v>-1620.6985839110612</v>
      </c>
      <c r="T1081" s="26">
        <f t="shared" si="403"/>
        <v>1620.6985839110612</v>
      </c>
      <c r="U1081" s="61">
        <f t="shared" si="410"/>
        <v>0.45019408710192999</v>
      </c>
      <c r="V1081" s="26">
        <f t="shared" si="411"/>
        <v>13914.333333333332</v>
      </c>
      <c r="W1081" s="26">
        <f t="shared" si="413"/>
        <v>13.914333333333332</v>
      </c>
      <c r="X1081" s="26">
        <f t="shared" si="412"/>
        <v>2502.2775254629641</v>
      </c>
      <c r="Y1081" s="26">
        <f t="shared" si="404"/>
        <v>695.07764646805128</v>
      </c>
      <c r="Z1081" s="26">
        <f t="shared" si="405"/>
        <v>0.69507764646805126</v>
      </c>
      <c r="AA1081" s="26">
        <f t="shared" si="406"/>
        <v>1.5676114238743057</v>
      </c>
      <c r="AB1081" s="64"/>
      <c r="AC1081" s="26">
        <f t="shared" si="392"/>
        <v>0</v>
      </c>
      <c r="AD1081" s="26">
        <f t="shared" si="393"/>
        <v>15.6</v>
      </c>
      <c r="AE1081" s="26">
        <f t="shared" si="394"/>
        <v>4.333333333333333</v>
      </c>
      <c r="AF1081" s="31"/>
      <c r="AG1081" s="31"/>
      <c r="AH1081" s="31"/>
      <c r="AI1081" s="31"/>
      <c r="AJ1081" s="31"/>
      <c r="AK1081" s="31"/>
      <c r="AL1081" s="7"/>
      <c r="AM1081" s="7"/>
    </row>
    <row r="1082" spans="2:39" x14ac:dyDescent="0.4">
      <c r="B1082" s="23" t="s">
        <v>3</v>
      </c>
      <c r="C1082" s="23">
        <v>1066</v>
      </c>
      <c r="D1082" s="23">
        <v>44</v>
      </c>
      <c r="E1082" s="24">
        <v>19.899999999999999</v>
      </c>
      <c r="F1082" s="68">
        <f t="shared" si="395"/>
        <v>5.5277777777777777</v>
      </c>
      <c r="G1082" s="35">
        <f t="shared" si="396"/>
        <v>1.0833333333333333</v>
      </c>
      <c r="H1082" s="25">
        <f t="shared" si="397"/>
        <v>3.8999999999999995</v>
      </c>
      <c r="I1082" s="31"/>
      <c r="J1082" s="26">
        <f t="shared" si="398"/>
        <v>1605.5</v>
      </c>
      <c r="K1082" s="40">
        <f t="shared" si="390"/>
        <v>13.139443839508679</v>
      </c>
      <c r="L1082" s="26">
        <f t="shared" si="399"/>
        <v>218.00182949999999</v>
      </c>
      <c r="M1082" s="61">
        <f t="shared" si="400"/>
        <v>1836.6412733395086</v>
      </c>
      <c r="N1082" s="26">
        <f t="shared" si="401"/>
        <v>1.8366412733395086</v>
      </c>
      <c r="O1082" s="26">
        <f t="shared" si="391"/>
        <v>10152.544816515618</v>
      </c>
      <c r="P1082" s="26">
        <f t="shared" si="402"/>
        <v>10.152544816515618</v>
      </c>
      <c r="Q1082" s="26">
        <f t="shared" si="407"/>
        <v>4032.8546353809006</v>
      </c>
      <c r="R1082" s="61">
        <f t="shared" si="408"/>
        <v>1.1202374883359087</v>
      </c>
      <c r="S1082" s="26">
        <f t="shared" si="409"/>
        <v>-1620.6985839110612</v>
      </c>
      <c r="T1082" s="26">
        <f t="shared" si="403"/>
        <v>1620.6985839110612</v>
      </c>
      <c r="U1082" s="61">
        <f t="shared" si="410"/>
        <v>0.45019408710192999</v>
      </c>
      <c r="V1082" s="26">
        <f t="shared" si="411"/>
        <v>22642.238425925923</v>
      </c>
      <c r="W1082" s="26">
        <f t="shared" si="413"/>
        <v>22.642238425925925</v>
      </c>
      <c r="X1082" s="26">
        <f t="shared" si="412"/>
        <v>2502.2775254629641</v>
      </c>
      <c r="Y1082" s="26">
        <f t="shared" si="404"/>
        <v>695.07764646805128</v>
      </c>
      <c r="Z1082" s="26">
        <f t="shared" si="405"/>
        <v>0.69507764646805126</v>
      </c>
      <c r="AA1082" s="26">
        <f t="shared" si="406"/>
        <v>1.5704315754378388</v>
      </c>
      <c r="AB1082" s="64"/>
      <c r="AC1082" s="26">
        <f t="shared" si="392"/>
        <v>0</v>
      </c>
      <c r="AD1082" s="26">
        <f t="shared" si="393"/>
        <v>19.899999999999999</v>
      </c>
      <c r="AE1082" s="26">
        <f t="shared" si="394"/>
        <v>5.5277777777777777</v>
      </c>
      <c r="AF1082" s="31"/>
      <c r="AG1082" s="31"/>
      <c r="AH1082" s="31"/>
      <c r="AI1082" s="31"/>
      <c r="AJ1082" s="31"/>
      <c r="AK1082" s="31"/>
      <c r="AL1082" s="7"/>
      <c r="AM1082" s="7"/>
    </row>
    <row r="1083" spans="2:39" x14ac:dyDescent="0.4">
      <c r="B1083" s="23" t="s">
        <v>3</v>
      </c>
      <c r="C1083" s="23">
        <v>1067</v>
      </c>
      <c r="D1083" s="23">
        <v>45</v>
      </c>
      <c r="E1083" s="24">
        <v>23.4</v>
      </c>
      <c r="F1083" s="68">
        <f t="shared" si="395"/>
        <v>6.4999999999999991</v>
      </c>
      <c r="G1083" s="35">
        <f t="shared" si="396"/>
        <v>0.65277777777777812</v>
      </c>
      <c r="H1083" s="25">
        <f t="shared" si="397"/>
        <v>2.3500000000000014</v>
      </c>
      <c r="I1083" s="31"/>
      <c r="J1083" s="26">
        <f t="shared" si="398"/>
        <v>967.4166666666672</v>
      </c>
      <c r="K1083" s="40">
        <f t="shared" si="390"/>
        <v>18.167808562312494</v>
      </c>
      <c r="L1083" s="26">
        <f t="shared" si="399"/>
        <v>218.00182949999999</v>
      </c>
      <c r="M1083" s="61">
        <f t="shared" si="400"/>
        <v>1203.5863047289797</v>
      </c>
      <c r="N1083" s="26">
        <f t="shared" si="401"/>
        <v>1.2035863047289797</v>
      </c>
      <c r="O1083" s="26">
        <f t="shared" si="391"/>
        <v>7823.3109807383671</v>
      </c>
      <c r="P1083" s="26">
        <f t="shared" si="402"/>
        <v>7.8233109807383672</v>
      </c>
      <c r="Q1083" s="26">
        <f t="shared" si="407"/>
        <v>4040.677946361639</v>
      </c>
      <c r="R1083" s="61">
        <f t="shared" si="408"/>
        <v>1.1224106304488541</v>
      </c>
      <c r="S1083" s="26">
        <f t="shared" si="409"/>
        <v>-1620.6985839110612</v>
      </c>
      <c r="T1083" s="26">
        <f t="shared" si="403"/>
        <v>1620.6985839110612</v>
      </c>
      <c r="U1083" s="61">
        <f t="shared" si="410"/>
        <v>0.45019408710192999</v>
      </c>
      <c r="V1083" s="26">
        <f t="shared" si="411"/>
        <v>31307.249999999989</v>
      </c>
      <c r="W1083" s="26">
        <f t="shared" si="413"/>
        <v>31.307249999999989</v>
      </c>
      <c r="X1083" s="26">
        <f t="shared" si="412"/>
        <v>2502.2775254629641</v>
      </c>
      <c r="Y1083" s="26">
        <f t="shared" si="404"/>
        <v>695.07764646805128</v>
      </c>
      <c r="Z1083" s="26">
        <f t="shared" si="405"/>
        <v>0.69507764646805126</v>
      </c>
      <c r="AA1083" s="26">
        <f t="shared" si="406"/>
        <v>1.5726047175507842</v>
      </c>
      <c r="AB1083" s="64"/>
      <c r="AC1083" s="26">
        <f t="shared" si="392"/>
        <v>0</v>
      </c>
      <c r="AD1083" s="26">
        <f t="shared" si="393"/>
        <v>23.4</v>
      </c>
      <c r="AE1083" s="26">
        <f t="shared" si="394"/>
        <v>6.4999999999999991</v>
      </c>
      <c r="AF1083" s="31"/>
      <c r="AG1083" s="31"/>
      <c r="AH1083" s="31"/>
      <c r="AI1083" s="31"/>
      <c r="AJ1083" s="31"/>
      <c r="AK1083" s="31"/>
      <c r="AL1083" s="7"/>
      <c r="AM1083" s="7"/>
    </row>
    <row r="1084" spans="2:39" x14ac:dyDescent="0.4">
      <c r="B1084" s="23" t="s">
        <v>3</v>
      </c>
      <c r="C1084" s="23">
        <v>1068</v>
      </c>
      <c r="D1084" s="23">
        <v>46</v>
      </c>
      <c r="E1084" s="24">
        <v>24.6</v>
      </c>
      <c r="F1084" s="68">
        <f t="shared" si="395"/>
        <v>6.8333333333333339</v>
      </c>
      <c r="G1084" s="35">
        <f t="shared" si="396"/>
        <v>0.25000000000000011</v>
      </c>
      <c r="H1084" s="25">
        <f t="shared" si="397"/>
        <v>0.90000000000000036</v>
      </c>
      <c r="I1084" s="31"/>
      <c r="J1084" s="26">
        <f t="shared" si="398"/>
        <v>370.50000000000017</v>
      </c>
      <c r="K1084" s="40">
        <f t="shared" si="390"/>
        <v>20.078952132312498</v>
      </c>
      <c r="L1084" s="26">
        <f t="shared" si="399"/>
        <v>218.00182949999999</v>
      </c>
      <c r="M1084" s="61">
        <f t="shared" si="400"/>
        <v>608.58078163231266</v>
      </c>
      <c r="N1084" s="26">
        <f t="shared" si="401"/>
        <v>0.60858078163231266</v>
      </c>
      <c r="O1084" s="26">
        <f t="shared" si="391"/>
        <v>4158.6353411541368</v>
      </c>
      <c r="P1084" s="26">
        <f t="shared" si="402"/>
        <v>4.1586353411541364</v>
      </c>
      <c r="Q1084" s="26">
        <f t="shared" si="407"/>
        <v>4044.836581702793</v>
      </c>
      <c r="R1084" s="61">
        <f t="shared" si="408"/>
        <v>1.1235658070249221</v>
      </c>
      <c r="S1084" s="26">
        <f t="shared" si="409"/>
        <v>-1620.6985839110612</v>
      </c>
      <c r="T1084" s="26">
        <f t="shared" si="403"/>
        <v>1620.6985839110612</v>
      </c>
      <c r="U1084" s="61">
        <f t="shared" si="410"/>
        <v>0.45019408710192999</v>
      </c>
      <c r="V1084" s="26">
        <f t="shared" si="411"/>
        <v>34600.583333333336</v>
      </c>
      <c r="W1084" s="26">
        <f t="shared" si="413"/>
        <v>34.60058333333334</v>
      </c>
      <c r="X1084" s="26">
        <f t="shared" si="412"/>
        <v>2502.2775254629641</v>
      </c>
      <c r="Y1084" s="26">
        <f t="shared" si="404"/>
        <v>695.07764646805128</v>
      </c>
      <c r="Z1084" s="26">
        <f t="shared" si="405"/>
        <v>0.69507764646805126</v>
      </c>
      <c r="AA1084" s="26">
        <f t="shared" si="406"/>
        <v>1.573759894126852</v>
      </c>
      <c r="AB1084" s="64"/>
      <c r="AC1084" s="26">
        <f t="shared" si="392"/>
        <v>0</v>
      </c>
      <c r="AD1084" s="26">
        <f t="shared" si="393"/>
        <v>24.6</v>
      </c>
      <c r="AE1084" s="26">
        <f t="shared" si="394"/>
        <v>6.8333333333333339</v>
      </c>
      <c r="AF1084" s="31"/>
      <c r="AG1084" s="31"/>
      <c r="AH1084" s="31"/>
      <c r="AI1084" s="31"/>
      <c r="AJ1084" s="31"/>
      <c r="AK1084" s="31"/>
      <c r="AL1084" s="7"/>
      <c r="AM1084" s="7"/>
    </row>
    <row r="1085" spans="2:39" x14ac:dyDescent="0.4">
      <c r="B1085" s="23" t="s">
        <v>3</v>
      </c>
      <c r="C1085" s="23">
        <v>1069</v>
      </c>
      <c r="D1085" s="23">
        <v>47</v>
      </c>
      <c r="E1085" s="24">
        <v>25.2</v>
      </c>
      <c r="F1085" s="68">
        <f t="shared" si="395"/>
        <v>7</v>
      </c>
      <c r="G1085" s="35">
        <f t="shared" si="396"/>
        <v>0.24999999999999961</v>
      </c>
      <c r="H1085" s="25">
        <f t="shared" si="397"/>
        <v>0.89999999999999858</v>
      </c>
      <c r="I1085" s="31"/>
      <c r="J1085" s="26">
        <f t="shared" si="398"/>
        <v>370.49999999999943</v>
      </c>
      <c r="K1085" s="40">
        <f t="shared" si="390"/>
        <v>21.070357859249999</v>
      </c>
      <c r="L1085" s="26">
        <f t="shared" si="399"/>
        <v>218.00182949999999</v>
      </c>
      <c r="M1085" s="61">
        <f t="shared" si="400"/>
        <v>609.57218735924948</v>
      </c>
      <c r="N1085" s="26">
        <f t="shared" si="401"/>
        <v>0.60957218735924945</v>
      </c>
      <c r="O1085" s="26">
        <f t="shared" si="391"/>
        <v>4267.0053115147466</v>
      </c>
      <c r="P1085" s="26">
        <f t="shared" si="402"/>
        <v>4.2670053115147466</v>
      </c>
      <c r="Q1085" s="26">
        <f t="shared" si="407"/>
        <v>4049.1035870143078</v>
      </c>
      <c r="R1085" s="61">
        <f t="shared" si="408"/>
        <v>1.1247510863729429</v>
      </c>
      <c r="S1085" s="26">
        <f t="shared" si="409"/>
        <v>-1620.6985839110612</v>
      </c>
      <c r="T1085" s="26">
        <f t="shared" si="403"/>
        <v>1620.6985839110612</v>
      </c>
      <c r="U1085" s="61">
        <f t="shared" si="410"/>
        <v>0.45019408710192999</v>
      </c>
      <c r="V1085" s="26">
        <f t="shared" si="411"/>
        <v>36309</v>
      </c>
      <c r="W1085" s="26">
        <f t="shared" si="413"/>
        <v>36.308999999999997</v>
      </c>
      <c r="X1085" s="26">
        <f t="shared" si="412"/>
        <v>2502.2775254629641</v>
      </c>
      <c r="Y1085" s="26">
        <f t="shared" si="404"/>
        <v>695.07764646805128</v>
      </c>
      <c r="Z1085" s="26">
        <f t="shared" si="405"/>
        <v>0.69507764646805126</v>
      </c>
      <c r="AA1085" s="26">
        <f t="shared" si="406"/>
        <v>1.5749451734748727</v>
      </c>
      <c r="AB1085" s="64"/>
      <c r="AC1085" s="26">
        <f t="shared" si="392"/>
        <v>0</v>
      </c>
      <c r="AD1085" s="26">
        <f t="shared" si="393"/>
        <v>25.2</v>
      </c>
      <c r="AE1085" s="26">
        <f t="shared" si="394"/>
        <v>7</v>
      </c>
      <c r="AF1085" s="31"/>
      <c r="AG1085" s="31"/>
      <c r="AH1085" s="31"/>
      <c r="AI1085" s="31"/>
      <c r="AJ1085" s="31"/>
      <c r="AK1085" s="31"/>
      <c r="AL1085" s="7"/>
      <c r="AM1085" s="7"/>
    </row>
    <row r="1086" spans="2:39" x14ac:dyDescent="0.4">
      <c r="B1086" s="23" t="s">
        <v>3</v>
      </c>
      <c r="C1086" s="23">
        <v>1070</v>
      </c>
      <c r="D1086" s="23">
        <v>48</v>
      </c>
      <c r="E1086" s="24">
        <v>26.4</v>
      </c>
      <c r="F1086" s="68">
        <f t="shared" si="395"/>
        <v>7.333333333333333</v>
      </c>
      <c r="G1086" s="35">
        <f t="shared" si="396"/>
        <v>0.50000000000000022</v>
      </c>
      <c r="H1086" s="25">
        <f t="shared" si="397"/>
        <v>1.8000000000000007</v>
      </c>
      <c r="I1086" s="31"/>
      <c r="J1086" s="26">
        <f t="shared" si="398"/>
        <v>741.00000000000034</v>
      </c>
      <c r="K1086" s="40">
        <f t="shared" si="390"/>
        <v>23.124837196999998</v>
      </c>
      <c r="L1086" s="26">
        <f t="shared" si="399"/>
        <v>218.00182949999999</v>
      </c>
      <c r="M1086" s="61">
        <f t="shared" si="400"/>
        <v>982.12666669700036</v>
      </c>
      <c r="N1086" s="26">
        <f t="shared" si="401"/>
        <v>0.98212666669700033</v>
      </c>
      <c r="O1086" s="26">
        <f t="shared" si="391"/>
        <v>7202.2622224446686</v>
      </c>
      <c r="P1086" s="26">
        <f t="shared" si="402"/>
        <v>7.2022622224446682</v>
      </c>
      <c r="Q1086" s="26">
        <f t="shared" si="407"/>
        <v>4056.3058492367522</v>
      </c>
      <c r="R1086" s="61">
        <f t="shared" si="408"/>
        <v>1.1267517149281168</v>
      </c>
      <c r="S1086" s="26">
        <f t="shared" si="409"/>
        <v>-1620.6985839110612</v>
      </c>
      <c r="T1086" s="26">
        <f t="shared" si="403"/>
        <v>1620.6985839110612</v>
      </c>
      <c r="U1086" s="61">
        <f t="shared" si="410"/>
        <v>0.45019408710192999</v>
      </c>
      <c r="V1086" s="26">
        <f t="shared" si="411"/>
        <v>39849.333333333328</v>
      </c>
      <c r="W1086" s="26">
        <f t="shared" si="413"/>
        <v>39.849333333333327</v>
      </c>
      <c r="X1086" s="26">
        <f t="shared" si="412"/>
        <v>2502.2775254629641</v>
      </c>
      <c r="Y1086" s="26">
        <f t="shared" si="404"/>
        <v>695.07764646805128</v>
      </c>
      <c r="Z1086" s="26">
        <f t="shared" si="405"/>
        <v>0.69507764646805126</v>
      </c>
      <c r="AA1086" s="26">
        <f t="shared" si="406"/>
        <v>1.5769458020300466</v>
      </c>
      <c r="AB1086" s="64"/>
      <c r="AC1086" s="26">
        <f t="shared" si="392"/>
        <v>0</v>
      </c>
      <c r="AD1086" s="26">
        <f t="shared" si="393"/>
        <v>26.4</v>
      </c>
      <c r="AE1086" s="26">
        <f t="shared" si="394"/>
        <v>7.333333333333333</v>
      </c>
      <c r="AF1086" s="31"/>
      <c r="AG1086" s="31"/>
      <c r="AH1086" s="31"/>
      <c r="AI1086" s="31"/>
      <c r="AJ1086" s="31"/>
      <c r="AK1086" s="31"/>
      <c r="AL1086" s="7"/>
      <c r="AM1086" s="7"/>
    </row>
    <row r="1087" spans="2:39" x14ac:dyDescent="0.4">
      <c r="B1087" s="23" t="s">
        <v>3</v>
      </c>
      <c r="C1087" s="23">
        <v>1071</v>
      </c>
      <c r="D1087" s="23">
        <v>49</v>
      </c>
      <c r="E1087" s="24">
        <v>28.8</v>
      </c>
      <c r="F1087" s="68">
        <f t="shared" si="395"/>
        <v>8</v>
      </c>
      <c r="G1087" s="35">
        <f t="shared" si="396"/>
        <v>0.75000000000000022</v>
      </c>
      <c r="H1087" s="25">
        <f t="shared" si="397"/>
        <v>2.7000000000000011</v>
      </c>
      <c r="I1087" s="31"/>
      <c r="J1087" s="26">
        <f t="shared" si="398"/>
        <v>1111.5000000000002</v>
      </c>
      <c r="K1087" s="40">
        <f t="shared" si="390"/>
        <v>27.520467407999998</v>
      </c>
      <c r="L1087" s="26">
        <f t="shared" si="399"/>
        <v>218.00182949999999</v>
      </c>
      <c r="M1087" s="61">
        <f t="shared" si="400"/>
        <v>1357.0222969080003</v>
      </c>
      <c r="N1087" s="26">
        <f t="shared" si="401"/>
        <v>1.3570222969080004</v>
      </c>
      <c r="O1087" s="26">
        <f t="shared" si="391"/>
        <v>10856.178375264002</v>
      </c>
      <c r="P1087" s="26">
        <f t="shared" si="402"/>
        <v>10.856178375264003</v>
      </c>
      <c r="Q1087" s="26">
        <f t="shared" si="407"/>
        <v>4067.1620276120161</v>
      </c>
      <c r="R1087" s="61">
        <f t="shared" si="408"/>
        <v>1.1297673202736052</v>
      </c>
      <c r="S1087" s="26">
        <f t="shared" si="409"/>
        <v>-1620.6985839110612</v>
      </c>
      <c r="T1087" s="26">
        <f t="shared" si="403"/>
        <v>1620.6985839110612</v>
      </c>
      <c r="U1087" s="61">
        <f t="shared" si="410"/>
        <v>0.45019408710192999</v>
      </c>
      <c r="V1087" s="26">
        <f t="shared" si="411"/>
        <v>47424</v>
      </c>
      <c r="W1087" s="26">
        <f t="shared" si="413"/>
        <v>47.423999999999999</v>
      </c>
      <c r="X1087" s="26">
        <f t="shared" si="412"/>
        <v>2502.2775254629641</v>
      </c>
      <c r="Y1087" s="26">
        <f t="shared" si="404"/>
        <v>695.07764646805128</v>
      </c>
      <c r="Z1087" s="26">
        <f t="shared" si="405"/>
        <v>0.69507764646805126</v>
      </c>
      <c r="AA1087" s="26">
        <f t="shared" si="406"/>
        <v>1.579961407375535</v>
      </c>
      <c r="AB1087" s="64"/>
      <c r="AC1087" s="26">
        <f t="shared" si="392"/>
        <v>0</v>
      </c>
      <c r="AD1087" s="26">
        <f t="shared" si="393"/>
        <v>28.8</v>
      </c>
      <c r="AE1087" s="26">
        <f t="shared" si="394"/>
        <v>8</v>
      </c>
      <c r="AF1087" s="31"/>
      <c r="AG1087" s="31"/>
      <c r="AH1087" s="31"/>
      <c r="AI1087" s="31"/>
      <c r="AJ1087" s="31"/>
      <c r="AK1087" s="31"/>
      <c r="AL1087" s="7"/>
      <c r="AM1087" s="7"/>
    </row>
    <row r="1088" spans="2:39" x14ac:dyDescent="0.4">
      <c r="B1088" s="23" t="s">
        <v>3</v>
      </c>
      <c r="C1088" s="23">
        <v>1072</v>
      </c>
      <c r="D1088" s="23">
        <v>50</v>
      </c>
      <c r="E1088" s="24">
        <v>31.8</v>
      </c>
      <c r="F1088" s="68">
        <f t="shared" si="395"/>
        <v>8.8333333333333339</v>
      </c>
      <c r="G1088" s="35">
        <f t="shared" si="396"/>
        <v>0.90277777777777724</v>
      </c>
      <c r="H1088" s="25">
        <f t="shared" si="397"/>
        <v>3.2499999999999982</v>
      </c>
      <c r="I1088" s="31"/>
      <c r="J1088" s="26">
        <f t="shared" si="398"/>
        <v>1337.9166666666658</v>
      </c>
      <c r="K1088" s="40">
        <f t="shared" si="390"/>
        <v>33.552514300812504</v>
      </c>
      <c r="L1088" s="26">
        <f t="shared" si="399"/>
        <v>218.00182949999999</v>
      </c>
      <c r="M1088" s="61">
        <f t="shared" si="400"/>
        <v>1589.4710104674782</v>
      </c>
      <c r="N1088" s="26">
        <f t="shared" si="401"/>
        <v>1.5894710104674783</v>
      </c>
      <c r="O1088" s="26">
        <f t="shared" si="391"/>
        <v>14040.327259129392</v>
      </c>
      <c r="P1088" s="26">
        <f t="shared" si="402"/>
        <v>14.040327259129391</v>
      </c>
      <c r="Q1088" s="26">
        <f t="shared" si="407"/>
        <v>4081.2023548711454</v>
      </c>
      <c r="R1088" s="61">
        <f t="shared" si="408"/>
        <v>1.133667411490926</v>
      </c>
      <c r="S1088" s="26">
        <f t="shared" si="409"/>
        <v>-1620.6985839110612</v>
      </c>
      <c r="T1088" s="26">
        <f t="shared" si="403"/>
        <v>1620.6985839110612</v>
      </c>
      <c r="U1088" s="61">
        <f t="shared" si="410"/>
        <v>0.45019408710192999</v>
      </c>
      <c r="V1088" s="26">
        <f t="shared" si="411"/>
        <v>57818.583333333336</v>
      </c>
      <c r="W1088" s="26">
        <f t="shared" si="413"/>
        <v>57.818583333333336</v>
      </c>
      <c r="X1088" s="26">
        <f t="shared" si="412"/>
        <v>2502.2775254629641</v>
      </c>
      <c r="Y1088" s="26">
        <f t="shared" si="404"/>
        <v>695.07764646805128</v>
      </c>
      <c r="Z1088" s="26">
        <f t="shared" si="405"/>
        <v>0.69507764646805126</v>
      </c>
      <c r="AA1088" s="26">
        <f t="shared" si="406"/>
        <v>1.5838614985928561</v>
      </c>
      <c r="AB1088" s="64"/>
      <c r="AC1088" s="26">
        <f t="shared" si="392"/>
        <v>0</v>
      </c>
      <c r="AD1088" s="26">
        <f t="shared" si="393"/>
        <v>31.8</v>
      </c>
      <c r="AE1088" s="26">
        <f t="shared" si="394"/>
        <v>8.8333333333333339</v>
      </c>
      <c r="AF1088" s="31"/>
      <c r="AG1088" s="31"/>
      <c r="AH1088" s="31"/>
      <c r="AI1088" s="31"/>
      <c r="AJ1088" s="31"/>
      <c r="AK1088" s="31"/>
      <c r="AL1088" s="7"/>
      <c r="AM1088" s="7"/>
    </row>
    <row r="1089" spans="2:39" x14ac:dyDescent="0.4">
      <c r="B1089" s="23" t="s">
        <v>3</v>
      </c>
      <c r="C1089" s="23">
        <v>1073</v>
      </c>
      <c r="D1089" s="23">
        <v>51</v>
      </c>
      <c r="E1089" s="24">
        <v>35.299999999999997</v>
      </c>
      <c r="F1089" s="68">
        <f t="shared" si="395"/>
        <v>9.8055555555555554</v>
      </c>
      <c r="G1089" s="35">
        <f t="shared" si="396"/>
        <v>1.0694444444444444</v>
      </c>
      <c r="H1089" s="25">
        <f t="shared" si="397"/>
        <v>3.8499999999999996</v>
      </c>
      <c r="I1089" s="31"/>
      <c r="J1089" s="26">
        <f t="shared" si="398"/>
        <v>1584.9166666666667</v>
      </c>
      <c r="K1089" s="40">
        <f t="shared" si="390"/>
        <v>41.344737693425344</v>
      </c>
      <c r="L1089" s="26">
        <f t="shared" si="399"/>
        <v>218.00182949999999</v>
      </c>
      <c r="M1089" s="61">
        <f t="shared" si="400"/>
        <v>1844.263233860092</v>
      </c>
      <c r="N1089" s="26">
        <f t="shared" si="401"/>
        <v>1.8442632338600919</v>
      </c>
      <c r="O1089" s="26">
        <f t="shared" si="391"/>
        <v>18084.025598683678</v>
      </c>
      <c r="P1089" s="26">
        <f t="shared" si="402"/>
        <v>18.084025598683677</v>
      </c>
      <c r="Q1089" s="26">
        <f t="shared" si="407"/>
        <v>4099.2863804698291</v>
      </c>
      <c r="R1089" s="61">
        <f t="shared" si="408"/>
        <v>1.1386907523368721</v>
      </c>
      <c r="S1089" s="26">
        <f t="shared" si="409"/>
        <v>-1620.6985839110612</v>
      </c>
      <c r="T1089" s="26">
        <f t="shared" si="403"/>
        <v>1620.6985839110612</v>
      </c>
      <c r="U1089" s="61">
        <f t="shared" si="410"/>
        <v>0.45019408710192999</v>
      </c>
      <c r="V1089" s="26">
        <f t="shared" si="411"/>
        <v>71246.349537037036</v>
      </c>
      <c r="W1089" s="26">
        <f t="shared" si="413"/>
        <v>71.246349537037034</v>
      </c>
      <c r="X1089" s="26">
        <f t="shared" si="412"/>
        <v>2502.2775254629641</v>
      </c>
      <c r="Y1089" s="26">
        <f t="shared" si="404"/>
        <v>695.07764646805128</v>
      </c>
      <c r="Z1089" s="26">
        <f t="shared" si="405"/>
        <v>0.69507764646805126</v>
      </c>
      <c r="AA1089" s="26">
        <f t="shared" si="406"/>
        <v>1.5888848394388022</v>
      </c>
      <c r="AB1089" s="64"/>
      <c r="AC1089" s="26">
        <f t="shared" si="392"/>
        <v>0</v>
      </c>
      <c r="AD1089" s="26">
        <f t="shared" si="393"/>
        <v>35.299999999999997</v>
      </c>
      <c r="AE1089" s="26">
        <f t="shared" si="394"/>
        <v>9.8055555555555554</v>
      </c>
      <c r="AF1089" s="31"/>
      <c r="AG1089" s="31"/>
      <c r="AH1089" s="31"/>
      <c r="AI1089" s="31"/>
      <c r="AJ1089" s="31"/>
      <c r="AK1089" s="31"/>
      <c r="AL1089" s="7"/>
      <c r="AM1089" s="7"/>
    </row>
    <row r="1090" spans="2:39" x14ac:dyDescent="0.4">
      <c r="B1090" s="23" t="s">
        <v>3</v>
      </c>
      <c r="C1090" s="23">
        <v>1074</v>
      </c>
      <c r="D1090" s="23">
        <v>52</v>
      </c>
      <c r="E1090" s="24">
        <v>39.5</v>
      </c>
      <c r="F1090" s="68">
        <f t="shared" si="395"/>
        <v>10.972222222222221</v>
      </c>
      <c r="G1090" s="35">
        <f t="shared" si="396"/>
        <v>1.2777777777777781</v>
      </c>
      <c r="H1090" s="25">
        <f t="shared" si="397"/>
        <v>4.6000000000000014</v>
      </c>
      <c r="I1090" s="31"/>
      <c r="J1090" s="26">
        <f t="shared" si="398"/>
        <v>1893.6666666666672</v>
      </c>
      <c r="K1090" s="40">
        <f t="shared" si="390"/>
        <v>51.768433248133668</v>
      </c>
      <c r="L1090" s="26">
        <f t="shared" si="399"/>
        <v>218.00182949999999</v>
      </c>
      <c r="M1090" s="61">
        <f t="shared" si="400"/>
        <v>2163.4369294148009</v>
      </c>
      <c r="N1090" s="26">
        <f t="shared" si="401"/>
        <v>2.163436929414801</v>
      </c>
      <c r="O1090" s="26">
        <f t="shared" si="391"/>
        <v>23737.710753301286</v>
      </c>
      <c r="P1090" s="26">
        <f t="shared" si="402"/>
        <v>23.737710753301286</v>
      </c>
      <c r="Q1090" s="26">
        <f t="shared" si="407"/>
        <v>4123.0240912231302</v>
      </c>
      <c r="R1090" s="61">
        <f t="shared" si="408"/>
        <v>1.1452845614069604</v>
      </c>
      <c r="S1090" s="26">
        <f t="shared" si="409"/>
        <v>-1620.6985839110612</v>
      </c>
      <c r="T1090" s="26">
        <f t="shared" si="403"/>
        <v>1620.6985839110612</v>
      </c>
      <c r="U1090" s="61">
        <f t="shared" si="410"/>
        <v>0.45019408710192999</v>
      </c>
      <c r="V1090" s="26">
        <f t="shared" si="411"/>
        <v>89208.738425925912</v>
      </c>
      <c r="W1090" s="26">
        <f t="shared" si="413"/>
        <v>89.208738425925915</v>
      </c>
      <c r="X1090" s="26">
        <f t="shared" si="412"/>
        <v>2502.2775254629641</v>
      </c>
      <c r="Y1090" s="26">
        <f t="shared" si="404"/>
        <v>695.07764646805128</v>
      </c>
      <c r="Z1090" s="26">
        <f t="shared" si="405"/>
        <v>0.69507764646805126</v>
      </c>
      <c r="AA1090" s="26">
        <f t="shared" si="406"/>
        <v>1.5954786485088905</v>
      </c>
      <c r="AB1090" s="64"/>
      <c r="AC1090" s="26">
        <f t="shared" si="392"/>
        <v>0</v>
      </c>
      <c r="AD1090" s="26">
        <f t="shared" si="393"/>
        <v>39.5</v>
      </c>
      <c r="AE1090" s="26">
        <f t="shared" si="394"/>
        <v>10.972222222222221</v>
      </c>
      <c r="AF1090" s="31"/>
      <c r="AG1090" s="31"/>
      <c r="AH1090" s="31"/>
      <c r="AI1090" s="31"/>
      <c r="AJ1090" s="31"/>
      <c r="AK1090" s="31"/>
      <c r="AL1090" s="7"/>
      <c r="AM1090" s="7"/>
    </row>
    <row r="1091" spans="2:39" x14ac:dyDescent="0.4">
      <c r="B1091" s="23" t="s">
        <v>3</v>
      </c>
      <c r="C1091" s="23">
        <v>1075</v>
      </c>
      <c r="D1091" s="23">
        <v>53</v>
      </c>
      <c r="E1091" s="24">
        <v>44.5</v>
      </c>
      <c r="F1091" s="68">
        <f t="shared" si="395"/>
        <v>12.361111111111111</v>
      </c>
      <c r="G1091" s="35">
        <f t="shared" si="396"/>
        <v>1.3611111111111107</v>
      </c>
      <c r="H1091" s="25">
        <f t="shared" si="397"/>
        <v>4.8999999999999986</v>
      </c>
      <c r="I1091" s="31"/>
      <c r="J1091" s="26">
        <f t="shared" si="398"/>
        <v>2017.1666666666661</v>
      </c>
      <c r="K1091" s="40">
        <f t="shared" si="390"/>
        <v>65.703855112717008</v>
      </c>
      <c r="L1091" s="26">
        <f t="shared" si="399"/>
        <v>218.00182949999999</v>
      </c>
      <c r="M1091" s="61">
        <f t="shared" si="400"/>
        <v>2300.8723512793831</v>
      </c>
      <c r="N1091" s="26">
        <f t="shared" si="401"/>
        <v>2.3008723512793829</v>
      </c>
      <c r="O1091" s="26">
        <f t="shared" si="391"/>
        <v>28441.338786647928</v>
      </c>
      <c r="P1091" s="26">
        <f t="shared" si="402"/>
        <v>28.441338786647929</v>
      </c>
      <c r="Q1091" s="26">
        <f t="shared" si="407"/>
        <v>4151.4654300097782</v>
      </c>
      <c r="R1091" s="61">
        <f t="shared" si="408"/>
        <v>1.1531849339241702</v>
      </c>
      <c r="S1091" s="26">
        <f t="shared" si="409"/>
        <v>-1620.6985839110612</v>
      </c>
      <c r="T1091" s="26">
        <f t="shared" si="403"/>
        <v>1620.6985839110612</v>
      </c>
      <c r="U1091" s="61">
        <f t="shared" si="410"/>
        <v>0.45019408710192999</v>
      </c>
      <c r="V1091" s="26">
        <f t="shared" si="411"/>
        <v>113222.6273148148</v>
      </c>
      <c r="W1091" s="26">
        <f t="shared" si="413"/>
        <v>113.2226273148148</v>
      </c>
      <c r="X1091" s="26">
        <f t="shared" si="412"/>
        <v>2502.2775254629641</v>
      </c>
      <c r="Y1091" s="26">
        <f t="shared" si="404"/>
        <v>695.07764646805128</v>
      </c>
      <c r="Z1091" s="26">
        <f t="shared" si="405"/>
        <v>0.69507764646805126</v>
      </c>
      <c r="AA1091" s="26">
        <f t="shared" si="406"/>
        <v>1.6033790210261003</v>
      </c>
      <c r="AB1091" s="64"/>
      <c r="AC1091" s="26">
        <f t="shared" si="392"/>
        <v>0</v>
      </c>
      <c r="AD1091" s="26">
        <f t="shared" si="393"/>
        <v>44.5</v>
      </c>
      <c r="AE1091" s="26">
        <f t="shared" si="394"/>
        <v>12.361111111111111</v>
      </c>
      <c r="AF1091" s="31"/>
      <c r="AG1091" s="31"/>
      <c r="AH1091" s="31"/>
      <c r="AI1091" s="31"/>
      <c r="AJ1091" s="31"/>
      <c r="AK1091" s="31"/>
      <c r="AL1091" s="7"/>
      <c r="AM1091" s="7"/>
    </row>
    <row r="1092" spans="2:39" x14ac:dyDescent="0.4">
      <c r="B1092" s="23" t="s">
        <v>3</v>
      </c>
      <c r="C1092" s="23">
        <v>1076</v>
      </c>
      <c r="D1092" s="23">
        <v>54</v>
      </c>
      <c r="E1092" s="24">
        <v>49.3</v>
      </c>
      <c r="F1092" s="68">
        <f t="shared" si="395"/>
        <v>13.694444444444443</v>
      </c>
      <c r="G1092" s="35">
        <f t="shared" si="396"/>
        <v>1.2222222222222219</v>
      </c>
      <c r="H1092" s="25">
        <f t="shared" si="397"/>
        <v>4.3999999999999986</v>
      </c>
      <c r="I1092" s="31"/>
      <c r="J1092" s="26">
        <f t="shared" si="398"/>
        <v>1811.3333333333328</v>
      </c>
      <c r="K1092" s="40">
        <f t="shared" si="390"/>
        <v>80.642627351550331</v>
      </c>
      <c r="L1092" s="26">
        <f t="shared" si="399"/>
        <v>218.00182949999999</v>
      </c>
      <c r="M1092" s="61">
        <f t="shared" si="400"/>
        <v>2109.9777901848829</v>
      </c>
      <c r="N1092" s="26">
        <f t="shared" si="401"/>
        <v>2.1099777901848831</v>
      </c>
      <c r="O1092" s="26">
        <f t="shared" si="391"/>
        <v>28894.973626698531</v>
      </c>
      <c r="P1092" s="26">
        <f t="shared" si="402"/>
        <v>28.89497362669853</v>
      </c>
      <c r="Q1092" s="26">
        <f t="shared" si="407"/>
        <v>4180.3604036364768</v>
      </c>
      <c r="R1092" s="61">
        <f t="shared" si="408"/>
        <v>1.1612113161292525</v>
      </c>
      <c r="S1092" s="26">
        <f t="shared" si="409"/>
        <v>-1620.6985839110612</v>
      </c>
      <c r="T1092" s="26">
        <f t="shared" si="403"/>
        <v>1620.6985839110612</v>
      </c>
      <c r="U1092" s="61">
        <f t="shared" si="410"/>
        <v>0.45019408710192999</v>
      </c>
      <c r="V1092" s="26">
        <f t="shared" si="411"/>
        <v>138965.51620370368</v>
      </c>
      <c r="W1092" s="26">
        <f t="shared" si="413"/>
        <v>138.96551620370369</v>
      </c>
      <c r="X1092" s="26">
        <f t="shared" si="412"/>
        <v>2502.2775254629641</v>
      </c>
      <c r="Y1092" s="26">
        <f t="shared" si="404"/>
        <v>695.07764646805128</v>
      </c>
      <c r="Z1092" s="26">
        <f t="shared" si="405"/>
        <v>0.69507764646805126</v>
      </c>
      <c r="AA1092" s="26">
        <f t="shared" si="406"/>
        <v>1.6114054032311826</v>
      </c>
      <c r="AB1092" s="64"/>
      <c r="AC1092" s="26">
        <f t="shared" si="392"/>
        <v>0</v>
      </c>
      <c r="AD1092" s="26">
        <f t="shared" si="393"/>
        <v>49.3</v>
      </c>
      <c r="AE1092" s="26">
        <f t="shared" si="394"/>
        <v>13.694444444444443</v>
      </c>
      <c r="AF1092" s="31"/>
      <c r="AG1092" s="31"/>
      <c r="AH1092" s="31"/>
      <c r="AI1092" s="31"/>
      <c r="AJ1092" s="31"/>
      <c r="AK1092" s="31"/>
      <c r="AL1092" s="7"/>
      <c r="AM1092" s="7"/>
    </row>
    <row r="1093" spans="2:39" x14ac:dyDescent="0.4">
      <c r="B1093" s="23" t="s">
        <v>3</v>
      </c>
      <c r="C1093" s="23">
        <v>1077</v>
      </c>
      <c r="D1093" s="23">
        <v>55</v>
      </c>
      <c r="E1093" s="24">
        <v>53.3</v>
      </c>
      <c r="F1093" s="68">
        <f t="shared" si="395"/>
        <v>14.805555555555554</v>
      </c>
      <c r="G1093" s="35">
        <f t="shared" si="396"/>
        <v>0.98611111111111127</v>
      </c>
      <c r="H1093" s="25">
        <f t="shared" si="397"/>
        <v>3.5500000000000007</v>
      </c>
      <c r="I1093" s="31"/>
      <c r="J1093" s="26">
        <f t="shared" si="398"/>
        <v>1461.416666666667</v>
      </c>
      <c r="K1093" s="40">
        <f t="shared" si="390"/>
        <v>94.259525287800315</v>
      </c>
      <c r="L1093" s="26">
        <f t="shared" si="399"/>
        <v>218.00182949999999</v>
      </c>
      <c r="M1093" s="61">
        <f t="shared" si="400"/>
        <v>1773.6780214544672</v>
      </c>
      <c r="N1093" s="26">
        <f t="shared" si="401"/>
        <v>1.7736780214544672</v>
      </c>
      <c r="O1093" s="26">
        <f t="shared" si="391"/>
        <v>26260.288484311968</v>
      </c>
      <c r="P1093" s="26">
        <f t="shared" si="402"/>
        <v>26.260288484311967</v>
      </c>
      <c r="Q1093" s="26">
        <f t="shared" si="407"/>
        <v>4206.6206921207886</v>
      </c>
      <c r="R1093" s="61">
        <f t="shared" si="408"/>
        <v>1.1685058412917899</v>
      </c>
      <c r="S1093" s="26">
        <f t="shared" si="409"/>
        <v>-1620.6985839110612</v>
      </c>
      <c r="T1093" s="26">
        <f t="shared" si="403"/>
        <v>1620.6985839110612</v>
      </c>
      <c r="U1093" s="61">
        <f t="shared" si="410"/>
        <v>0.45019408710192999</v>
      </c>
      <c r="V1093" s="26">
        <f t="shared" si="411"/>
        <v>162430.51620370365</v>
      </c>
      <c r="W1093" s="26">
        <f t="shared" si="413"/>
        <v>162.43051620370366</v>
      </c>
      <c r="X1093" s="26">
        <f t="shared" si="412"/>
        <v>2502.2775254629641</v>
      </c>
      <c r="Y1093" s="26">
        <f t="shared" si="404"/>
        <v>695.07764646805128</v>
      </c>
      <c r="Z1093" s="26">
        <f t="shared" si="405"/>
        <v>0.69507764646805126</v>
      </c>
      <c r="AA1093" s="26">
        <f t="shared" si="406"/>
        <v>1.61869992839372</v>
      </c>
      <c r="AB1093" s="64"/>
      <c r="AC1093" s="26">
        <f t="shared" si="392"/>
        <v>0</v>
      </c>
      <c r="AD1093" s="26">
        <f t="shared" si="393"/>
        <v>53.3</v>
      </c>
      <c r="AE1093" s="26">
        <f t="shared" si="394"/>
        <v>14.805555555555554</v>
      </c>
      <c r="AF1093" s="31"/>
      <c r="AG1093" s="31"/>
      <c r="AH1093" s="31"/>
      <c r="AI1093" s="31"/>
      <c r="AJ1093" s="31"/>
      <c r="AK1093" s="31"/>
      <c r="AL1093" s="7"/>
      <c r="AM1093" s="7"/>
    </row>
    <row r="1094" spans="2:39" x14ac:dyDescent="0.4">
      <c r="B1094" s="23" t="s">
        <v>3</v>
      </c>
      <c r="C1094" s="23">
        <v>1078</v>
      </c>
      <c r="D1094" s="23">
        <v>56</v>
      </c>
      <c r="E1094" s="24">
        <v>56.4</v>
      </c>
      <c r="F1094" s="68">
        <f t="shared" si="395"/>
        <v>15.666666666666666</v>
      </c>
      <c r="G1094" s="35">
        <f t="shared" si="396"/>
        <v>0.7777777777777779</v>
      </c>
      <c r="H1094" s="25">
        <f t="shared" si="397"/>
        <v>2.8000000000000007</v>
      </c>
      <c r="I1094" s="31"/>
      <c r="J1094" s="26">
        <f t="shared" si="398"/>
        <v>1152.6666666666667</v>
      </c>
      <c r="K1094" s="40">
        <f t="shared" si="390"/>
        <v>105.54290365324998</v>
      </c>
      <c r="L1094" s="26">
        <f t="shared" si="399"/>
        <v>218.00182949999999</v>
      </c>
      <c r="M1094" s="61">
        <f t="shared" si="400"/>
        <v>1476.2113998199168</v>
      </c>
      <c r="N1094" s="26">
        <f t="shared" si="401"/>
        <v>1.4762113998199167</v>
      </c>
      <c r="O1094" s="26">
        <f t="shared" si="391"/>
        <v>23127.311930512027</v>
      </c>
      <c r="P1094" s="26">
        <f t="shared" si="402"/>
        <v>23.127311930512029</v>
      </c>
      <c r="Q1094" s="26">
        <f t="shared" si="407"/>
        <v>4229.748004051301</v>
      </c>
      <c r="R1094" s="61">
        <f t="shared" si="408"/>
        <v>1.1749300951197614</v>
      </c>
      <c r="S1094" s="26">
        <f t="shared" si="409"/>
        <v>-1620.6985839110612</v>
      </c>
      <c r="T1094" s="26">
        <f t="shared" si="403"/>
        <v>1620.6985839110612</v>
      </c>
      <c r="U1094" s="61">
        <f t="shared" si="410"/>
        <v>0.45019408710192999</v>
      </c>
      <c r="V1094" s="26">
        <f t="shared" si="411"/>
        <v>181874.33333333331</v>
      </c>
      <c r="W1094" s="26">
        <f t="shared" si="413"/>
        <v>181.87433333333331</v>
      </c>
      <c r="X1094" s="26">
        <f t="shared" si="412"/>
        <v>2502.2775254629641</v>
      </c>
      <c r="Y1094" s="26">
        <f t="shared" si="404"/>
        <v>695.07764646805128</v>
      </c>
      <c r="Z1094" s="26">
        <f t="shared" si="405"/>
        <v>0.69507764646805126</v>
      </c>
      <c r="AA1094" s="26">
        <f t="shared" si="406"/>
        <v>1.6251241822216915</v>
      </c>
      <c r="AB1094" s="64"/>
      <c r="AC1094" s="26">
        <f t="shared" si="392"/>
        <v>0</v>
      </c>
      <c r="AD1094" s="26">
        <f t="shared" si="393"/>
        <v>56.4</v>
      </c>
      <c r="AE1094" s="26">
        <f t="shared" si="394"/>
        <v>15.666666666666666</v>
      </c>
      <c r="AF1094" s="31"/>
      <c r="AG1094" s="31"/>
      <c r="AH1094" s="31"/>
      <c r="AI1094" s="31"/>
      <c r="AJ1094" s="31"/>
      <c r="AK1094" s="31"/>
      <c r="AL1094" s="7"/>
      <c r="AM1094" s="7"/>
    </row>
    <row r="1095" spans="2:39" x14ac:dyDescent="0.4">
      <c r="B1095" s="23" t="s">
        <v>3</v>
      </c>
      <c r="C1095" s="23">
        <v>1079</v>
      </c>
      <c r="D1095" s="23">
        <v>57</v>
      </c>
      <c r="E1095" s="24">
        <v>58.9</v>
      </c>
      <c r="F1095" s="68">
        <f t="shared" si="395"/>
        <v>16.361111111111111</v>
      </c>
      <c r="G1095" s="35">
        <f t="shared" si="396"/>
        <v>0.6666666666666673</v>
      </c>
      <c r="H1095" s="25">
        <f t="shared" si="397"/>
        <v>2.4000000000000021</v>
      </c>
      <c r="I1095" s="31"/>
      <c r="J1095" s="26">
        <f t="shared" si="398"/>
        <v>988.00000000000091</v>
      </c>
      <c r="K1095" s="40">
        <f t="shared" si="390"/>
        <v>115.10691639721699</v>
      </c>
      <c r="L1095" s="26">
        <f t="shared" si="399"/>
        <v>218.00182949999999</v>
      </c>
      <c r="M1095" s="61">
        <f t="shared" si="400"/>
        <v>1321.1087458972179</v>
      </c>
      <c r="N1095" s="26">
        <f t="shared" si="401"/>
        <v>1.3211087458972179</v>
      </c>
      <c r="O1095" s="26">
        <f t="shared" si="391"/>
        <v>21614.806981485035</v>
      </c>
      <c r="P1095" s="26">
        <f t="shared" si="402"/>
        <v>21.614806981485035</v>
      </c>
      <c r="Q1095" s="26">
        <f t="shared" si="407"/>
        <v>4251.3628110327863</v>
      </c>
      <c r="R1095" s="61">
        <f t="shared" si="408"/>
        <v>1.180934208650503</v>
      </c>
      <c r="S1095" s="26">
        <f t="shared" si="409"/>
        <v>-1620.6985839110612</v>
      </c>
      <c r="T1095" s="26">
        <f t="shared" si="403"/>
        <v>1620.6985839110612</v>
      </c>
      <c r="U1095" s="61">
        <f t="shared" si="410"/>
        <v>0.45019408710192999</v>
      </c>
      <c r="V1095" s="26">
        <f t="shared" si="411"/>
        <v>198355.29398148146</v>
      </c>
      <c r="W1095" s="26">
        <f t="shared" si="413"/>
        <v>198.35529398148145</v>
      </c>
      <c r="X1095" s="26">
        <f t="shared" si="412"/>
        <v>2502.2775254629641</v>
      </c>
      <c r="Y1095" s="26">
        <f t="shared" si="404"/>
        <v>695.07764646805128</v>
      </c>
      <c r="Z1095" s="26">
        <f t="shared" si="405"/>
        <v>0.69507764646805126</v>
      </c>
      <c r="AA1095" s="26">
        <f t="shared" si="406"/>
        <v>1.6311282957524331</v>
      </c>
      <c r="AB1095" s="64"/>
      <c r="AC1095" s="26">
        <f t="shared" si="392"/>
        <v>0</v>
      </c>
      <c r="AD1095" s="26">
        <f t="shared" si="393"/>
        <v>58.9</v>
      </c>
      <c r="AE1095" s="26">
        <f t="shared" si="394"/>
        <v>16.361111111111111</v>
      </c>
      <c r="AF1095" s="31"/>
      <c r="AG1095" s="31"/>
      <c r="AH1095" s="31"/>
      <c r="AI1095" s="31"/>
      <c r="AJ1095" s="31"/>
      <c r="AK1095" s="31"/>
      <c r="AL1095" s="7"/>
      <c r="AM1095" s="7"/>
    </row>
    <row r="1096" spans="2:39" x14ac:dyDescent="0.4">
      <c r="B1096" s="23" t="s">
        <v>3</v>
      </c>
      <c r="C1096" s="23">
        <v>1080</v>
      </c>
      <c r="D1096" s="23">
        <v>58</v>
      </c>
      <c r="E1096" s="24">
        <v>61.2</v>
      </c>
      <c r="F1096" s="68">
        <f t="shared" si="395"/>
        <v>17</v>
      </c>
      <c r="G1096" s="35">
        <f t="shared" si="396"/>
        <v>0.51388888888888928</v>
      </c>
      <c r="H1096" s="25">
        <f t="shared" si="397"/>
        <v>1.8500000000000014</v>
      </c>
      <c r="I1096" s="31"/>
      <c r="J1096" s="26">
        <f t="shared" si="398"/>
        <v>761.58333333333394</v>
      </c>
      <c r="K1096" s="40">
        <f t="shared" si="390"/>
        <v>124.27211063924999</v>
      </c>
      <c r="L1096" s="26">
        <f t="shared" si="399"/>
        <v>218.00182949999999</v>
      </c>
      <c r="M1096" s="61">
        <f t="shared" si="400"/>
        <v>1103.857273472584</v>
      </c>
      <c r="N1096" s="26">
        <f t="shared" si="401"/>
        <v>1.103857273472584</v>
      </c>
      <c r="O1096" s="26">
        <f t="shared" si="391"/>
        <v>18765.573649033926</v>
      </c>
      <c r="P1096" s="26">
        <f t="shared" si="402"/>
        <v>18.765573649033925</v>
      </c>
      <c r="Q1096" s="26">
        <f t="shared" si="407"/>
        <v>4270.1283846818205</v>
      </c>
      <c r="R1096" s="61">
        <f t="shared" si="408"/>
        <v>1.1861468684144698</v>
      </c>
      <c r="S1096" s="26">
        <f t="shared" si="409"/>
        <v>-1620.6985839110612</v>
      </c>
      <c r="T1096" s="26">
        <f t="shared" si="403"/>
        <v>1620.6985839110612</v>
      </c>
      <c r="U1096" s="61">
        <f t="shared" si="410"/>
        <v>0.45019408710192999</v>
      </c>
      <c r="V1096" s="26">
        <f t="shared" si="411"/>
        <v>214149</v>
      </c>
      <c r="W1096" s="26">
        <f t="shared" si="413"/>
        <v>214.149</v>
      </c>
      <c r="X1096" s="26">
        <f t="shared" si="412"/>
        <v>2502.2775254629641</v>
      </c>
      <c r="Y1096" s="26">
        <f t="shared" si="404"/>
        <v>695.07764646805128</v>
      </c>
      <c r="Z1096" s="26">
        <f t="shared" si="405"/>
        <v>0.69507764646805126</v>
      </c>
      <c r="AA1096" s="26">
        <f t="shared" si="406"/>
        <v>1.6363409555163999</v>
      </c>
      <c r="AB1096" s="64"/>
      <c r="AC1096" s="26">
        <f t="shared" si="392"/>
        <v>0</v>
      </c>
      <c r="AD1096" s="26">
        <f t="shared" si="393"/>
        <v>61.2</v>
      </c>
      <c r="AE1096" s="26">
        <f t="shared" si="394"/>
        <v>17</v>
      </c>
      <c r="AF1096" s="31"/>
      <c r="AG1096" s="31"/>
      <c r="AH1096" s="31"/>
      <c r="AI1096" s="31"/>
      <c r="AJ1096" s="31"/>
      <c r="AK1096" s="31"/>
      <c r="AL1096" s="7"/>
      <c r="AM1096" s="7"/>
    </row>
    <row r="1097" spans="2:39" x14ac:dyDescent="0.4">
      <c r="B1097" s="23" t="s">
        <v>3</v>
      </c>
      <c r="C1097" s="23">
        <v>1081</v>
      </c>
      <c r="D1097" s="23">
        <v>59</v>
      </c>
      <c r="E1097" s="24">
        <v>62.6</v>
      </c>
      <c r="F1097" s="68">
        <f t="shared" si="395"/>
        <v>17.388888888888889</v>
      </c>
      <c r="G1097" s="35">
        <f t="shared" si="396"/>
        <v>0.24999999999999961</v>
      </c>
      <c r="H1097" s="25">
        <f t="shared" si="397"/>
        <v>0.89999999999999858</v>
      </c>
      <c r="I1097" s="31"/>
      <c r="J1097" s="26">
        <f t="shared" si="398"/>
        <v>370.49999999999943</v>
      </c>
      <c r="K1097" s="40">
        <f t="shared" si="390"/>
        <v>130.0227947287014</v>
      </c>
      <c r="L1097" s="26">
        <f t="shared" si="399"/>
        <v>218.00182949999999</v>
      </c>
      <c r="M1097" s="61">
        <f t="shared" si="400"/>
        <v>718.52462422870076</v>
      </c>
      <c r="N1097" s="26">
        <f t="shared" si="401"/>
        <v>0.71852462422870078</v>
      </c>
      <c r="O1097" s="26">
        <f t="shared" si="391"/>
        <v>12494.344854643519</v>
      </c>
      <c r="P1097" s="26">
        <f t="shared" si="402"/>
        <v>12.494344854643519</v>
      </c>
      <c r="Q1097" s="26">
        <f t="shared" si="407"/>
        <v>4282.6227295364642</v>
      </c>
      <c r="R1097" s="61">
        <f t="shared" si="408"/>
        <v>1.189617520040634</v>
      </c>
      <c r="S1097" s="26">
        <f t="shared" si="409"/>
        <v>-1620.6985839110612</v>
      </c>
      <c r="T1097" s="26">
        <f t="shared" si="403"/>
        <v>1620.6985839110612</v>
      </c>
      <c r="U1097" s="61">
        <f t="shared" si="410"/>
        <v>0.45019408710192999</v>
      </c>
      <c r="V1097" s="26">
        <f t="shared" si="411"/>
        <v>224058.73148148152</v>
      </c>
      <c r="W1097" s="26">
        <f t="shared" si="413"/>
        <v>224.05873148148152</v>
      </c>
      <c r="X1097" s="26">
        <f t="shared" si="412"/>
        <v>2502.2775254629641</v>
      </c>
      <c r="Y1097" s="26">
        <f t="shared" si="404"/>
        <v>695.07764646805128</v>
      </c>
      <c r="Z1097" s="26">
        <f t="shared" si="405"/>
        <v>0.69507764646805126</v>
      </c>
      <c r="AA1097" s="26">
        <f t="shared" si="406"/>
        <v>1.6398116071425641</v>
      </c>
      <c r="AB1097" s="64"/>
      <c r="AC1097" s="26">
        <f t="shared" si="392"/>
        <v>0</v>
      </c>
      <c r="AD1097" s="26">
        <f t="shared" si="393"/>
        <v>62.6</v>
      </c>
      <c r="AE1097" s="26">
        <f t="shared" si="394"/>
        <v>17.388888888888889</v>
      </c>
      <c r="AF1097" s="31"/>
      <c r="AG1097" s="31"/>
      <c r="AH1097" s="31"/>
      <c r="AI1097" s="31"/>
      <c r="AJ1097" s="31"/>
      <c r="AK1097" s="31"/>
      <c r="AL1097" s="7"/>
      <c r="AM1097" s="7"/>
    </row>
    <row r="1098" spans="2:39" x14ac:dyDescent="0.4">
      <c r="B1098" s="23" t="s">
        <v>3</v>
      </c>
      <c r="C1098" s="23">
        <v>1082</v>
      </c>
      <c r="D1098" s="23">
        <v>60</v>
      </c>
      <c r="E1098" s="24">
        <v>63</v>
      </c>
      <c r="F1098" s="68">
        <f t="shared" si="395"/>
        <v>17.5</v>
      </c>
      <c r="G1098" s="35">
        <f t="shared" si="396"/>
        <v>-1.3888888888889086E-2</v>
      </c>
      <c r="H1098" s="25">
        <f t="shared" si="397"/>
        <v>-5.0000000000000711E-2</v>
      </c>
      <c r="I1098" s="31"/>
      <c r="J1098" s="26">
        <f t="shared" si="398"/>
        <v>-20.583333333333627</v>
      </c>
      <c r="K1098" s="40">
        <f t="shared" si="390"/>
        <v>131.68973662031249</v>
      </c>
      <c r="L1098" s="26">
        <f t="shared" si="399"/>
        <v>218.00182949999999</v>
      </c>
      <c r="M1098" s="61">
        <f t="shared" si="400"/>
        <v>329.10823278697887</v>
      </c>
      <c r="N1098" s="26">
        <f t="shared" si="401"/>
        <v>0.32910823278697887</v>
      </c>
      <c r="O1098" s="26">
        <f t="shared" si="391"/>
        <v>5759.3940737721305</v>
      </c>
      <c r="P1098" s="26">
        <f t="shared" si="402"/>
        <v>5.7593940737721301</v>
      </c>
      <c r="Q1098" s="26">
        <f t="shared" si="407"/>
        <v>4288.3821236102367</v>
      </c>
      <c r="R1098" s="61">
        <f t="shared" si="408"/>
        <v>1.1912173518557796</v>
      </c>
      <c r="S1098" s="26">
        <f t="shared" si="409"/>
        <v>-1620.6985839110612</v>
      </c>
      <c r="T1098" s="26">
        <f t="shared" si="403"/>
        <v>1620.6985839110612</v>
      </c>
      <c r="U1098" s="61">
        <f t="shared" si="410"/>
        <v>0.45019408710192999</v>
      </c>
      <c r="V1098" s="26">
        <f t="shared" si="411"/>
        <v>226931.25</v>
      </c>
      <c r="W1098" s="26">
        <f t="shared" si="413"/>
        <v>226.93125000000001</v>
      </c>
      <c r="X1098" s="26">
        <f t="shared" si="412"/>
        <v>2502.2775254629641</v>
      </c>
      <c r="Y1098" s="26">
        <f t="shared" si="404"/>
        <v>695.07764646805128</v>
      </c>
      <c r="Z1098" s="26">
        <f t="shared" si="405"/>
        <v>0.69507764646805126</v>
      </c>
      <c r="AA1098" s="26">
        <f t="shared" si="406"/>
        <v>1.6414114389577095</v>
      </c>
      <c r="AB1098" s="64"/>
      <c r="AC1098" s="26">
        <f t="shared" si="392"/>
        <v>0</v>
      </c>
      <c r="AD1098" s="26">
        <f t="shared" si="393"/>
        <v>63</v>
      </c>
      <c r="AE1098" s="26">
        <f t="shared" si="394"/>
        <v>17.5</v>
      </c>
      <c r="AF1098" s="31"/>
      <c r="AG1098" s="31"/>
      <c r="AH1098" s="31"/>
      <c r="AI1098" s="31"/>
      <c r="AJ1098" s="31"/>
      <c r="AK1098" s="31"/>
      <c r="AL1098" s="7"/>
      <c r="AM1098" s="7"/>
    </row>
    <row r="1099" spans="2:39" x14ac:dyDescent="0.4">
      <c r="B1099" s="23" t="s">
        <v>3</v>
      </c>
      <c r="C1099" s="23">
        <v>1083</v>
      </c>
      <c r="D1099" s="23">
        <v>61</v>
      </c>
      <c r="E1099" s="24">
        <v>62.5</v>
      </c>
      <c r="F1099" s="68">
        <f t="shared" si="395"/>
        <v>17.361111111111111</v>
      </c>
      <c r="G1099" s="35">
        <f t="shared" si="396"/>
        <v>-0.29166666666666685</v>
      </c>
      <c r="H1099" s="25">
        <f t="shared" si="397"/>
        <v>-1.0500000000000007</v>
      </c>
      <c r="I1099" s="31"/>
      <c r="J1099" s="26">
        <f t="shared" si="398"/>
        <v>-432.25000000000028</v>
      </c>
      <c r="K1099" s="40">
        <f t="shared" si="390"/>
        <v>129.607718234592</v>
      </c>
      <c r="L1099" s="26">
        <f t="shared" si="399"/>
        <v>218.00182949999999</v>
      </c>
      <c r="M1099" s="61">
        <f t="shared" si="400"/>
        <v>-84.640452265408271</v>
      </c>
      <c r="N1099" s="26">
        <f t="shared" si="401"/>
        <v>-8.464045226540827E-2</v>
      </c>
      <c r="O1099" s="26">
        <f t="shared" si="391"/>
        <v>-1469.4522962744491</v>
      </c>
      <c r="P1099" s="26">
        <f t="shared" si="402"/>
        <v>-1.469452296274449</v>
      </c>
      <c r="Q1099" s="26">
        <f t="shared" si="407"/>
        <v>4288.3821236102367</v>
      </c>
      <c r="R1099" s="61">
        <f t="shared" si="408"/>
        <v>1.1912173518557796</v>
      </c>
      <c r="S1099" s="26">
        <f t="shared" si="409"/>
        <v>-1622.1680362073357</v>
      </c>
      <c r="T1099" s="26">
        <f t="shared" si="403"/>
        <v>1622.1680362073357</v>
      </c>
      <c r="U1099" s="61">
        <f t="shared" si="410"/>
        <v>0.45060226832799405</v>
      </c>
      <c r="V1099" s="26">
        <f t="shared" si="411"/>
        <v>223343.46064814815</v>
      </c>
      <c r="W1099" s="26">
        <f t="shared" si="413"/>
        <v>223.34346064814815</v>
      </c>
      <c r="X1099" s="26">
        <f t="shared" si="412"/>
        <v>2505.865314814816</v>
      </c>
      <c r="Y1099" s="26">
        <f t="shared" si="404"/>
        <v>696.07425541862995</v>
      </c>
      <c r="Z1099" s="26">
        <f t="shared" si="405"/>
        <v>0.69607425541862999</v>
      </c>
      <c r="AA1099" s="26">
        <f t="shared" si="406"/>
        <v>1.6418196201837736</v>
      </c>
      <c r="AB1099" s="64"/>
      <c r="AC1099" s="26">
        <f t="shared" si="392"/>
        <v>0</v>
      </c>
      <c r="AD1099" s="26">
        <f t="shared" si="393"/>
        <v>62.5</v>
      </c>
      <c r="AE1099" s="26">
        <f t="shared" si="394"/>
        <v>17.361111111111111</v>
      </c>
      <c r="AF1099" s="31"/>
      <c r="AG1099" s="31"/>
      <c r="AH1099" s="31"/>
      <c r="AI1099" s="31"/>
      <c r="AJ1099" s="31"/>
      <c r="AK1099" s="31"/>
      <c r="AL1099" s="7"/>
      <c r="AM1099" s="7"/>
    </row>
    <row r="1100" spans="2:39" x14ac:dyDescent="0.4">
      <c r="B1100" s="23" t="s">
        <v>3</v>
      </c>
      <c r="C1100" s="23">
        <v>1084</v>
      </c>
      <c r="D1100" s="23">
        <v>62</v>
      </c>
      <c r="E1100" s="24">
        <v>60.9</v>
      </c>
      <c r="F1100" s="68">
        <f t="shared" si="395"/>
        <v>16.916666666666664</v>
      </c>
      <c r="G1100" s="35">
        <f t="shared" si="396"/>
        <v>-0.44444444444444481</v>
      </c>
      <c r="H1100" s="25">
        <f t="shared" si="397"/>
        <v>-1.6000000000000014</v>
      </c>
      <c r="I1100" s="31"/>
      <c r="J1100" s="26">
        <f t="shared" si="398"/>
        <v>-658.6666666666672</v>
      </c>
      <c r="K1100" s="40">
        <f t="shared" si="390"/>
        <v>123.05674277520309</v>
      </c>
      <c r="L1100" s="26">
        <f t="shared" si="399"/>
        <v>218.00182949999999</v>
      </c>
      <c r="M1100" s="61">
        <f t="shared" si="400"/>
        <v>-317.60809439146408</v>
      </c>
      <c r="N1100" s="26">
        <f t="shared" si="401"/>
        <v>-0.31760809439146409</v>
      </c>
      <c r="O1100" s="26">
        <f t="shared" si="391"/>
        <v>-5372.8702634556003</v>
      </c>
      <c r="P1100" s="26">
        <f t="shared" si="402"/>
        <v>-5.3728702634556003</v>
      </c>
      <c r="Q1100" s="26">
        <f t="shared" si="407"/>
        <v>4288.3821236102367</v>
      </c>
      <c r="R1100" s="61">
        <f t="shared" si="408"/>
        <v>1.1912173518557796</v>
      </c>
      <c r="S1100" s="26">
        <f t="shared" si="409"/>
        <v>-1627.5409064707912</v>
      </c>
      <c r="T1100" s="26">
        <f t="shared" si="403"/>
        <v>1627.5409064707912</v>
      </c>
      <c r="U1100" s="61">
        <f t="shared" si="410"/>
        <v>0.45209473240946213</v>
      </c>
      <c r="V1100" s="26">
        <f t="shared" si="411"/>
        <v>212054.64583333328</v>
      </c>
      <c r="W1100" s="26">
        <f t="shared" si="413"/>
        <v>212.0546458333333</v>
      </c>
      <c r="X1100" s="26">
        <f t="shared" si="412"/>
        <v>2517.1541296296309</v>
      </c>
      <c r="Y1100" s="26">
        <f t="shared" si="404"/>
        <v>699.21003982025968</v>
      </c>
      <c r="Z1100" s="26">
        <f t="shared" si="405"/>
        <v>0.69921003982025964</v>
      </c>
      <c r="AA1100" s="26">
        <f t="shared" si="406"/>
        <v>1.6433120842652418</v>
      </c>
      <c r="AB1100" s="64"/>
      <c r="AC1100" s="26">
        <f t="shared" si="392"/>
        <v>0</v>
      </c>
      <c r="AD1100" s="26">
        <f t="shared" si="393"/>
        <v>60.9</v>
      </c>
      <c r="AE1100" s="26">
        <f t="shared" si="394"/>
        <v>16.916666666666664</v>
      </c>
      <c r="AF1100" s="31"/>
      <c r="AG1100" s="31"/>
      <c r="AH1100" s="31"/>
      <c r="AI1100" s="31"/>
      <c r="AJ1100" s="31"/>
      <c r="AK1100" s="31"/>
      <c r="AL1100" s="7"/>
      <c r="AM1100" s="7"/>
    </row>
    <row r="1101" spans="2:39" x14ac:dyDescent="0.4">
      <c r="B1101" s="23" t="s">
        <v>3</v>
      </c>
      <c r="C1101" s="23">
        <v>1085</v>
      </c>
      <c r="D1101" s="23">
        <v>63</v>
      </c>
      <c r="E1101" s="24">
        <v>59.3</v>
      </c>
      <c r="F1101" s="68">
        <f t="shared" si="395"/>
        <v>16.472222222222221</v>
      </c>
      <c r="G1101" s="35">
        <f t="shared" si="396"/>
        <v>-0.31944444444444403</v>
      </c>
      <c r="H1101" s="25">
        <f t="shared" si="397"/>
        <v>-1.1499999999999986</v>
      </c>
      <c r="I1101" s="31"/>
      <c r="J1101" s="26">
        <f t="shared" si="398"/>
        <v>-473.41666666666606</v>
      </c>
      <c r="K1101" s="40">
        <f t="shared" si="390"/>
        <v>116.67564674425867</v>
      </c>
      <c r="L1101" s="26">
        <f t="shared" si="399"/>
        <v>218.00182949999999</v>
      </c>
      <c r="M1101" s="61">
        <f t="shared" si="400"/>
        <v>-138.73919042240743</v>
      </c>
      <c r="N1101" s="26">
        <f t="shared" si="401"/>
        <v>-0.13873919042240743</v>
      </c>
      <c r="O1101" s="26">
        <f t="shared" si="391"/>
        <v>-2285.3427755691</v>
      </c>
      <c r="P1101" s="26">
        <f t="shared" si="402"/>
        <v>-2.2853427755691</v>
      </c>
      <c r="Q1101" s="26">
        <f t="shared" si="407"/>
        <v>4288.3821236102367</v>
      </c>
      <c r="R1101" s="61">
        <f t="shared" si="408"/>
        <v>1.1912173518557796</v>
      </c>
      <c r="S1101" s="26">
        <f t="shared" si="409"/>
        <v>-1629.8262492463602</v>
      </c>
      <c r="T1101" s="26">
        <f t="shared" si="403"/>
        <v>1629.8262492463602</v>
      </c>
      <c r="U1101" s="61">
        <f t="shared" si="410"/>
        <v>0.45272954989790559</v>
      </c>
      <c r="V1101" s="26">
        <f t="shared" si="411"/>
        <v>201058.57175925924</v>
      </c>
      <c r="W1101" s="26">
        <f t="shared" si="413"/>
        <v>201.05857175925925</v>
      </c>
      <c r="X1101" s="26">
        <f t="shared" si="412"/>
        <v>2528.1502037037048</v>
      </c>
      <c r="Y1101" s="26">
        <f t="shared" si="404"/>
        <v>702.26450728440773</v>
      </c>
      <c r="Z1101" s="26">
        <f t="shared" si="405"/>
        <v>0.7022645072844077</v>
      </c>
      <c r="AA1101" s="26">
        <f t="shared" si="406"/>
        <v>1.6439469017536852</v>
      </c>
      <c r="AB1101" s="64"/>
      <c r="AC1101" s="26">
        <f t="shared" si="392"/>
        <v>0</v>
      </c>
      <c r="AD1101" s="26">
        <f t="shared" si="393"/>
        <v>59.3</v>
      </c>
      <c r="AE1101" s="26">
        <f t="shared" si="394"/>
        <v>16.472222222222221</v>
      </c>
      <c r="AF1101" s="31"/>
      <c r="AG1101" s="31"/>
      <c r="AH1101" s="31"/>
      <c r="AI1101" s="31"/>
      <c r="AJ1101" s="31"/>
      <c r="AK1101" s="31"/>
      <c r="AL1101" s="7"/>
      <c r="AM1101" s="7"/>
    </row>
    <row r="1102" spans="2:39" x14ac:dyDescent="0.4">
      <c r="B1102" s="23" t="s">
        <v>3</v>
      </c>
      <c r="C1102" s="23">
        <v>1086</v>
      </c>
      <c r="D1102" s="23">
        <v>64</v>
      </c>
      <c r="E1102" s="24">
        <v>58.6</v>
      </c>
      <c r="F1102" s="68">
        <f t="shared" si="395"/>
        <v>16.277777777777779</v>
      </c>
      <c r="G1102" s="35">
        <f t="shared" si="396"/>
        <v>-9.7222222222221627E-2</v>
      </c>
      <c r="H1102" s="25">
        <f t="shared" si="397"/>
        <v>-0.34999999999999787</v>
      </c>
      <c r="I1102" s="31"/>
      <c r="J1102" s="26">
        <f t="shared" si="398"/>
        <v>-144.08333333333246</v>
      </c>
      <c r="K1102" s="40">
        <f t="shared" si="390"/>
        <v>113.93733634786805</v>
      </c>
      <c r="L1102" s="26">
        <f t="shared" si="399"/>
        <v>218.00182949999999</v>
      </c>
      <c r="M1102" s="61">
        <f t="shared" si="400"/>
        <v>187.85583251453556</v>
      </c>
      <c r="N1102" s="26">
        <f t="shared" si="401"/>
        <v>0.18785583251453555</v>
      </c>
      <c r="O1102" s="26">
        <f t="shared" si="391"/>
        <v>3057.8754959310513</v>
      </c>
      <c r="P1102" s="26">
        <f t="shared" si="402"/>
        <v>3.0578754959310515</v>
      </c>
      <c r="Q1102" s="26">
        <f t="shared" si="407"/>
        <v>4291.4399991061673</v>
      </c>
      <c r="R1102" s="61">
        <f t="shared" si="408"/>
        <v>1.1920667617837131</v>
      </c>
      <c r="S1102" s="26">
        <f t="shared" si="409"/>
        <v>-1629.8262492463602</v>
      </c>
      <c r="T1102" s="26">
        <f t="shared" si="403"/>
        <v>1629.8262492463602</v>
      </c>
      <c r="U1102" s="61">
        <f t="shared" si="410"/>
        <v>0.45272954989790559</v>
      </c>
      <c r="V1102" s="26">
        <f t="shared" si="411"/>
        <v>196339.84259259258</v>
      </c>
      <c r="W1102" s="26">
        <f t="shared" si="413"/>
        <v>196.33984259259259</v>
      </c>
      <c r="X1102" s="26">
        <f t="shared" si="412"/>
        <v>2532.8689328703713</v>
      </c>
      <c r="Y1102" s="26">
        <f t="shared" si="404"/>
        <v>703.57526643486597</v>
      </c>
      <c r="Z1102" s="26">
        <f t="shared" si="405"/>
        <v>0.70357526643486601</v>
      </c>
      <c r="AA1102" s="26">
        <f t="shared" si="406"/>
        <v>1.6447963116816187</v>
      </c>
      <c r="AB1102" s="64"/>
      <c r="AC1102" s="26">
        <f t="shared" si="392"/>
        <v>0</v>
      </c>
      <c r="AD1102" s="26">
        <f t="shared" si="393"/>
        <v>58.6</v>
      </c>
      <c r="AE1102" s="26">
        <f t="shared" si="394"/>
        <v>16.277777777777779</v>
      </c>
      <c r="AF1102" s="31"/>
      <c r="AG1102" s="31"/>
      <c r="AH1102" s="31"/>
      <c r="AI1102" s="31"/>
      <c r="AJ1102" s="31"/>
      <c r="AK1102" s="31"/>
      <c r="AL1102" s="7"/>
      <c r="AM1102" s="7"/>
    </row>
    <row r="1103" spans="2:39" x14ac:dyDescent="0.4">
      <c r="B1103" s="23" t="s">
        <v>3</v>
      </c>
      <c r="C1103" s="23">
        <v>1087</v>
      </c>
      <c r="D1103" s="23">
        <v>65</v>
      </c>
      <c r="E1103" s="24">
        <v>58.6</v>
      </c>
      <c r="F1103" s="68">
        <f t="shared" si="395"/>
        <v>16.277777777777779</v>
      </c>
      <c r="G1103" s="35">
        <f t="shared" si="396"/>
        <v>1.3888888888889086E-2</v>
      </c>
      <c r="H1103" s="25">
        <f t="shared" si="397"/>
        <v>5.0000000000000711E-2</v>
      </c>
      <c r="I1103" s="31"/>
      <c r="J1103" s="26">
        <f t="shared" si="398"/>
        <v>20.583333333333627</v>
      </c>
      <c r="K1103" s="40">
        <f t="shared" si="390"/>
        <v>113.93733634786805</v>
      </c>
      <c r="L1103" s="26">
        <f t="shared" si="399"/>
        <v>218.00182949999999</v>
      </c>
      <c r="M1103" s="61">
        <f t="shared" si="400"/>
        <v>352.52249918120168</v>
      </c>
      <c r="N1103" s="26">
        <f t="shared" si="401"/>
        <v>0.35252249918120165</v>
      </c>
      <c r="O1103" s="26">
        <f t="shared" si="391"/>
        <v>5738.2829033384496</v>
      </c>
      <c r="P1103" s="26">
        <f t="shared" si="402"/>
        <v>5.7382829033384493</v>
      </c>
      <c r="Q1103" s="26">
        <f t="shared" si="407"/>
        <v>4297.1782820095059</v>
      </c>
      <c r="R1103" s="61">
        <f t="shared" si="408"/>
        <v>1.1936607293843802</v>
      </c>
      <c r="S1103" s="26">
        <f t="shared" si="409"/>
        <v>-1629.8262492463602</v>
      </c>
      <c r="T1103" s="26">
        <f t="shared" si="403"/>
        <v>1629.8262492463602</v>
      </c>
      <c r="U1103" s="61">
        <f t="shared" si="410"/>
        <v>0.45272954989790559</v>
      </c>
      <c r="V1103" s="26">
        <f t="shared" si="411"/>
        <v>196339.84259259258</v>
      </c>
      <c r="W1103" s="26">
        <f t="shared" si="413"/>
        <v>196.33984259259259</v>
      </c>
      <c r="X1103" s="26">
        <f t="shared" si="412"/>
        <v>2532.8689328703713</v>
      </c>
      <c r="Y1103" s="26">
        <f t="shared" si="404"/>
        <v>703.57526643486597</v>
      </c>
      <c r="Z1103" s="26">
        <f t="shared" si="405"/>
        <v>0.70357526643486601</v>
      </c>
      <c r="AA1103" s="26">
        <f t="shared" si="406"/>
        <v>1.6463902792822858</v>
      </c>
      <c r="AB1103" s="64"/>
      <c r="AC1103" s="26">
        <f t="shared" si="392"/>
        <v>0</v>
      </c>
      <c r="AD1103" s="26">
        <f t="shared" si="393"/>
        <v>58.6</v>
      </c>
      <c r="AE1103" s="26">
        <f t="shared" si="394"/>
        <v>16.277777777777779</v>
      </c>
      <c r="AF1103" s="31"/>
      <c r="AG1103" s="31"/>
      <c r="AH1103" s="31"/>
      <c r="AI1103" s="31"/>
      <c r="AJ1103" s="31"/>
      <c r="AK1103" s="31"/>
      <c r="AL1103" s="7"/>
      <c r="AM1103" s="7"/>
    </row>
    <row r="1104" spans="2:39" x14ac:dyDescent="0.4">
      <c r="B1104" s="23" t="s">
        <v>3</v>
      </c>
      <c r="C1104" s="23">
        <v>1088</v>
      </c>
      <c r="D1104" s="23">
        <v>66</v>
      </c>
      <c r="E1104" s="24">
        <v>58.7</v>
      </c>
      <c r="F1104" s="68">
        <f t="shared" si="395"/>
        <v>16.305555555555557</v>
      </c>
      <c r="G1104" s="35">
        <f t="shared" si="396"/>
        <v>2.7777777777777186E-2</v>
      </c>
      <c r="H1104" s="25">
        <f t="shared" si="397"/>
        <v>9.9999999999997868E-2</v>
      </c>
      <c r="I1104" s="31"/>
      <c r="J1104" s="26">
        <f t="shared" si="398"/>
        <v>41.16666666666579</v>
      </c>
      <c r="K1104" s="40">
        <f t="shared" ref="K1104:K1167" si="414">$C$8*0.5*$C$9*(F1104^2)*$C$5</f>
        <v>114.32653277280036</v>
      </c>
      <c r="L1104" s="26">
        <f t="shared" si="399"/>
        <v>218.00182949999999</v>
      </c>
      <c r="M1104" s="61">
        <f t="shared" si="400"/>
        <v>373.49502893946612</v>
      </c>
      <c r="N1104" s="26">
        <f t="shared" si="401"/>
        <v>0.37349502893946612</v>
      </c>
      <c r="O1104" s="26">
        <f t="shared" ref="O1104:O1167" si="415">M1104*F1104</f>
        <v>6090.0439440962955</v>
      </c>
      <c r="P1104" s="26">
        <f t="shared" si="402"/>
        <v>6.0900439440962959</v>
      </c>
      <c r="Q1104" s="26">
        <f t="shared" si="407"/>
        <v>4303.2683259536025</v>
      </c>
      <c r="R1104" s="61">
        <f t="shared" si="408"/>
        <v>1.1953524083930747</v>
      </c>
      <c r="S1104" s="26">
        <f t="shared" si="409"/>
        <v>-1629.8262492463602</v>
      </c>
      <c r="T1104" s="26">
        <f t="shared" si="403"/>
        <v>1629.8262492463602</v>
      </c>
      <c r="U1104" s="61">
        <f t="shared" si="410"/>
        <v>0.45272954989790559</v>
      </c>
      <c r="V1104" s="26">
        <f t="shared" si="411"/>
        <v>197010.51620370377</v>
      </c>
      <c r="W1104" s="26">
        <f t="shared" si="413"/>
        <v>197.01051620370376</v>
      </c>
      <c r="X1104" s="26">
        <f t="shared" si="412"/>
        <v>2532.8689328703713</v>
      </c>
      <c r="Y1104" s="26">
        <f t="shared" si="404"/>
        <v>703.57526643486597</v>
      </c>
      <c r="Z1104" s="26">
        <f t="shared" si="405"/>
        <v>0.70357526643486601</v>
      </c>
      <c r="AA1104" s="26">
        <f t="shared" si="406"/>
        <v>1.6480819582909803</v>
      </c>
      <c r="AB1104" s="64"/>
      <c r="AC1104" s="26">
        <f t="shared" ref="AC1104:AC1167" si="416">IF(E1104&lt;1,1,0)</f>
        <v>0</v>
      </c>
      <c r="AD1104" s="26">
        <f t="shared" ref="AD1104:AD1167" si="417">IF(AC1104=1,"",E1104)</f>
        <v>58.7</v>
      </c>
      <c r="AE1104" s="26">
        <f t="shared" ref="AE1104:AE1167" si="418">E1104/3.6</f>
        <v>16.305555555555557</v>
      </c>
      <c r="AF1104" s="31"/>
      <c r="AG1104" s="31"/>
      <c r="AH1104" s="31"/>
      <c r="AI1104" s="31"/>
      <c r="AJ1104" s="31"/>
      <c r="AK1104" s="31"/>
      <c r="AL1104" s="7"/>
      <c r="AM1104" s="7"/>
    </row>
    <row r="1105" spans="2:39" x14ac:dyDescent="0.4">
      <c r="B1105" s="23" t="s">
        <v>3</v>
      </c>
      <c r="C1105" s="23">
        <v>1089</v>
      </c>
      <c r="D1105" s="23">
        <v>67</v>
      </c>
      <c r="E1105" s="24">
        <v>58.8</v>
      </c>
      <c r="F1105" s="68">
        <f t="shared" ref="F1105:F1168" si="419">E1105/3.6</f>
        <v>16.333333333333332</v>
      </c>
      <c r="G1105" s="35">
        <f t="shared" ref="G1105:G1168" si="420">($E1106-$E1104)/2/3.6</f>
        <v>1.3888888888888099E-2</v>
      </c>
      <c r="H1105" s="25">
        <f t="shared" ref="H1105:H1168" si="421">($E1106-$E1104)/2</f>
        <v>4.9999999999997158E-2</v>
      </c>
      <c r="I1105" s="31"/>
      <c r="J1105" s="26">
        <f t="shared" ref="J1105:J1168" si="422">$C$4*G1105</f>
        <v>20.583333333332163</v>
      </c>
      <c r="K1105" s="40">
        <f t="shared" si="414"/>
        <v>114.71639278924997</v>
      </c>
      <c r="L1105" s="26">
        <f t="shared" ref="L1105:L1168" si="423">IF(F1105&gt;0,$C$6*$C$4*$C$10,0)</f>
        <v>218.00182949999999</v>
      </c>
      <c r="M1105" s="61">
        <f t="shared" ref="M1105:M1168" si="424">J1105+K1105+L1105</f>
        <v>353.3015556225821</v>
      </c>
      <c r="N1105" s="26">
        <f t="shared" ref="N1105:N1168" si="425">M1105/1000</f>
        <v>0.35330155562258209</v>
      </c>
      <c r="O1105" s="26">
        <f t="shared" si="415"/>
        <v>5770.5920751688409</v>
      </c>
      <c r="P1105" s="26">
        <f t="shared" ref="P1105:P1168" si="426">O1105/1000</f>
        <v>5.7705920751688407</v>
      </c>
      <c r="Q1105" s="26">
        <f t="shared" si="407"/>
        <v>4309.0389180287711</v>
      </c>
      <c r="R1105" s="61">
        <f t="shared" si="408"/>
        <v>1.1969553507644124</v>
      </c>
      <c r="S1105" s="26">
        <f t="shared" si="409"/>
        <v>-1629.8262492463602</v>
      </c>
      <c r="T1105" s="26">
        <f t="shared" ref="T1105:T1168" si="427">S1105*-1</f>
        <v>1629.8262492463602</v>
      </c>
      <c r="U1105" s="61">
        <f t="shared" si="410"/>
        <v>0.45272954989790559</v>
      </c>
      <c r="V1105" s="26">
        <f t="shared" si="411"/>
        <v>197682.33333333328</v>
      </c>
      <c r="W1105" s="26">
        <f t="shared" si="413"/>
        <v>197.68233333333328</v>
      </c>
      <c r="X1105" s="26">
        <f t="shared" si="412"/>
        <v>2532.8689328703713</v>
      </c>
      <c r="Y1105" s="26">
        <f t="shared" ref="Y1105:Y1168" si="428">Z1105*1000</f>
        <v>703.57526643486597</v>
      </c>
      <c r="Z1105" s="26">
        <f t="shared" ref="Z1105:Z1168" si="429">X1105*0.000277778</f>
        <v>0.70357526643486601</v>
      </c>
      <c r="AA1105" s="26">
        <f t="shared" ref="AA1105:AA1168" si="430">R1105+U1105</f>
        <v>1.649684900662318</v>
      </c>
      <c r="AB1105" s="64"/>
      <c r="AC1105" s="26">
        <f t="shared" si="416"/>
        <v>0</v>
      </c>
      <c r="AD1105" s="26">
        <f t="shared" si="417"/>
        <v>58.8</v>
      </c>
      <c r="AE1105" s="26">
        <f t="shared" si="418"/>
        <v>16.333333333333332</v>
      </c>
      <c r="AF1105" s="31"/>
      <c r="AG1105" s="31"/>
      <c r="AH1105" s="31"/>
      <c r="AI1105" s="31"/>
      <c r="AJ1105" s="31"/>
      <c r="AK1105" s="31"/>
      <c r="AL1105" s="7"/>
      <c r="AM1105" s="7"/>
    </row>
    <row r="1106" spans="2:39" x14ac:dyDescent="0.4">
      <c r="B1106" s="23" t="s">
        <v>3</v>
      </c>
      <c r="C1106" s="23">
        <v>1090</v>
      </c>
      <c r="D1106" s="23">
        <v>68</v>
      </c>
      <c r="E1106" s="24">
        <v>58.8</v>
      </c>
      <c r="F1106" s="68">
        <f t="shared" si="419"/>
        <v>16.333333333333332</v>
      </c>
      <c r="G1106" s="35">
        <f t="shared" si="420"/>
        <v>0</v>
      </c>
      <c r="H1106" s="25">
        <f t="shared" si="421"/>
        <v>0</v>
      </c>
      <c r="I1106" s="31"/>
      <c r="J1106" s="26">
        <f t="shared" si="422"/>
        <v>0</v>
      </c>
      <c r="K1106" s="40">
        <f t="shared" si="414"/>
        <v>114.71639278924997</v>
      </c>
      <c r="L1106" s="26">
        <f t="shared" si="423"/>
        <v>218.00182949999999</v>
      </c>
      <c r="M1106" s="61">
        <f t="shared" si="424"/>
        <v>332.71822228924998</v>
      </c>
      <c r="N1106" s="26">
        <f t="shared" si="425"/>
        <v>0.33271822228924997</v>
      </c>
      <c r="O1106" s="26">
        <f t="shared" si="415"/>
        <v>5434.3976307244156</v>
      </c>
      <c r="P1106" s="26">
        <f t="shared" si="426"/>
        <v>5.4343976307244155</v>
      </c>
      <c r="Q1106" s="26">
        <f t="shared" ref="Q1106:Q1169" si="431">IF(P1106&gt;0,SUM(Q1105,P1106),Q1105)</f>
        <v>4314.4733156594957</v>
      </c>
      <c r="R1106" s="61">
        <f t="shared" ref="R1106:R1169" si="432">Q1106*0.0002777778</f>
        <v>1.1984649057826002</v>
      </c>
      <c r="S1106" s="26">
        <f t="shared" ref="S1106:S1169" si="433">IF(P1106&lt;0,SUM(S1105,P1106),S1105)</f>
        <v>-1629.8262492463602</v>
      </c>
      <c r="T1106" s="26">
        <f t="shared" si="427"/>
        <v>1629.8262492463602</v>
      </c>
      <c r="U1106" s="61">
        <f t="shared" ref="U1106:U1169" si="434">T1106*0.0002777778</f>
        <v>0.45272954989790559</v>
      </c>
      <c r="V1106" s="26">
        <f t="shared" ref="V1106:V1169" si="435">0.5*$C$4*(F1106^2)</f>
        <v>197682.33333333328</v>
      </c>
      <c r="W1106" s="26">
        <f t="shared" si="413"/>
        <v>197.68233333333328</v>
      </c>
      <c r="X1106" s="26">
        <f t="shared" ref="X1106:X1169" si="436">IF(W1106&lt;W1105,X1105+(W1105-W1106),X1105)</f>
        <v>2532.8689328703713</v>
      </c>
      <c r="Y1106" s="26">
        <f t="shared" si="428"/>
        <v>703.57526643486597</v>
      </c>
      <c r="Z1106" s="26">
        <f t="shared" si="429"/>
        <v>0.70357526643486601</v>
      </c>
      <c r="AA1106" s="26">
        <f t="shared" si="430"/>
        <v>1.6511944556805058</v>
      </c>
      <c r="AB1106" s="64"/>
      <c r="AC1106" s="26">
        <f t="shared" si="416"/>
        <v>0</v>
      </c>
      <c r="AD1106" s="26">
        <f t="shared" si="417"/>
        <v>58.8</v>
      </c>
      <c r="AE1106" s="26">
        <f t="shared" si="418"/>
        <v>16.333333333333332</v>
      </c>
      <c r="AF1106" s="31"/>
      <c r="AG1106" s="31"/>
      <c r="AH1106" s="31"/>
      <c r="AI1106" s="31"/>
      <c r="AJ1106" s="31"/>
      <c r="AK1106" s="31"/>
      <c r="AL1106" s="7"/>
      <c r="AM1106" s="7"/>
    </row>
    <row r="1107" spans="2:39" x14ac:dyDescent="0.4">
      <c r="B1107" s="23" t="s">
        <v>3</v>
      </c>
      <c r="C1107" s="23">
        <v>1091</v>
      </c>
      <c r="D1107" s="23">
        <v>69</v>
      </c>
      <c r="E1107" s="24">
        <v>58.8</v>
      </c>
      <c r="F1107" s="68">
        <f t="shared" si="419"/>
        <v>16.333333333333332</v>
      </c>
      <c r="G1107" s="35">
        <f t="shared" si="420"/>
        <v>4.1666666666667261E-2</v>
      </c>
      <c r="H1107" s="25">
        <f t="shared" si="421"/>
        <v>0.15000000000000213</v>
      </c>
      <c r="I1107" s="31"/>
      <c r="J1107" s="26">
        <f t="shared" si="422"/>
        <v>61.750000000000881</v>
      </c>
      <c r="K1107" s="40">
        <f t="shared" si="414"/>
        <v>114.71639278924997</v>
      </c>
      <c r="L1107" s="26">
        <f t="shared" si="423"/>
        <v>218.00182949999999</v>
      </c>
      <c r="M1107" s="61">
        <f t="shared" si="424"/>
        <v>394.46822228925083</v>
      </c>
      <c r="N1107" s="26">
        <f t="shared" si="425"/>
        <v>0.39446822228925082</v>
      </c>
      <c r="O1107" s="26">
        <f t="shared" si="415"/>
        <v>6442.9809640577632</v>
      </c>
      <c r="P1107" s="26">
        <f t="shared" si="426"/>
        <v>6.4429809640577629</v>
      </c>
      <c r="Q1107" s="26">
        <f t="shared" si="431"/>
        <v>4320.9162966235535</v>
      </c>
      <c r="R1107" s="61">
        <f t="shared" si="432"/>
        <v>1.2002546228602382</v>
      </c>
      <c r="S1107" s="26">
        <f t="shared" si="433"/>
        <v>-1629.8262492463602</v>
      </c>
      <c r="T1107" s="26">
        <f t="shared" si="427"/>
        <v>1629.8262492463602</v>
      </c>
      <c r="U1107" s="61">
        <f t="shared" si="434"/>
        <v>0.45272954989790559</v>
      </c>
      <c r="V1107" s="26">
        <f t="shared" si="435"/>
        <v>197682.33333333328</v>
      </c>
      <c r="W1107" s="26">
        <f t="shared" si="413"/>
        <v>197.68233333333328</v>
      </c>
      <c r="X1107" s="26">
        <f t="shared" si="436"/>
        <v>2532.8689328703713</v>
      </c>
      <c r="Y1107" s="26">
        <f t="shared" si="428"/>
        <v>703.57526643486597</v>
      </c>
      <c r="Z1107" s="26">
        <f t="shared" si="429"/>
        <v>0.70357526643486601</v>
      </c>
      <c r="AA1107" s="26">
        <f t="shared" si="430"/>
        <v>1.6529841727581438</v>
      </c>
      <c r="AB1107" s="64"/>
      <c r="AC1107" s="26">
        <f t="shared" si="416"/>
        <v>0</v>
      </c>
      <c r="AD1107" s="26">
        <f t="shared" si="417"/>
        <v>58.8</v>
      </c>
      <c r="AE1107" s="26">
        <f t="shared" si="418"/>
        <v>16.333333333333332</v>
      </c>
      <c r="AF1107" s="31"/>
      <c r="AG1107" s="31"/>
      <c r="AH1107" s="31"/>
      <c r="AI1107" s="31"/>
      <c r="AJ1107" s="31"/>
      <c r="AK1107" s="31"/>
      <c r="AL1107" s="7"/>
      <c r="AM1107" s="7"/>
    </row>
    <row r="1108" spans="2:39" x14ac:dyDescent="0.4">
      <c r="B1108" s="23" t="s">
        <v>3</v>
      </c>
      <c r="C1108" s="23">
        <v>1092</v>
      </c>
      <c r="D1108" s="23">
        <v>70</v>
      </c>
      <c r="E1108" s="24">
        <v>59.1</v>
      </c>
      <c r="F1108" s="68">
        <f t="shared" si="419"/>
        <v>16.416666666666668</v>
      </c>
      <c r="G1108" s="35">
        <f t="shared" si="420"/>
        <v>0.18055555555555614</v>
      </c>
      <c r="H1108" s="25">
        <f t="shared" si="421"/>
        <v>0.65000000000000213</v>
      </c>
      <c r="I1108" s="31"/>
      <c r="J1108" s="26">
        <f t="shared" si="422"/>
        <v>267.58333333333417</v>
      </c>
      <c r="K1108" s="40">
        <f t="shared" si="414"/>
        <v>115.88995438770311</v>
      </c>
      <c r="L1108" s="26">
        <f t="shared" si="423"/>
        <v>218.00182949999999</v>
      </c>
      <c r="M1108" s="61">
        <f t="shared" si="424"/>
        <v>601.47511722103729</v>
      </c>
      <c r="N1108" s="26">
        <f t="shared" si="425"/>
        <v>0.6014751172210373</v>
      </c>
      <c r="O1108" s="26">
        <f t="shared" si="415"/>
        <v>9874.2165077120299</v>
      </c>
      <c r="P1108" s="26">
        <f t="shared" si="426"/>
        <v>9.8742165077120294</v>
      </c>
      <c r="Q1108" s="26">
        <f t="shared" si="431"/>
        <v>4330.7905131312655</v>
      </c>
      <c r="R1108" s="61">
        <f t="shared" si="432"/>
        <v>1.2029974609984739</v>
      </c>
      <c r="S1108" s="26">
        <f t="shared" si="433"/>
        <v>-1629.8262492463602</v>
      </c>
      <c r="T1108" s="26">
        <f t="shared" si="427"/>
        <v>1629.8262492463602</v>
      </c>
      <c r="U1108" s="61">
        <f t="shared" si="434"/>
        <v>0.45272954989790559</v>
      </c>
      <c r="V1108" s="26">
        <f t="shared" si="435"/>
        <v>199704.64583333334</v>
      </c>
      <c r="W1108" s="26">
        <f t="shared" si="413"/>
        <v>199.70464583333336</v>
      </c>
      <c r="X1108" s="26">
        <f t="shared" si="436"/>
        <v>2532.8689328703713</v>
      </c>
      <c r="Y1108" s="26">
        <f t="shared" si="428"/>
        <v>703.57526643486597</v>
      </c>
      <c r="Z1108" s="26">
        <f t="shared" si="429"/>
        <v>0.70357526643486601</v>
      </c>
      <c r="AA1108" s="26">
        <f t="shared" si="430"/>
        <v>1.6557270108963795</v>
      </c>
      <c r="AB1108" s="64"/>
      <c r="AC1108" s="26">
        <f t="shared" si="416"/>
        <v>0</v>
      </c>
      <c r="AD1108" s="26">
        <f t="shared" si="417"/>
        <v>59.1</v>
      </c>
      <c r="AE1108" s="26">
        <f t="shared" si="418"/>
        <v>16.416666666666668</v>
      </c>
      <c r="AF1108" s="31"/>
      <c r="AG1108" s="31"/>
      <c r="AH1108" s="31"/>
      <c r="AI1108" s="31"/>
      <c r="AJ1108" s="31"/>
      <c r="AK1108" s="31"/>
      <c r="AL1108" s="7"/>
      <c r="AM1108" s="7"/>
    </row>
    <row r="1109" spans="2:39" x14ac:dyDescent="0.4">
      <c r="B1109" s="23" t="s">
        <v>3</v>
      </c>
      <c r="C1109" s="23">
        <v>1093</v>
      </c>
      <c r="D1109" s="23">
        <v>71</v>
      </c>
      <c r="E1109" s="24">
        <v>60.1</v>
      </c>
      <c r="F1109" s="68">
        <f t="shared" si="419"/>
        <v>16.694444444444443</v>
      </c>
      <c r="G1109" s="35">
        <f t="shared" si="420"/>
        <v>0.36111111111111133</v>
      </c>
      <c r="H1109" s="25">
        <f t="shared" si="421"/>
        <v>1.3000000000000007</v>
      </c>
      <c r="I1109" s="31"/>
      <c r="J1109" s="26">
        <f t="shared" si="422"/>
        <v>535.16666666666697</v>
      </c>
      <c r="K1109" s="40">
        <f t="shared" si="414"/>
        <v>119.84495983117532</v>
      </c>
      <c r="L1109" s="26">
        <f t="shared" si="423"/>
        <v>218.00182949999999</v>
      </c>
      <c r="M1109" s="61">
        <f t="shared" si="424"/>
        <v>873.01345599784224</v>
      </c>
      <c r="N1109" s="26">
        <f t="shared" si="425"/>
        <v>0.87301345599784219</v>
      </c>
      <c r="O1109" s="26">
        <f t="shared" si="415"/>
        <v>14574.47464040842</v>
      </c>
      <c r="P1109" s="26">
        <f t="shared" si="426"/>
        <v>14.57447464040842</v>
      </c>
      <c r="Q1109" s="26">
        <f t="shared" si="431"/>
        <v>4345.3649877716734</v>
      </c>
      <c r="R1109" s="61">
        <f t="shared" si="432"/>
        <v>1.2070459265002422</v>
      </c>
      <c r="S1109" s="26">
        <f t="shared" si="433"/>
        <v>-1629.8262492463602</v>
      </c>
      <c r="T1109" s="26">
        <f t="shared" si="427"/>
        <v>1629.8262492463602</v>
      </c>
      <c r="U1109" s="61">
        <f t="shared" si="434"/>
        <v>0.45272954989790559</v>
      </c>
      <c r="V1109" s="26">
        <f t="shared" si="435"/>
        <v>206520.01620370365</v>
      </c>
      <c r="W1109" s="26">
        <f t="shared" si="413"/>
        <v>206.52001620370365</v>
      </c>
      <c r="X1109" s="26">
        <f t="shared" si="436"/>
        <v>2532.8689328703713</v>
      </c>
      <c r="Y1109" s="26">
        <f t="shared" si="428"/>
        <v>703.57526643486597</v>
      </c>
      <c r="Z1109" s="26">
        <f t="shared" si="429"/>
        <v>0.70357526643486601</v>
      </c>
      <c r="AA1109" s="26">
        <f t="shared" si="430"/>
        <v>1.6597754763981478</v>
      </c>
      <c r="AB1109" s="64"/>
      <c r="AC1109" s="26">
        <f t="shared" si="416"/>
        <v>0</v>
      </c>
      <c r="AD1109" s="26">
        <f t="shared" si="417"/>
        <v>60.1</v>
      </c>
      <c r="AE1109" s="26">
        <f t="shared" si="418"/>
        <v>16.694444444444443</v>
      </c>
      <c r="AF1109" s="31"/>
      <c r="AG1109" s="31"/>
      <c r="AH1109" s="31"/>
      <c r="AI1109" s="31"/>
      <c r="AJ1109" s="31"/>
      <c r="AK1109" s="31"/>
      <c r="AL1109" s="7"/>
      <c r="AM1109" s="7"/>
    </row>
    <row r="1110" spans="2:39" x14ac:dyDescent="0.4">
      <c r="B1110" s="23" t="s">
        <v>3</v>
      </c>
      <c r="C1110" s="23">
        <v>1094</v>
      </c>
      <c r="D1110" s="23">
        <v>72</v>
      </c>
      <c r="E1110" s="24">
        <v>61.7</v>
      </c>
      <c r="F1110" s="68">
        <f t="shared" si="419"/>
        <v>17.138888888888889</v>
      </c>
      <c r="G1110" s="35">
        <f t="shared" si="420"/>
        <v>0.40277777777777757</v>
      </c>
      <c r="H1110" s="25">
        <f t="shared" si="421"/>
        <v>1.4499999999999993</v>
      </c>
      <c r="I1110" s="31"/>
      <c r="J1110" s="26">
        <f t="shared" si="422"/>
        <v>596.9166666666664</v>
      </c>
      <c r="K1110" s="40">
        <f t="shared" si="414"/>
        <v>126.31099557634201</v>
      </c>
      <c r="L1110" s="26">
        <f t="shared" si="423"/>
        <v>218.00182949999999</v>
      </c>
      <c r="M1110" s="61">
        <f t="shared" si="424"/>
        <v>941.22949174300834</v>
      </c>
      <c r="N1110" s="26">
        <f t="shared" si="425"/>
        <v>0.9412294917430083</v>
      </c>
      <c r="O1110" s="26">
        <f t="shared" si="415"/>
        <v>16131.627677928782</v>
      </c>
      <c r="P1110" s="26">
        <f t="shared" si="426"/>
        <v>16.131627677928783</v>
      </c>
      <c r="Q1110" s="26">
        <f t="shared" si="431"/>
        <v>4361.4966154496024</v>
      </c>
      <c r="R1110" s="61">
        <f t="shared" si="432"/>
        <v>1.2115269345470365</v>
      </c>
      <c r="S1110" s="26">
        <f t="shared" si="433"/>
        <v>-1629.8262492463602</v>
      </c>
      <c r="T1110" s="26">
        <f t="shared" si="427"/>
        <v>1629.8262492463602</v>
      </c>
      <c r="U1110" s="61">
        <f t="shared" si="434"/>
        <v>0.45272954989790559</v>
      </c>
      <c r="V1110" s="26">
        <f t="shared" si="435"/>
        <v>217662.46064814818</v>
      </c>
      <c r="W1110" s="26">
        <f t="shared" si="413"/>
        <v>217.66246064814817</v>
      </c>
      <c r="X1110" s="26">
        <f t="shared" si="436"/>
        <v>2532.8689328703713</v>
      </c>
      <c r="Y1110" s="26">
        <f t="shared" si="428"/>
        <v>703.57526643486597</v>
      </c>
      <c r="Z1110" s="26">
        <f t="shared" si="429"/>
        <v>0.70357526643486601</v>
      </c>
      <c r="AA1110" s="26">
        <f t="shared" si="430"/>
        <v>1.6642564844449421</v>
      </c>
      <c r="AB1110" s="64"/>
      <c r="AC1110" s="26">
        <f t="shared" si="416"/>
        <v>0</v>
      </c>
      <c r="AD1110" s="26">
        <f t="shared" si="417"/>
        <v>61.7</v>
      </c>
      <c r="AE1110" s="26">
        <f t="shared" si="418"/>
        <v>17.138888888888889</v>
      </c>
      <c r="AF1110" s="31"/>
      <c r="AG1110" s="31"/>
      <c r="AH1110" s="31"/>
      <c r="AI1110" s="31"/>
      <c r="AJ1110" s="31"/>
      <c r="AK1110" s="31"/>
      <c r="AL1110" s="7"/>
      <c r="AM1110" s="7"/>
    </row>
    <row r="1111" spans="2:39" x14ac:dyDescent="0.4">
      <c r="B1111" s="23" t="s">
        <v>3</v>
      </c>
      <c r="C1111" s="23">
        <v>1095</v>
      </c>
      <c r="D1111" s="23">
        <v>73</v>
      </c>
      <c r="E1111" s="24">
        <v>63</v>
      </c>
      <c r="F1111" s="68">
        <f t="shared" si="419"/>
        <v>17.5</v>
      </c>
      <c r="G1111" s="35">
        <f t="shared" si="420"/>
        <v>0.27777777777777779</v>
      </c>
      <c r="H1111" s="25">
        <f t="shared" si="421"/>
        <v>1</v>
      </c>
      <c r="I1111" s="31"/>
      <c r="J1111" s="26">
        <f t="shared" si="422"/>
        <v>411.66666666666669</v>
      </c>
      <c r="K1111" s="40">
        <f t="shared" si="414"/>
        <v>131.68973662031249</v>
      </c>
      <c r="L1111" s="26">
        <f t="shared" si="423"/>
        <v>218.00182949999999</v>
      </c>
      <c r="M1111" s="61">
        <f t="shared" si="424"/>
        <v>761.35823278697922</v>
      </c>
      <c r="N1111" s="26">
        <f t="shared" si="425"/>
        <v>0.76135823278697923</v>
      </c>
      <c r="O1111" s="26">
        <f t="shared" si="415"/>
        <v>13323.769073772137</v>
      </c>
      <c r="P1111" s="26">
        <f t="shared" si="426"/>
        <v>13.323769073772137</v>
      </c>
      <c r="Q1111" s="26">
        <f t="shared" si="431"/>
        <v>4374.8203845233747</v>
      </c>
      <c r="R1111" s="61">
        <f t="shared" si="432"/>
        <v>1.2152279818080571</v>
      </c>
      <c r="S1111" s="26">
        <f t="shared" si="433"/>
        <v>-1629.8262492463602</v>
      </c>
      <c r="T1111" s="26">
        <f t="shared" si="427"/>
        <v>1629.8262492463602</v>
      </c>
      <c r="U1111" s="61">
        <f t="shared" si="434"/>
        <v>0.45272954989790559</v>
      </c>
      <c r="V1111" s="26">
        <f t="shared" si="435"/>
        <v>226931.25</v>
      </c>
      <c r="W1111" s="26">
        <f t="shared" si="413"/>
        <v>226.93125000000001</v>
      </c>
      <c r="X1111" s="26">
        <f t="shared" si="436"/>
        <v>2532.8689328703713</v>
      </c>
      <c r="Y1111" s="26">
        <f t="shared" si="428"/>
        <v>703.57526643486597</v>
      </c>
      <c r="Z1111" s="26">
        <f t="shared" si="429"/>
        <v>0.70357526643486601</v>
      </c>
      <c r="AA1111" s="26">
        <f t="shared" si="430"/>
        <v>1.6679575317059627</v>
      </c>
      <c r="AB1111" s="64"/>
      <c r="AC1111" s="26">
        <f t="shared" si="416"/>
        <v>0</v>
      </c>
      <c r="AD1111" s="26">
        <f t="shared" si="417"/>
        <v>63</v>
      </c>
      <c r="AE1111" s="26">
        <f t="shared" si="418"/>
        <v>17.5</v>
      </c>
      <c r="AF1111" s="31"/>
      <c r="AG1111" s="31"/>
      <c r="AH1111" s="31"/>
      <c r="AI1111" s="31"/>
      <c r="AJ1111" s="31"/>
      <c r="AK1111" s="31"/>
      <c r="AL1111" s="7"/>
      <c r="AM1111" s="7"/>
    </row>
    <row r="1112" spans="2:39" x14ac:dyDescent="0.4">
      <c r="B1112" s="23" t="s">
        <v>3</v>
      </c>
      <c r="C1112" s="23">
        <v>1096</v>
      </c>
      <c r="D1112" s="23">
        <v>74</v>
      </c>
      <c r="E1112" s="24">
        <v>63.7</v>
      </c>
      <c r="F1112" s="68">
        <f t="shared" si="419"/>
        <v>17.694444444444446</v>
      </c>
      <c r="G1112" s="35">
        <f t="shared" si="420"/>
        <v>0.12499999999999981</v>
      </c>
      <c r="H1112" s="25">
        <f t="shared" si="421"/>
        <v>0.44999999999999929</v>
      </c>
      <c r="I1112" s="31"/>
      <c r="J1112" s="26">
        <f t="shared" si="422"/>
        <v>185.24999999999972</v>
      </c>
      <c r="K1112" s="40">
        <f t="shared" si="414"/>
        <v>134.63243320405039</v>
      </c>
      <c r="L1112" s="26">
        <f t="shared" si="423"/>
        <v>218.00182949999999</v>
      </c>
      <c r="M1112" s="61">
        <f t="shared" si="424"/>
        <v>537.88426270405012</v>
      </c>
      <c r="N1112" s="26">
        <f t="shared" si="425"/>
        <v>0.5378842627040501</v>
      </c>
      <c r="O1112" s="26">
        <f t="shared" si="415"/>
        <v>9517.5632039577758</v>
      </c>
      <c r="P1112" s="26">
        <f t="shared" si="426"/>
        <v>9.517563203957776</v>
      </c>
      <c r="Q1112" s="26">
        <f t="shared" si="431"/>
        <v>4384.3379477273329</v>
      </c>
      <c r="R1112" s="61">
        <f t="shared" si="432"/>
        <v>1.2178717495762135</v>
      </c>
      <c r="S1112" s="26">
        <f t="shared" si="433"/>
        <v>-1629.8262492463602</v>
      </c>
      <c r="T1112" s="26">
        <f t="shared" si="427"/>
        <v>1629.8262492463602</v>
      </c>
      <c r="U1112" s="61">
        <f t="shared" si="434"/>
        <v>0.45272954989790559</v>
      </c>
      <c r="V1112" s="26">
        <f t="shared" si="435"/>
        <v>232002.18287037042</v>
      </c>
      <c r="W1112" s="26">
        <f t="shared" si="413"/>
        <v>232.00218287037043</v>
      </c>
      <c r="X1112" s="26">
        <f t="shared" si="436"/>
        <v>2532.8689328703713</v>
      </c>
      <c r="Y1112" s="26">
        <f t="shared" si="428"/>
        <v>703.57526643486597</v>
      </c>
      <c r="Z1112" s="26">
        <f t="shared" si="429"/>
        <v>0.70357526643486601</v>
      </c>
      <c r="AA1112" s="26">
        <f t="shared" si="430"/>
        <v>1.6706012994741191</v>
      </c>
      <c r="AB1112" s="64"/>
      <c r="AC1112" s="26">
        <f t="shared" si="416"/>
        <v>0</v>
      </c>
      <c r="AD1112" s="26">
        <f t="shared" si="417"/>
        <v>63.7</v>
      </c>
      <c r="AE1112" s="26">
        <f t="shared" si="418"/>
        <v>17.694444444444446</v>
      </c>
      <c r="AF1112" s="31"/>
      <c r="AG1112" s="31"/>
      <c r="AH1112" s="31"/>
      <c r="AI1112" s="31"/>
      <c r="AJ1112" s="31"/>
      <c r="AK1112" s="31"/>
      <c r="AL1112" s="7"/>
      <c r="AM1112" s="7"/>
    </row>
    <row r="1113" spans="2:39" x14ac:dyDescent="0.4">
      <c r="B1113" s="23" t="s">
        <v>3</v>
      </c>
      <c r="C1113" s="23">
        <v>1097</v>
      </c>
      <c r="D1113" s="23">
        <v>75</v>
      </c>
      <c r="E1113" s="24">
        <v>63.9</v>
      </c>
      <c r="F1113" s="68">
        <f t="shared" si="419"/>
        <v>17.75</v>
      </c>
      <c r="G1113" s="35">
        <f t="shared" si="420"/>
        <v>-2.7777777777778172E-2</v>
      </c>
      <c r="H1113" s="25">
        <f t="shared" si="421"/>
        <v>-0.10000000000000142</v>
      </c>
      <c r="I1113" s="31"/>
      <c r="J1113" s="26">
        <f t="shared" si="422"/>
        <v>-41.166666666667254</v>
      </c>
      <c r="K1113" s="40">
        <f t="shared" si="414"/>
        <v>135.47917598020311</v>
      </c>
      <c r="L1113" s="26">
        <f t="shared" si="423"/>
        <v>218.00182949999999</v>
      </c>
      <c r="M1113" s="61">
        <f t="shared" si="424"/>
        <v>312.31433881353587</v>
      </c>
      <c r="N1113" s="26">
        <f t="shared" si="425"/>
        <v>0.31231433881353587</v>
      </c>
      <c r="O1113" s="26">
        <f t="shared" si="415"/>
        <v>5543.5795139402617</v>
      </c>
      <c r="P1113" s="26">
        <f t="shared" si="426"/>
        <v>5.5435795139402613</v>
      </c>
      <c r="Q1113" s="26">
        <f t="shared" si="431"/>
        <v>4389.881527241273</v>
      </c>
      <c r="R1113" s="61">
        <f t="shared" si="432"/>
        <v>1.2194116328977209</v>
      </c>
      <c r="S1113" s="26">
        <f t="shared" si="433"/>
        <v>-1629.8262492463602</v>
      </c>
      <c r="T1113" s="26">
        <f t="shared" si="427"/>
        <v>1629.8262492463602</v>
      </c>
      <c r="U1113" s="61">
        <f t="shared" si="434"/>
        <v>0.45272954989790559</v>
      </c>
      <c r="V1113" s="26">
        <f t="shared" si="435"/>
        <v>233461.3125</v>
      </c>
      <c r="W1113" s="26">
        <f t="shared" si="413"/>
        <v>233.46131249999999</v>
      </c>
      <c r="X1113" s="26">
        <f t="shared" si="436"/>
        <v>2532.8689328703713</v>
      </c>
      <c r="Y1113" s="26">
        <f t="shared" si="428"/>
        <v>703.57526643486597</v>
      </c>
      <c r="Z1113" s="26">
        <f t="shared" si="429"/>
        <v>0.70357526643486601</v>
      </c>
      <c r="AA1113" s="26">
        <f t="shared" si="430"/>
        <v>1.6721411827956265</v>
      </c>
      <c r="AB1113" s="64"/>
      <c r="AC1113" s="26">
        <f t="shared" si="416"/>
        <v>0</v>
      </c>
      <c r="AD1113" s="26">
        <f t="shared" si="417"/>
        <v>63.9</v>
      </c>
      <c r="AE1113" s="26">
        <f t="shared" si="418"/>
        <v>17.75</v>
      </c>
      <c r="AF1113" s="31"/>
      <c r="AG1113" s="31"/>
      <c r="AH1113" s="31"/>
      <c r="AI1113" s="31"/>
      <c r="AJ1113" s="31"/>
      <c r="AK1113" s="31"/>
      <c r="AL1113" s="7"/>
      <c r="AM1113" s="7"/>
    </row>
    <row r="1114" spans="2:39" x14ac:dyDescent="0.4">
      <c r="B1114" s="23" t="s">
        <v>3</v>
      </c>
      <c r="C1114" s="23">
        <v>1098</v>
      </c>
      <c r="D1114" s="23">
        <v>76</v>
      </c>
      <c r="E1114" s="24">
        <v>63.5</v>
      </c>
      <c r="F1114" s="68">
        <f t="shared" si="419"/>
        <v>17.638888888888889</v>
      </c>
      <c r="G1114" s="35">
        <f t="shared" si="420"/>
        <v>-0.2222222222222224</v>
      </c>
      <c r="H1114" s="25">
        <f t="shared" si="421"/>
        <v>-0.80000000000000071</v>
      </c>
      <c r="I1114" s="31"/>
      <c r="J1114" s="26">
        <f t="shared" si="422"/>
        <v>-329.3333333333336</v>
      </c>
      <c r="K1114" s="40">
        <f t="shared" si="414"/>
        <v>133.78834479396701</v>
      </c>
      <c r="L1114" s="26">
        <f t="shared" si="423"/>
        <v>218.00182949999999</v>
      </c>
      <c r="M1114" s="61">
        <f t="shared" si="424"/>
        <v>22.4568409606334</v>
      </c>
      <c r="N1114" s="26">
        <f t="shared" si="425"/>
        <v>2.2456840960633401E-2</v>
      </c>
      <c r="O1114" s="26">
        <f t="shared" si="415"/>
        <v>396.11372250006139</v>
      </c>
      <c r="P1114" s="26">
        <f t="shared" si="426"/>
        <v>0.39611372250006138</v>
      </c>
      <c r="Q1114" s="26">
        <f t="shared" si="431"/>
        <v>4390.2776409637727</v>
      </c>
      <c r="R1114" s="61">
        <f t="shared" si="432"/>
        <v>1.2195216644961067</v>
      </c>
      <c r="S1114" s="26">
        <f t="shared" si="433"/>
        <v>-1629.8262492463602</v>
      </c>
      <c r="T1114" s="26">
        <f t="shared" si="427"/>
        <v>1629.8262492463602</v>
      </c>
      <c r="U1114" s="61">
        <f t="shared" si="434"/>
        <v>0.45272954989790559</v>
      </c>
      <c r="V1114" s="26">
        <f t="shared" si="435"/>
        <v>230547.6273148148</v>
      </c>
      <c r="W1114" s="26">
        <f t="shared" si="413"/>
        <v>230.5476273148148</v>
      </c>
      <c r="X1114" s="26">
        <f t="shared" si="436"/>
        <v>2535.7826180555567</v>
      </c>
      <c r="Y1114" s="26">
        <f t="shared" si="428"/>
        <v>704.38462407823647</v>
      </c>
      <c r="Z1114" s="26">
        <f t="shared" si="429"/>
        <v>0.70438462407823643</v>
      </c>
      <c r="AA1114" s="26">
        <f t="shared" si="430"/>
        <v>1.6722512143940123</v>
      </c>
      <c r="AB1114" s="64"/>
      <c r="AC1114" s="26">
        <f t="shared" si="416"/>
        <v>0</v>
      </c>
      <c r="AD1114" s="26">
        <f t="shared" si="417"/>
        <v>63.5</v>
      </c>
      <c r="AE1114" s="26">
        <f t="shared" si="418"/>
        <v>17.638888888888889</v>
      </c>
      <c r="AF1114" s="31"/>
      <c r="AG1114" s="31"/>
      <c r="AH1114" s="31"/>
      <c r="AI1114" s="31"/>
      <c r="AJ1114" s="31"/>
      <c r="AK1114" s="31"/>
      <c r="AL1114" s="7"/>
      <c r="AM1114" s="7"/>
    </row>
    <row r="1115" spans="2:39" x14ac:dyDescent="0.4">
      <c r="B1115" s="23" t="s">
        <v>3</v>
      </c>
      <c r="C1115" s="23">
        <v>1099</v>
      </c>
      <c r="D1115" s="23">
        <v>77</v>
      </c>
      <c r="E1115" s="24">
        <v>62.3</v>
      </c>
      <c r="F1115" s="68">
        <f t="shared" si="419"/>
        <v>17.305555555555554</v>
      </c>
      <c r="G1115" s="35">
        <f t="shared" si="420"/>
        <v>-0.44444444444444481</v>
      </c>
      <c r="H1115" s="25">
        <f t="shared" si="421"/>
        <v>-1.6000000000000014</v>
      </c>
      <c r="I1115" s="31"/>
      <c r="J1115" s="26">
        <f t="shared" si="422"/>
        <v>-658.6666666666672</v>
      </c>
      <c r="K1115" s="40">
        <f t="shared" si="414"/>
        <v>128.7795560209253</v>
      </c>
      <c r="L1115" s="26">
        <f t="shared" si="423"/>
        <v>218.00182949999999</v>
      </c>
      <c r="M1115" s="61">
        <f t="shared" si="424"/>
        <v>-311.88528114574194</v>
      </c>
      <c r="N1115" s="26">
        <f t="shared" si="425"/>
        <v>-0.31188528114574193</v>
      </c>
      <c r="O1115" s="26">
        <f t="shared" si="415"/>
        <v>-5397.3480598277001</v>
      </c>
      <c r="P1115" s="26">
        <f t="shared" si="426"/>
        <v>-5.3973480598277002</v>
      </c>
      <c r="Q1115" s="26">
        <f t="shared" si="431"/>
        <v>4390.2776409637727</v>
      </c>
      <c r="R1115" s="61">
        <f t="shared" si="432"/>
        <v>1.2195216644961067</v>
      </c>
      <c r="S1115" s="26">
        <f t="shared" si="433"/>
        <v>-1635.2235973061879</v>
      </c>
      <c r="T1115" s="26">
        <f t="shared" si="427"/>
        <v>1635.2235973061879</v>
      </c>
      <c r="U1115" s="61">
        <f t="shared" si="434"/>
        <v>0.4542288133677988</v>
      </c>
      <c r="V1115" s="26">
        <f t="shared" si="435"/>
        <v>221916.34953703699</v>
      </c>
      <c r="W1115" s="26">
        <f t="shared" si="413"/>
        <v>221.91634953703701</v>
      </c>
      <c r="X1115" s="26">
        <f t="shared" si="436"/>
        <v>2544.4138958333347</v>
      </c>
      <c r="Y1115" s="26">
        <f t="shared" si="428"/>
        <v>706.78220315679209</v>
      </c>
      <c r="Z1115" s="26">
        <f t="shared" si="429"/>
        <v>0.70678220315679208</v>
      </c>
      <c r="AA1115" s="26">
        <f t="shared" si="430"/>
        <v>1.6737504778639054</v>
      </c>
      <c r="AB1115" s="64"/>
      <c r="AC1115" s="26">
        <f t="shared" si="416"/>
        <v>0</v>
      </c>
      <c r="AD1115" s="26">
        <f t="shared" si="417"/>
        <v>62.3</v>
      </c>
      <c r="AE1115" s="26">
        <f t="shared" si="418"/>
        <v>17.305555555555554</v>
      </c>
      <c r="AF1115" s="31"/>
      <c r="AG1115" s="31"/>
      <c r="AH1115" s="31"/>
      <c r="AI1115" s="31"/>
      <c r="AJ1115" s="31"/>
      <c r="AK1115" s="31"/>
      <c r="AL1115" s="7"/>
      <c r="AM1115" s="7"/>
    </row>
    <row r="1116" spans="2:39" x14ac:dyDescent="0.4">
      <c r="B1116" s="23" t="s">
        <v>3</v>
      </c>
      <c r="C1116" s="23">
        <v>1100</v>
      </c>
      <c r="D1116" s="23">
        <v>78</v>
      </c>
      <c r="E1116" s="24">
        <v>60.3</v>
      </c>
      <c r="F1116" s="68">
        <f t="shared" si="419"/>
        <v>16.75</v>
      </c>
      <c r="G1116" s="35">
        <f t="shared" si="420"/>
        <v>-0.47222222222222199</v>
      </c>
      <c r="H1116" s="25">
        <f t="shared" si="421"/>
        <v>-1.6999999999999993</v>
      </c>
      <c r="I1116" s="31"/>
      <c r="J1116" s="26">
        <f t="shared" si="422"/>
        <v>-699.83333333333303</v>
      </c>
      <c r="K1116" s="40">
        <f t="shared" si="414"/>
        <v>120.64392401807812</v>
      </c>
      <c r="L1116" s="26">
        <f t="shared" si="423"/>
        <v>218.00182949999999</v>
      </c>
      <c r="M1116" s="61">
        <f t="shared" si="424"/>
        <v>-361.18757981525494</v>
      </c>
      <c r="N1116" s="26">
        <f t="shared" si="425"/>
        <v>-0.36118757981525496</v>
      </c>
      <c r="O1116" s="26">
        <f t="shared" si="415"/>
        <v>-6049.8919619055205</v>
      </c>
      <c r="P1116" s="26">
        <f t="shared" si="426"/>
        <v>-6.0498919619055203</v>
      </c>
      <c r="Q1116" s="26">
        <f t="shared" si="431"/>
        <v>4390.2776409637727</v>
      </c>
      <c r="R1116" s="61">
        <f t="shared" si="432"/>
        <v>1.2195216644961067</v>
      </c>
      <c r="S1116" s="26">
        <f t="shared" si="433"/>
        <v>-1641.2734892680935</v>
      </c>
      <c r="T1116" s="26">
        <f t="shared" si="427"/>
        <v>1641.2734892680935</v>
      </c>
      <c r="U1116" s="61">
        <f t="shared" si="434"/>
        <v>0.45590933904721459</v>
      </c>
      <c r="V1116" s="26">
        <f t="shared" si="435"/>
        <v>207896.8125</v>
      </c>
      <c r="W1116" s="26">
        <f t="shared" si="413"/>
        <v>207.89681250000001</v>
      </c>
      <c r="X1116" s="26">
        <f t="shared" si="436"/>
        <v>2558.4334328703717</v>
      </c>
      <c r="Y1116" s="26">
        <f t="shared" si="428"/>
        <v>710.67652211586619</v>
      </c>
      <c r="Z1116" s="26">
        <f t="shared" si="429"/>
        <v>0.71067652211586618</v>
      </c>
      <c r="AA1116" s="26">
        <f t="shared" si="430"/>
        <v>1.6754310035433213</v>
      </c>
      <c r="AB1116" s="64"/>
      <c r="AC1116" s="26">
        <f t="shared" si="416"/>
        <v>0</v>
      </c>
      <c r="AD1116" s="26">
        <f t="shared" si="417"/>
        <v>60.3</v>
      </c>
      <c r="AE1116" s="26">
        <f t="shared" si="418"/>
        <v>16.75</v>
      </c>
      <c r="AF1116" s="31"/>
      <c r="AG1116" s="31"/>
      <c r="AH1116" s="31"/>
      <c r="AI1116" s="31"/>
      <c r="AJ1116" s="31"/>
      <c r="AK1116" s="31"/>
      <c r="AL1116" s="7"/>
      <c r="AM1116" s="7"/>
    </row>
    <row r="1117" spans="2:39" x14ac:dyDescent="0.4">
      <c r="B1117" s="23" t="s">
        <v>3</v>
      </c>
      <c r="C1117" s="23">
        <v>1101</v>
      </c>
      <c r="D1117" s="23">
        <v>79</v>
      </c>
      <c r="E1117" s="24">
        <v>58.9</v>
      </c>
      <c r="F1117" s="68">
        <f t="shared" si="419"/>
        <v>16.361111111111111</v>
      </c>
      <c r="G1117" s="35">
        <f t="shared" si="420"/>
        <v>-0.26388888888888867</v>
      </c>
      <c r="H1117" s="25">
        <f t="shared" si="421"/>
        <v>-0.94999999999999929</v>
      </c>
      <c r="I1117" s="31"/>
      <c r="J1117" s="26">
        <f t="shared" si="422"/>
        <v>-391.08333333333303</v>
      </c>
      <c r="K1117" s="40">
        <f t="shared" si="414"/>
        <v>115.10691639721699</v>
      </c>
      <c r="L1117" s="26">
        <f t="shared" si="423"/>
        <v>218.00182949999999</v>
      </c>
      <c r="M1117" s="61">
        <f t="shared" si="424"/>
        <v>-57.974587436116053</v>
      </c>
      <c r="N1117" s="26">
        <f t="shared" si="425"/>
        <v>-5.7974587436116054E-2</v>
      </c>
      <c r="O1117" s="26">
        <f t="shared" si="415"/>
        <v>-948.52866666312093</v>
      </c>
      <c r="P1117" s="26">
        <f t="shared" si="426"/>
        <v>-0.94852866666312097</v>
      </c>
      <c r="Q1117" s="26">
        <f t="shared" si="431"/>
        <v>4390.2776409637727</v>
      </c>
      <c r="R1117" s="61">
        <f t="shared" si="432"/>
        <v>1.2195216644961067</v>
      </c>
      <c r="S1117" s="26">
        <f t="shared" si="433"/>
        <v>-1642.2220179347566</v>
      </c>
      <c r="T1117" s="26">
        <f t="shared" si="427"/>
        <v>1642.2220179347566</v>
      </c>
      <c r="U1117" s="61">
        <f t="shared" si="434"/>
        <v>0.45617281925347725</v>
      </c>
      <c r="V1117" s="26">
        <f t="shared" si="435"/>
        <v>198355.29398148146</v>
      </c>
      <c r="W1117" s="26">
        <f t="shared" si="413"/>
        <v>198.35529398148145</v>
      </c>
      <c r="X1117" s="26">
        <f t="shared" si="436"/>
        <v>2567.9749513888901</v>
      </c>
      <c r="Y1117" s="26">
        <f t="shared" si="428"/>
        <v>713.32694604690312</v>
      </c>
      <c r="Z1117" s="26">
        <f t="shared" si="429"/>
        <v>0.71332694604690317</v>
      </c>
      <c r="AA1117" s="26">
        <f t="shared" si="430"/>
        <v>1.675694483749584</v>
      </c>
      <c r="AB1117" s="64"/>
      <c r="AC1117" s="26">
        <f t="shared" si="416"/>
        <v>0</v>
      </c>
      <c r="AD1117" s="26">
        <f t="shared" si="417"/>
        <v>58.9</v>
      </c>
      <c r="AE1117" s="26">
        <f t="shared" si="418"/>
        <v>16.361111111111111</v>
      </c>
      <c r="AF1117" s="31"/>
      <c r="AG1117" s="31"/>
      <c r="AH1117" s="31"/>
      <c r="AI1117" s="31"/>
      <c r="AJ1117" s="31"/>
      <c r="AK1117" s="31"/>
      <c r="AL1117" s="7"/>
      <c r="AM1117" s="7"/>
    </row>
    <row r="1118" spans="2:39" x14ac:dyDescent="0.4">
      <c r="B1118" s="23" t="s">
        <v>3</v>
      </c>
      <c r="C1118" s="23">
        <v>1102</v>
      </c>
      <c r="D1118" s="23">
        <v>80</v>
      </c>
      <c r="E1118" s="24">
        <v>58.4</v>
      </c>
      <c r="F1118" s="68">
        <f t="shared" si="419"/>
        <v>16.222222222222221</v>
      </c>
      <c r="G1118" s="35">
        <f t="shared" si="420"/>
        <v>-1.3888888888889086E-2</v>
      </c>
      <c r="H1118" s="25">
        <f t="shared" si="421"/>
        <v>-5.0000000000000711E-2</v>
      </c>
      <c r="I1118" s="31"/>
      <c r="J1118" s="26">
        <f t="shared" si="422"/>
        <v>-20.583333333333627</v>
      </c>
      <c r="K1118" s="40">
        <f t="shared" si="414"/>
        <v>113.16093427255554</v>
      </c>
      <c r="L1118" s="26">
        <f t="shared" si="423"/>
        <v>218.00182949999999</v>
      </c>
      <c r="M1118" s="61">
        <f t="shared" si="424"/>
        <v>310.57943043922188</v>
      </c>
      <c r="N1118" s="26">
        <f t="shared" si="425"/>
        <v>0.31057943043922187</v>
      </c>
      <c r="O1118" s="26">
        <f t="shared" si="415"/>
        <v>5038.2885382362656</v>
      </c>
      <c r="P1118" s="26">
        <f t="shared" si="426"/>
        <v>5.0382885382362659</v>
      </c>
      <c r="Q1118" s="26">
        <f t="shared" si="431"/>
        <v>4395.3159295020087</v>
      </c>
      <c r="R1118" s="61">
        <f t="shared" si="432"/>
        <v>1.2209211892020231</v>
      </c>
      <c r="S1118" s="26">
        <f t="shared" si="433"/>
        <v>-1642.2220179347566</v>
      </c>
      <c r="T1118" s="26">
        <f t="shared" si="427"/>
        <v>1642.2220179347566</v>
      </c>
      <c r="U1118" s="61">
        <f t="shared" si="434"/>
        <v>0.45617281925347725</v>
      </c>
      <c r="V1118" s="26">
        <f t="shared" si="435"/>
        <v>195001.9259259259</v>
      </c>
      <c r="W1118" s="26">
        <f t="shared" ref="W1118:W1181" si="437">V1118*0.001</f>
        <v>195.00192592592589</v>
      </c>
      <c r="X1118" s="26">
        <f t="shared" si="436"/>
        <v>2571.3283194444457</v>
      </c>
      <c r="Y1118" s="26">
        <f t="shared" si="428"/>
        <v>714.25843791863929</v>
      </c>
      <c r="Z1118" s="26">
        <f t="shared" si="429"/>
        <v>0.7142584379186393</v>
      </c>
      <c r="AA1118" s="26">
        <f t="shared" si="430"/>
        <v>1.6770940084555004</v>
      </c>
      <c r="AB1118" s="64"/>
      <c r="AC1118" s="26">
        <f t="shared" si="416"/>
        <v>0</v>
      </c>
      <c r="AD1118" s="26">
        <f t="shared" si="417"/>
        <v>58.4</v>
      </c>
      <c r="AE1118" s="26">
        <f t="shared" si="418"/>
        <v>16.222222222222221</v>
      </c>
      <c r="AF1118" s="31"/>
      <c r="AG1118" s="31"/>
      <c r="AH1118" s="31"/>
      <c r="AI1118" s="31"/>
      <c r="AJ1118" s="31"/>
      <c r="AK1118" s="31"/>
      <c r="AL1118" s="7"/>
      <c r="AM1118" s="7"/>
    </row>
    <row r="1119" spans="2:39" x14ac:dyDescent="0.4">
      <c r="B1119" s="23" t="s">
        <v>3</v>
      </c>
      <c r="C1119" s="23">
        <v>1103</v>
      </c>
      <c r="D1119" s="23">
        <v>81</v>
      </c>
      <c r="E1119" s="24">
        <v>58.8</v>
      </c>
      <c r="F1119" s="68">
        <f t="shared" si="419"/>
        <v>16.333333333333332</v>
      </c>
      <c r="G1119" s="35">
        <f t="shared" si="420"/>
        <v>0.25000000000000061</v>
      </c>
      <c r="H1119" s="25">
        <f t="shared" si="421"/>
        <v>0.90000000000000213</v>
      </c>
      <c r="I1119" s="31"/>
      <c r="J1119" s="26">
        <f t="shared" si="422"/>
        <v>370.50000000000091</v>
      </c>
      <c r="K1119" s="40">
        <f t="shared" si="414"/>
        <v>114.71639278924997</v>
      </c>
      <c r="L1119" s="26">
        <f t="shared" si="423"/>
        <v>218.00182949999999</v>
      </c>
      <c r="M1119" s="61">
        <f t="shared" si="424"/>
        <v>703.21822228925089</v>
      </c>
      <c r="N1119" s="26">
        <f t="shared" si="425"/>
        <v>0.7032182222892509</v>
      </c>
      <c r="O1119" s="26">
        <f t="shared" si="415"/>
        <v>11485.89763072443</v>
      </c>
      <c r="P1119" s="26">
        <f t="shared" si="426"/>
        <v>11.48589763072443</v>
      </c>
      <c r="Q1119" s="26">
        <f t="shared" si="431"/>
        <v>4406.8018271327328</v>
      </c>
      <c r="R1119" s="61">
        <f t="shared" si="432"/>
        <v>1.2241117165769109</v>
      </c>
      <c r="S1119" s="26">
        <f t="shared" si="433"/>
        <v>-1642.2220179347566</v>
      </c>
      <c r="T1119" s="26">
        <f t="shared" si="427"/>
        <v>1642.2220179347566</v>
      </c>
      <c r="U1119" s="61">
        <f t="shared" si="434"/>
        <v>0.45617281925347725</v>
      </c>
      <c r="V1119" s="26">
        <f t="shared" si="435"/>
        <v>197682.33333333328</v>
      </c>
      <c r="W1119" s="26">
        <f t="shared" si="437"/>
        <v>197.68233333333328</v>
      </c>
      <c r="X1119" s="26">
        <f t="shared" si="436"/>
        <v>2571.3283194444457</v>
      </c>
      <c r="Y1119" s="26">
        <f t="shared" si="428"/>
        <v>714.25843791863929</v>
      </c>
      <c r="Z1119" s="26">
        <f t="shared" si="429"/>
        <v>0.7142584379186393</v>
      </c>
      <c r="AA1119" s="26">
        <f t="shared" si="430"/>
        <v>1.6802845358303882</v>
      </c>
      <c r="AB1119" s="64"/>
      <c r="AC1119" s="26">
        <f t="shared" si="416"/>
        <v>0</v>
      </c>
      <c r="AD1119" s="26">
        <f t="shared" si="417"/>
        <v>58.8</v>
      </c>
      <c r="AE1119" s="26">
        <f t="shared" si="418"/>
        <v>16.333333333333332</v>
      </c>
      <c r="AF1119" s="31"/>
      <c r="AG1119" s="31"/>
      <c r="AH1119" s="31"/>
      <c r="AI1119" s="31"/>
      <c r="AJ1119" s="31"/>
      <c r="AK1119" s="31"/>
      <c r="AL1119" s="7"/>
      <c r="AM1119" s="7"/>
    </row>
    <row r="1120" spans="2:39" x14ac:dyDescent="0.4">
      <c r="B1120" s="23" t="s">
        <v>3</v>
      </c>
      <c r="C1120" s="23">
        <v>1104</v>
      </c>
      <c r="D1120" s="23">
        <v>82</v>
      </c>
      <c r="E1120" s="24">
        <v>60.2</v>
      </c>
      <c r="F1120" s="68">
        <f t="shared" si="419"/>
        <v>16.722222222222221</v>
      </c>
      <c r="G1120" s="35">
        <f t="shared" si="420"/>
        <v>0.4861111111111111</v>
      </c>
      <c r="H1120" s="25">
        <f t="shared" si="421"/>
        <v>1.75</v>
      </c>
      <c r="I1120" s="31"/>
      <c r="J1120" s="26">
        <f t="shared" si="422"/>
        <v>720.41666666666663</v>
      </c>
      <c r="K1120" s="40">
        <f t="shared" si="414"/>
        <v>120.24411012886803</v>
      </c>
      <c r="L1120" s="26">
        <f t="shared" si="423"/>
        <v>218.00182949999999</v>
      </c>
      <c r="M1120" s="61">
        <f t="shared" si="424"/>
        <v>1058.6626062955347</v>
      </c>
      <c r="N1120" s="26">
        <f t="shared" si="425"/>
        <v>1.0586626062955347</v>
      </c>
      <c r="O1120" s="26">
        <f t="shared" si="415"/>
        <v>17703.191360830886</v>
      </c>
      <c r="P1120" s="26">
        <f t="shared" si="426"/>
        <v>17.703191360830886</v>
      </c>
      <c r="Q1120" s="26">
        <f t="shared" si="431"/>
        <v>4424.5050184935635</v>
      </c>
      <c r="R1120" s="61">
        <f t="shared" si="432"/>
        <v>1.2290292701261014</v>
      </c>
      <c r="S1120" s="26">
        <f t="shared" si="433"/>
        <v>-1642.2220179347566</v>
      </c>
      <c r="T1120" s="26">
        <f t="shared" si="427"/>
        <v>1642.2220179347566</v>
      </c>
      <c r="U1120" s="61">
        <f t="shared" si="434"/>
        <v>0.45617281925347725</v>
      </c>
      <c r="V1120" s="26">
        <f t="shared" si="435"/>
        <v>207207.84259259255</v>
      </c>
      <c r="W1120" s="26">
        <f t="shared" si="437"/>
        <v>207.20784259259256</v>
      </c>
      <c r="X1120" s="26">
        <f t="shared" si="436"/>
        <v>2571.3283194444457</v>
      </c>
      <c r="Y1120" s="26">
        <f t="shared" si="428"/>
        <v>714.25843791863929</v>
      </c>
      <c r="Z1120" s="26">
        <f t="shared" si="429"/>
        <v>0.7142584379186393</v>
      </c>
      <c r="AA1120" s="26">
        <f t="shared" si="430"/>
        <v>1.6852020893795787</v>
      </c>
      <c r="AB1120" s="64"/>
      <c r="AC1120" s="26">
        <f t="shared" si="416"/>
        <v>0</v>
      </c>
      <c r="AD1120" s="26">
        <f t="shared" si="417"/>
        <v>60.2</v>
      </c>
      <c r="AE1120" s="26">
        <f t="shared" si="418"/>
        <v>16.722222222222221</v>
      </c>
      <c r="AF1120" s="31"/>
      <c r="AG1120" s="31"/>
      <c r="AH1120" s="31"/>
      <c r="AI1120" s="31"/>
      <c r="AJ1120" s="31"/>
      <c r="AK1120" s="31"/>
      <c r="AL1120" s="7"/>
      <c r="AM1120" s="7"/>
    </row>
    <row r="1121" spans="2:39" x14ac:dyDescent="0.4">
      <c r="B1121" s="23" t="s">
        <v>3</v>
      </c>
      <c r="C1121" s="23">
        <v>1105</v>
      </c>
      <c r="D1121" s="23">
        <v>83</v>
      </c>
      <c r="E1121" s="24">
        <v>62.3</v>
      </c>
      <c r="F1121" s="68">
        <f t="shared" si="419"/>
        <v>17.305555555555554</v>
      </c>
      <c r="G1121" s="35">
        <f t="shared" si="420"/>
        <v>0.51388888888888828</v>
      </c>
      <c r="H1121" s="25">
        <f t="shared" si="421"/>
        <v>1.8499999999999979</v>
      </c>
      <c r="I1121" s="31"/>
      <c r="J1121" s="26">
        <f t="shared" si="422"/>
        <v>761.58333333333246</v>
      </c>
      <c r="K1121" s="40">
        <f t="shared" si="414"/>
        <v>128.7795560209253</v>
      </c>
      <c r="L1121" s="26">
        <f t="shared" si="423"/>
        <v>218.00182949999999</v>
      </c>
      <c r="M1121" s="61">
        <f t="shared" si="424"/>
        <v>1108.3647188542577</v>
      </c>
      <c r="N1121" s="26">
        <f t="shared" si="425"/>
        <v>1.1083647188542578</v>
      </c>
      <c r="O1121" s="26">
        <f t="shared" si="415"/>
        <v>19180.867217950068</v>
      </c>
      <c r="P1121" s="26">
        <f t="shared" si="426"/>
        <v>19.18086721795007</v>
      </c>
      <c r="Q1121" s="26">
        <f t="shared" si="431"/>
        <v>4443.6858857115139</v>
      </c>
      <c r="R1121" s="61">
        <f t="shared" si="432"/>
        <v>1.2343572892239958</v>
      </c>
      <c r="S1121" s="26">
        <f t="shared" si="433"/>
        <v>-1642.2220179347566</v>
      </c>
      <c r="T1121" s="26">
        <f t="shared" si="427"/>
        <v>1642.2220179347566</v>
      </c>
      <c r="U1121" s="61">
        <f t="shared" si="434"/>
        <v>0.45617281925347725</v>
      </c>
      <c r="V1121" s="26">
        <f t="shared" si="435"/>
        <v>221916.34953703699</v>
      </c>
      <c r="W1121" s="26">
        <f t="shared" si="437"/>
        <v>221.91634953703701</v>
      </c>
      <c r="X1121" s="26">
        <f t="shared" si="436"/>
        <v>2571.3283194444457</v>
      </c>
      <c r="Y1121" s="26">
        <f t="shared" si="428"/>
        <v>714.25843791863929</v>
      </c>
      <c r="Z1121" s="26">
        <f t="shared" si="429"/>
        <v>0.7142584379186393</v>
      </c>
      <c r="AA1121" s="26">
        <f t="shared" si="430"/>
        <v>1.6905301084774731</v>
      </c>
      <c r="AB1121" s="64"/>
      <c r="AC1121" s="26">
        <f t="shared" si="416"/>
        <v>0</v>
      </c>
      <c r="AD1121" s="26">
        <f t="shared" si="417"/>
        <v>62.3</v>
      </c>
      <c r="AE1121" s="26">
        <f t="shared" si="418"/>
        <v>17.305555555555554</v>
      </c>
      <c r="AF1121" s="31"/>
      <c r="AG1121" s="31"/>
      <c r="AH1121" s="31"/>
      <c r="AI1121" s="31"/>
      <c r="AJ1121" s="31"/>
      <c r="AK1121" s="31"/>
      <c r="AL1121" s="7"/>
      <c r="AM1121" s="7"/>
    </row>
    <row r="1122" spans="2:39" x14ac:dyDescent="0.4">
      <c r="B1122" s="23" t="s">
        <v>3</v>
      </c>
      <c r="C1122" s="23">
        <v>1106</v>
      </c>
      <c r="D1122" s="23">
        <v>84</v>
      </c>
      <c r="E1122" s="24">
        <v>63.9</v>
      </c>
      <c r="F1122" s="68">
        <f t="shared" si="419"/>
        <v>17.75</v>
      </c>
      <c r="G1122" s="35">
        <f t="shared" si="420"/>
        <v>0.30555555555555597</v>
      </c>
      <c r="H1122" s="25">
        <f t="shared" si="421"/>
        <v>1.1000000000000014</v>
      </c>
      <c r="I1122" s="31"/>
      <c r="J1122" s="26">
        <f t="shared" si="422"/>
        <v>452.83333333333394</v>
      </c>
      <c r="K1122" s="40">
        <f t="shared" si="414"/>
        <v>135.47917598020311</v>
      </c>
      <c r="L1122" s="26">
        <f t="shared" si="423"/>
        <v>218.00182949999999</v>
      </c>
      <c r="M1122" s="61">
        <f t="shared" si="424"/>
        <v>806.31433881353701</v>
      </c>
      <c r="N1122" s="26">
        <f t="shared" si="425"/>
        <v>0.80631433881353698</v>
      </c>
      <c r="O1122" s="26">
        <f t="shared" si="415"/>
        <v>14312.079513940282</v>
      </c>
      <c r="P1122" s="26">
        <f t="shared" si="426"/>
        <v>14.312079513940281</v>
      </c>
      <c r="Q1122" s="26">
        <f t="shared" si="431"/>
        <v>4457.9979652254542</v>
      </c>
      <c r="R1122" s="61">
        <f t="shared" si="432"/>
        <v>1.2383328671848031</v>
      </c>
      <c r="S1122" s="26">
        <f t="shared" si="433"/>
        <v>-1642.2220179347566</v>
      </c>
      <c r="T1122" s="26">
        <f t="shared" si="427"/>
        <v>1642.2220179347566</v>
      </c>
      <c r="U1122" s="61">
        <f t="shared" si="434"/>
        <v>0.45617281925347725</v>
      </c>
      <c r="V1122" s="26">
        <f t="shared" si="435"/>
        <v>233461.3125</v>
      </c>
      <c r="W1122" s="26">
        <f t="shared" si="437"/>
        <v>233.46131249999999</v>
      </c>
      <c r="X1122" s="26">
        <f t="shared" si="436"/>
        <v>2571.3283194444457</v>
      </c>
      <c r="Y1122" s="26">
        <f t="shared" si="428"/>
        <v>714.25843791863929</v>
      </c>
      <c r="Z1122" s="26">
        <f t="shared" si="429"/>
        <v>0.7142584379186393</v>
      </c>
      <c r="AA1122" s="26">
        <f t="shared" si="430"/>
        <v>1.6945056864382804</v>
      </c>
      <c r="AB1122" s="64"/>
      <c r="AC1122" s="26">
        <f t="shared" si="416"/>
        <v>0</v>
      </c>
      <c r="AD1122" s="26">
        <f t="shared" si="417"/>
        <v>63.9</v>
      </c>
      <c r="AE1122" s="26">
        <f t="shared" si="418"/>
        <v>17.75</v>
      </c>
      <c r="AF1122" s="31"/>
      <c r="AG1122" s="31"/>
      <c r="AH1122" s="31"/>
      <c r="AI1122" s="31"/>
      <c r="AJ1122" s="31"/>
      <c r="AK1122" s="31"/>
      <c r="AL1122" s="7"/>
      <c r="AM1122" s="7"/>
    </row>
    <row r="1123" spans="2:39" x14ac:dyDescent="0.4">
      <c r="B1123" s="23" t="s">
        <v>3</v>
      </c>
      <c r="C1123" s="23">
        <v>1107</v>
      </c>
      <c r="D1123" s="23">
        <v>85</v>
      </c>
      <c r="E1123" s="24">
        <v>64.5</v>
      </c>
      <c r="F1123" s="68">
        <f t="shared" si="419"/>
        <v>17.916666666666668</v>
      </c>
      <c r="G1123" s="35">
        <f t="shared" si="420"/>
        <v>6.9444444444445433E-2</v>
      </c>
      <c r="H1123" s="25">
        <f t="shared" si="421"/>
        <v>0.25000000000000355</v>
      </c>
      <c r="I1123" s="31"/>
      <c r="J1123" s="26">
        <f t="shared" si="422"/>
        <v>102.91666666666814</v>
      </c>
      <c r="K1123" s="40">
        <f t="shared" si="414"/>
        <v>138.03533050507815</v>
      </c>
      <c r="L1123" s="26">
        <f t="shared" si="423"/>
        <v>218.00182949999999</v>
      </c>
      <c r="M1123" s="61">
        <f t="shared" si="424"/>
        <v>458.95382667174624</v>
      </c>
      <c r="N1123" s="26">
        <f t="shared" si="425"/>
        <v>0.45895382667174622</v>
      </c>
      <c r="O1123" s="26">
        <f t="shared" si="415"/>
        <v>8222.9227278687868</v>
      </c>
      <c r="P1123" s="26">
        <f t="shared" si="426"/>
        <v>8.2229227278687862</v>
      </c>
      <c r="Q1123" s="26">
        <f t="shared" si="431"/>
        <v>4466.2208879533227</v>
      </c>
      <c r="R1123" s="61">
        <f t="shared" si="432"/>
        <v>1.2406170125697205</v>
      </c>
      <c r="S1123" s="26">
        <f t="shared" si="433"/>
        <v>-1642.2220179347566</v>
      </c>
      <c r="T1123" s="26">
        <f t="shared" si="427"/>
        <v>1642.2220179347566</v>
      </c>
      <c r="U1123" s="61">
        <f t="shared" si="434"/>
        <v>0.45617281925347725</v>
      </c>
      <c r="V1123" s="26">
        <f t="shared" si="435"/>
        <v>237866.14583333337</v>
      </c>
      <c r="W1123" s="26">
        <f t="shared" si="437"/>
        <v>237.86614583333338</v>
      </c>
      <c r="X1123" s="26">
        <f t="shared" si="436"/>
        <v>2571.3283194444457</v>
      </c>
      <c r="Y1123" s="26">
        <f t="shared" si="428"/>
        <v>714.25843791863929</v>
      </c>
      <c r="Z1123" s="26">
        <f t="shared" si="429"/>
        <v>0.7142584379186393</v>
      </c>
      <c r="AA1123" s="26">
        <f t="shared" si="430"/>
        <v>1.6967898318231978</v>
      </c>
      <c r="AB1123" s="64"/>
      <c r="AC1123" s="26">
        <f t="shared" si="416"/>
        <v>0</v>
      </c>
      <c r="AD1123" s="26">
        <f t="shared" si="417"/>
        <v>64.5</v>
      </c>
      <c r="AE1123" s="26">
        <f t="shared" si="418"/>
        <v>17.916666666666668</v>
      </c>
      <c r="AF1123" s="31"/>
      <c r="AG1123" s="31"/>
      <c r="AH1123" s="31"/>
      <c r="AI1123" s="31"/>
      <c r="AJ1123" s="31"/>
      <c r="AK1123" s="31"/>
      <c r="AL1123" s="7"/>
      <c r="AM1123" s="7"/>
    </row>
    <row r="1124" spans="2:39" x14ac:dyDescent="0.4">
      <c r="B1124" s="23" t="s">
        <v>3</v>
      </c>
      <c r="C1124" s="23">
        <v>1108</v>
      </c>
      <c r="D1124" s="23">
        <v>86</v>
      </c>
      <c r="E1124" s="24">
        <v>64.400000000000006</v>
      </c>
      <c r="F1124" s="68">
        <f t="shared" si="419"/>
        <v>17.888888888888889</v>
      </c>
      <c r="G1124" s="35">
        <f t="shared" si="420"/>
        <v>-0.1388888888888889</v>
      </c>
      <c r="H1124" s="25">
        <f t="shared" si="421"/>
        <v>-0.5</v>
      </c>
      <c r="I1124" s="31"/>
      <c r="J1124" s="26">
        <f t="shared" si="422"/>
        <v>-205.83333333333334</v>
      </c>
      <c r="K1124" s="40">
        <f t="shared" si="414"/>
        <v>137.60764577213888</v>
      </c>
      <c r="L1124" s="26">
        <f t="shared" si="423"/>
        <v>218.00182949999999</v>
      </c>
      <c r="M1124" s="61">
        <f t="shared" si="424"/>
        <v>149.77614193880552</v>
      </c>
      <c r="N1124" s="26">
        <f t="shared" si="425"/>
        <v>0.14977614193880553</v>
      </c>
      <c r="O1124" s="26">
        <f t="shared" si="415"/>
        <v>2679.3287613497432</v>
      </c>
      <c r="P1124" s="26">
        <f t="shared" si="426"/>
        <v>2.6793287613497432</v>
      </c>
      <c r="Q1124" s="26">
        <f t="shared" si="431"/>
        <v>4468.9002167146728</v>
      </c>
      <c r="R1124" s="61">
        <f t="shared" si="432"/>
        <v>1.2413612706185251</v>
      </c>
      <c r="S1124" s="26">
        <f t="shared" si="433"/>
        <v>-1642.2220179347566</v>
      </c>
      <c r="T1124" s="26">
        <f t="shared" si="427"/>
        <v>1642.2220179347566</v>
      </c>
      <c r="U1124" s="61">
        <f t="shared" si="434"/>
        <v>0.45617281925347725</v>
      </c>
      <c r="V1124" s="26">
        <f t="shared" si="435"/>
        <v>237129.14814814815</v>
      </c>
      <c r="W1124" s="26">
        <f t="shared" si="437"/>
        <v>237.12914814814815</v>
      </c>
      <c r="X1124" s="26">
        <f t="shared" si="436"/>
        <v>2572.0653171296308</v>
      </c>
      <c r="Y1124" s="26">
        <f t="shared" si="428"/>
        <v>714.46315966163468</v>
      </c>
      <c r="Z1124" s="26">
        <f t="shared" si="429"/>
        <v>0.71446315966163465</v>
      </c>
      <c r="AA1124" s="26">
        <f t="shared" si="430"/>
        <v>1.6975340898720024</v>
      </c>
      <c r="AB1124" s="64"/>
      <c r="AC1124" s="26">
        <f t="shared" si="416"/>
        <v>0</v>
      </c>
      <c r="AD1124" s="26">
        <f t="shared" si="417"/>
        <v>64.400000000000006</v>
      </c>
      <c r="AE1124" s="26">
        <f t="shared" si="418"/>
        <v>17.888888888888889</v>
      </c>
      <c r="AF1124" s="31"/>
      <c r="AG1124" s="31"/>
      <c r="AH1124" s="31"/>
      <c r="AI1124" s="31"/>
      <c r="AJ1124" s="31"/>
      <c r="AK1124" s="31"/>
      <c r="AL1124" s="7"/>
      <c r="AM1124" s="7"/>
    </row>
    <row r="1125" spans="2:39" x14ac:dyDescent="0.4">
      <c r="B1125" s="23" t="s">
        <v>3</v>
      </c>
      <c r="C1125" s="23">
        <v>1109</v>
      </c>
      <c r="D1125" s="23">
        <v>87</v>
      </c>
      <c r="E1125" s="24">
        <v>63.5</v>
      </c>
      <c r="F1125" s="68">
        <f t="shared" si="419"/>
        <v>17.638888888888889</v>
      </c>
      <c r="G1125" s="35">
        <f t="shared" si="420"/>
        <v>-0.33333333333333409</v>
      </c>
      <c r="H1125" s="25">
        <f t="shared" si="421"/>
        <v>-1.2000000000000028</v>
      </c>
      <c r="I1125" s="31"/>
      <c r="J1125" s="26">
        <f t="shared" si="422"/>
        <v>-494.00000000000114</v>
      </c>
      <c r="K1125" s="40">
        <f t="shared" si="414"/>
        <v>133.78834479396701</v>
      </c>
      <c r="L1125" s="26">
        <f t="shared" si="423"/>
        <v>218.00182949999999</v>
      </c>
      <c r="M1125" s="61">
        <f t="shared" si="424"/>
        <v>-142.20982570603417</v>
      </c>
      <c r="N1125" s="26">
        <f t="shared" si="425"/>
        <v>-0.14220982570603416</v>
      </c>
      <c r="O1125" s="26">
        <f t="shared" si="415"/>
        <v>-2508.4233145369917</v>
      </c>
      <c r="P1125" s="26">
        <f t="shared" si="426"/>
        <v>-2.5084233145369916</v>
      </c>
      <c r="Q1125" s="26">
        <f t="shared" si="431"/>
        <v>4468.9002167146728</v>
      </c>
      <c r="R1125" s="61">
        <f t="shared" si="432"/>
        <v>1.2413612706185251</v>
      </c>
      <c r="S1125" s="26">
        <f t="shared" si="433"/>
        <v>-1644.7304412492936</v>
      </c>
      <c r="T1125" s="26">
        <f t="shared" si="427"/>
        <v>1644.7304412492936</v>
      </c>
      <c r="U1125" s="61">
        <f t="shared" si="434"/>
        <v>0.45686960356325801</v>
      </c>
      <c r="V1125" s="26">
        <f t="shared" si="435"/>
        <v>230547.6273148148</v>
      </c>
      <c r="W1125" s="26">
        <f t="shared" si="437"/>
        <v>230.5476273148148</v>
      </c>
      <c r="X1125" s="26">
        <f t="shared" si="436"/>
        <v>2578.6468379629641</v>
      </c>
      <c r="Y1125" s="26">
        <f t="shared" si="428"/>
        <v>716.29136135567626</v>
      </c>
      <c r="Z1125" s="26">
        <f t="shared" si="429"/>
        <v>0.71629136135567628</v>
      </c>
      <c r="AA1125" s="26">
        <f t="shared" si="430"/>
        <v>1.6982308741817831</v>
      </c>
      <c r="AB1125" s="64"/>
      <c r="AC1125" s="26">
        <f t="shared" si="416"/>
        <v>0</v>
      </c>
      <c r="AD1125" s="26">
        <f t="shared" si="417"/>
        <v>63.5</v>
      </c>
      <c r="AE1125" s="26">
        <f t="shared" si="418"/>
        <v>17.638888888888889</v>
      </c>
      <c r="AF1125" s="31"/>
      <c r="AG1125" s="31"/>
      <c r="AH1125" s="31"/>
      <c r="AI1125" s="31"/>
      <c r="AJ1125" s="31"/>
      <c r="AK1125" s="31"/>
      <c r="AL1125" s="7"/>
      <c r="AM1125" s="7"/>
    </row>
    <row r="1126" spans="2:39" x14ac:dyDescent="0.4">
      <c r="B1126" s="23" t="s">
        <v>3</v>
      </c>
      <c r="C1126" s="23">
        <v>1110</v>
      </c>
      <c r="D1126" s="23">
        <v>88</v>
      </c>
      <c r="E1126" s="24">
        <v>62</v>
      </c>
      <c r="F1126" s="68">
        <f t="shared" si="419"/>
        <v>17.222222222222221</v>
      </c>
      <c r="G1126" s="35">
        <f t="shared" si="420"/>
        <v>-0.31944444444444403</v>
      </c>
      <c r="H1126" s="25">
        <f t="shared" si="421"/>
        <v>-1.1499999999999986</v>
      </c>
      <c r="I1126" s="31"/>
      <c r="J1126" s="26">
        <f t="shared" si="422"/>
        <v>-473.41666666666606</v>
      </c>
      <c r="K1126" s="40">
        <f t="shared" si="414"/>
        <v>127.54228963680553</v>
      </c>
      <c r="L1126" s="26">
        <f t="shared" si="423"/>
        <v>218.00182949999999</v>
      </c>
      <c r="M1126" s="61">
        <f t="shared" si="424"/>
        <v>-127.87254752986053</v>
      </c>
      <c r="N1126" s="26">
        <f t="shared" si="425"/>
        <v>-0.12787254752986052</v>
      </c>
      <c r="O1126" s="26">
        <f t="shared" si="415"/>
        <v>-2202.2494296809314</v>
      </c>
      <c r="P1126" s="26">
        <f t="shared" si="426"/>
        <v>-2.2022494296809314</v>
      </c>
      <c r="Q1126" s="26">
        <f t="shared" si="431"/>
        <v>4468.9002167146728</v>
      </c>
      <c r="R1126" s="61">
        <f t="shared" si="432"/>
        <v>1.2413612706185251</v>
      </c>
      <c r="S1126" s="26">
        <f t="shared" si="433"/>
        <v>-1646.9326906789745</v>
      </c>
      <c r="T1126" s="26">
        <f t="shared" si="427"/>
        <v>1646.9326906789745</v>
      </c>
      <c r="U1126" s="61">
        <f t="shared" si="434"/>
        <v>0.45748133956488601</v>
      </c>
      <c r="V1126" s="26">
        <f t="shared" si="435"/>
        <v>219784.25925925924</v>
      </c>
      <c r="W1126" s="26">
        <f t="shared" si="437"/>
        <v>219.78425925925924</v>
      </c>
      <c r="X1126" s="26">
        <f t="shared" si="436"/>
        <v>2589.4102060185196</v>
      </c>
      <c r="Y1126" s="26">
        <f t="shared" si="428"/>
        <v>719.28118820741236</v>
      </c>
      <c r="Z1126" s="26">
        <f t="shared" si="429"/>
        <v>0.71928118820741238</v>
      </c>
      <c r="AA1126" s="26">
        <f t="shared" si="430"/>
        <v>1.6988426101834111</v>
      </c>
      <c r="AB1126" s="64"/>
      <c r="AC1126" s="26">
        <f t="shared" si="416"/>
        <v>0</v>
      </c>
      <c r="AD1126" s="26">
        <f t="shared" si="417"/>
        <v>62</v>
      </c>
      <c r="AE1126" s="26">
        <f t="shared" si="418"/>
        <v>17.222222222222221</v>
      </c>
      <c r="AF1126" s="31"/>
      <c r="AG1126" s="31"/>
      <c r="AH1126" s="31"/>
      <c r="AI1126" s="31"/>
      <c r="AJ1126" s="31"/>
      <c r="AK1126" s="31"/>
      <c r="AL1126" s="7"/>
      <c r="AM1126" s="7"/>
    </row>
    <row r="1127" spans="2:39" x14ac:dyDescent="0.4">
      <c r="B1127" s="23" t="s">
        <v>3</v>
      </c>
      <c r="C1127" s="23">
        <v>1111</v>
      </c>
      <c r="D1127" s="23">
        <v>89</v>
      </c>
      <c r="E1127" s="24">
        <v>61.2</v>
      </c>
      <c r="F1127" s="68">
        <f t="shared" si="419"/>
        <v>17</v>
      </c>
      <c r="G1127" s="35">
        <f t="shared" si="420"/>
        <v>-9.7222222222222612E-2</v>
      </c>
      <c r="H1127" s="25">
        <f t="shared" si="421"/>
        <v>-0.35000000000000142</v>
      </c>
      <c r="I1127" s="31"/>
      <c r="J1127" s="26">
        <f t="shared" si="422"/>
        <v>-144.08333333333391</v>
      </c>
      <c r="K1127" s="40">
        <f t="shared" si="414"/>
        <v>124.27211063924999</v>
      </c>
      <c r="L1127" s="26">
        <f t="shared" si="423"/>
        <v>218.00182949999999</v>
      </c>
      <c r="M1127" s="61">
        <f t="shared" si="424"/>
        <v>198.19060680591605</v>
      </c>
      <c r="N1127" s="26">
        <f t="shared" si="425"/>
        <v>0.19819060680591605</v>
      </c>
      <c r="O1127" s="26">
        <f t="shared" si="415"/>
        <v>3369.2403157005729</v>
      </c>
      <c r="P1127" s="26">
        <f t="shared" si="426"/>
        <v>3.3692403157005728</v>
      </c>
      <c r="Q1127" s="26">
        <f t="shared" si="431"/>
        <v>4472.2694570303729</v>
      </c>
      <c r="R1127" s="61">
        <f t="shared" si="432"/>
        <v>1.2422971707810915</v>
      </c>
      <c r="S1127" s="26">
        <f t="shared" si="433"/>
        <v>-1646.9326906789745</v>
      </c>
      <c r="T1127" s="26">
        <f t="shared" si="427"/>
        <v>1646.9326906789745</v>
      </c>
      <c r="U1127" s="61">
        <f t="shared" si="434"/>
        <v>0.45748133956488601</v>
      </c>
      <c r="V1127" s="26">
        <f t="shared" si="435"/>
        <v>214149</v>
      </c>
      <c r="W1127" s="26">
        <f t="shared" si="437"/>
        <v>214.149</v>
      </c>
      <c r="X1127" s="26">
        <f t="shared" si="436"/>
        <v>2595.0454652777789</v>
      </c>
      <c r="Y1127" s="26">
        <f t="shared" si="428"/>
        <v>720.84653925393093</v>
      </c>
      <c r="Z1127" s="26">
        <f t="shared" si="429"/>
        <v>0.72084653925393094</v>
      </c>
      <c r="AA1127" s="26">
        <f t="shared" si="430"/>
        <v>1.6997785103459775</v>
      </c>
      <c r="AB1127" s="64"/>
      <c r="AC1127" s="26">
        <f t="shared" si="416"/>
        <v>0</v>
      </c>
      <c r="AD1127" s="26">
        <f t="shared" si="417"/>
        <v>61.2</v>
      </c>
      <c r="AE1127" s="26">
        <f t="shared" si="418"/>
        <v>17</v>
      </c>
      <c r="AF1127" s="31"/>
      <c r="AG1127" s="31"/>
      <c r="AH1127" s="31"/>
      <c r="AI1127" s="31"/>
      <c r="AJ1127" s="31"/>
      <c r="AK1127" s="31"/>
      <c r="AL1127" s="7"/>
      <c r="AM1127" s="7"/>
    </row>
    <row r="1128" spans="2:39" x14ac:dyDescent="0.4">
      <c r="B1128" s="23" t="s">
        <v>3</v>
      </c>
      <c r="C1128" s="23">
        <v>1112</v>
      </c>
      <c r="D1128" s="23">
        <v>90</v>
      </c>
      <c r="E1128" s="24">
        <v>61.3</v>
      </c>
      <c r="F1128" s="68">
        <f t="shared" si="419"/>
        <v>17.027777777777775</v>
      </c>
      <c r="G1128" s="35">
        <f t="shared" si="420"/>
        <v>0.19444444444444425</v>
      </c>
      <c r="H1128" s="25">
        <f t="shared" si="421"/>
        <v>0.69999999999999929</v>
      </c>
      <c r="I1128" s="31"/>
      <c r="J1128" s="26">
        <f t="shared" si="422"/>
        <v>288.1666666666664</v>
      </c>
      <c r="K1128" s="40">
        <f t="shared" si="414"/>
        <v>124.67856044363363</v>
      </c>
      <c r="L1128" s="26">
        <f t="shared" si="423"/>
        <v>218.00182949999999</v>
      </c>
      <c r="M1128" s="61">
        <f t="shared" si="424"/>
        <v>630.8470566103</v>
      </c>
      <c r="N1128" s="26">
        <f t="shared" si="425"/>
        <v>0.63084705661030005</v>
      </c>
      <c r="O1128" s="26">
        <f t="shared" si="415"/>
        <v>10741.923491725385</v>
      </c>
      <c r="P1128" s="26">
        <f t="shared" si="426"/>
        <v>10.741923491725386</v>
      </c>
      <c r="Q1128" s="26">
        <f t="shared" si="431"/>
        <v>4483.0113805220981</v>
      </c>
      <c r="R1128" s="61">
        <f t="shared" si="432"/>
        <v>1.2452810386563913</v>
      </c>
      <c r="S1128" s="26">
        <f t="shared" si="433"/>
        <v>-1646.9326906789745</v>
      </c>
      <c r="T1128" s="26">
        <f t="shared" si="427"/>
        <v>1646.9326906789745</v>
      </c>
      <c r="U1128" s="61">
        <f t="shared" si="434"/>
        <v>0.45748133956488601</v>
      </c>
      <c r="V1128" s="26">
        <f t="shared" si="435"/>
        <v>214849.40509259253</v>
      </c>
      <c r="W1128" s="26">
        <f t="shared" si="437"/>
        <v>214.84940509259252</v>
      </c>
      <c r="X1128" s="26">
        <f t="shared" si="436"/>
        <v>2595.0454652777789</v>
      </c>
      <c r="Y1128" s="26">
        <f t="shared" si="428"/>
        <v>720.84653925393093</v>
      </c>
      <c r="Z1128" s="26">
        <f t="shared" si="429"/>
        <v>0.72084653925393094</v>
      </c>
      <c r="AA1128" s="26">
        <f t="shared" si="430"/>
        <v>1.7027623782212773</v>
      </c>
      <c r="AB1128" s="64"/>
      <c r="AC1128" s="26">
        <f t="shared" si="416"/>
        <v>0</v>
      </c>
      <c r="AD1128" s="26">
        <f t="shared" si="417"/>
        <v>61.3</v>
      </c>
      <c r="AE1128" s="26">
        <f t="shared" si="418"/>
        <v>17.027777777777775</v>
      </c>
      <c r="AF1128" s="31"/>
      <c r="AG1128" s="31"/>
      <c r="AH1128" s="31"/>
      <c r="AI1128" s="31"/>
      <c r="AJ1128" s="31"/>
      <c r="AK1128" s="31"/>
      <c r="AL1128" s="7"/>
      <c r="AM1128" s="7"/>
    </row>
    <row r="1129" spans="2:39" x14ac:dyDescent="0.4">
      <c r="B1129" s="23" t="s">
        <v>3</v>
      </c>
      <c r="C1129" s="23">
        <v>1113</v>
      </c>
      <c r="D1129" s="23">
        <v>91</v>
      </c>
      <c r="E1129" s="24">
        <v>62.6</v>
      </c>
      <c r="F1129" s="68">
        <f t="shared" si="419"/>
        <v>17.388888888888889</v>
      </c>
      <c r="G1129" s="35">
        <f t="shared" si="420"/>
        <v>0.55555555555555558</v>
      </c>
      <c r="H1129" s="25">
        <f t="shared" si="421"/>
        <v>2</v>
      </c>
      <c r="I1129" s="31"/>
      <c r="J1129" s="26">
        <f t="shared" si="422"/>
        <v>823.33333333333337</v>
      </c>
      <c r="K1129" s="40">
        <f t="shared" si="414"/>
        <v>130.0227947287014</v>
      </c>
      <c r="L1129" s="26">
        <f t="shared" si="423"/>
        <v>218.00182949999999</v>
      </c>
      <c r="M1129" s="61">
        <f t="shared" si="424"/>
        <v>1171.3579575620347</v>
      </c>
      <c r="N1129" s="26">
        <f t="shared" si="425"/>
        <v>1.1713579575620348</v>
      </c>
      <c r="O1129" s="26">
        <f t="shared" si="415"/>
        <v>20368.613373162047</v>
      </c>
      <c r="P1129" s="26">
        <f t="shared" si="426"/>
        <v>20.368613373162045</v>
      </c>
      <c r="Q1129" s="26">
        <f t="shared" si="431"/>
        <v>4503.3799938952598</v>
      </c>
      <c r="R1129" s="61">
        <f t="shared" si="432"/>
        <v>1.2509389872682386</v>
      </c>
      <c r="S1129" s="26">
        <f t="shared" si="433"/>
        <v>-1646.9326906789745</v>
      </c>
      <c r="T1129" s="26">
        <f t="shared" si="427"/>
        <v>1646.9326906789745</v>
      </c>
      <c r="U1129" s="61">
        <f t="shared" si="434"/>
        <v>0.45748133956488601</v>
      </c>
      <c r="V1129" s="26">
        <f t="shared" si="435"/>
        <v>224058.73148148152</v>
      </c>
      <c r="W1129" s="26">
        <f t="shared" si="437"/>
        <v>224.05873148148152</v>
      </c>
      <c r="X1129" s="26">
        <f t="shared" si="436"/>
        <v>2595.0454652777789</v>
      </c>
      <c r="Y1129" s="26">
        <f t="shared" si="428"/>
        <v>720.84653925393093</v>
      </c>
      <c r="Z1129" s="26">
        <f t="shared" si="429"/>
        <v>0.72084653925393094</v>
      </c>
      <c r="AA1129" s="26">
        <f t="shared" si="430"/>
        <v>1.7084203268331246</v>
      </c>
      <c r="AB1129" s="64"/>
      <c r="AC1129" s="26">
        <f t="shared" si="416"/>
        <v>0</v>
      </c>
      <c r="AD1129" s="26">
        <f t="shared" si="417"/>
        <v>62.6</v>
      </c>
      <c r="AE1129" s="26">
        <f t="shared" si="418"/>
        <v>17.388888888888889</v>
      </c>
      <c r="AF1129" s="31"/>
      <c r="AG1129" s="31"/>
      <c r="AH1129" s="31"/>
      <c r="AI1129" s="31"/>
      <c r="AJ1129" s="31"/>
      <c r="AK1129" s="31"/>
      <c r="AL1129" s="7"/>
      <c r="AM1129" s="7"/>
    </row>
    <row r="1130" spans="2:39" x14ac:dyDescent="0.4">
      <c r="B1130" s="23" t="s">
        <v>3</v>
      </c>
      <c r="C1130" s="23">
        <v>1114</v>
      </c>
      <c r="D1130" s="23">
        <v>92</v>
      </c>
      <c r="E1130" s="24">
        <v>65.3</v>
      </c>
      <c r="F1130" s="68">
        <f t="shared" si="419"/>
        <v>18.138888888888889</v>
      </c>
      <c r="G1130" s="35">
        <f t="shared" si="420"/>
        <v>0.74999999999999978</v>
      </c>
      <c r="H1130" s="25">
        <f t="shared" si="421"/>
        <v>2.6999999999999993</v>
      </c>
      <c r="I1130" s="31"/>
      <c r="J1130" s="26">
        <f t="shared" si="422"/>
        <v>1111.4999999999998</v>
      </c>
      <c r="K1130" s="40">
        <f t="shared" si="414"/>
        <v>141.48069766321703</v>
      </c>
      <c r="L1130" s="26">
        <f t="shared" si="423"/>
        <v>218.00182949999999</v>
      </c>
      <c r="M1130" s="61">
        <f t="shared" si="424"/>
        <v>1470.9825271632167</v>
      </c>
      <c r="N1130" s="26">
        <f t="shared" si="425"/>
        <v>1.4709825271632166</v>
      </c>
      <c r="O1130" s="26">
        <f t="shared" si="415"/>
        <v>26681.988617710569</v>
      </c>
      <c r="P1130" s="26">
        <f t="shared" si="426"/>
        <v>26.681988617710569</v>
      </c>
      <c r="Q1130" s="26">
        <f t="shared" si="431"/>
        <v>4530.0619825129706</v>
      </c>
      <c r="R1130" s="61">
        <f t="shared" si="432"/>
        <v>1.2583506513660914</v>
      </c>
      <c r="S1130" s="26">
        <f t="shared" si="433"/>
        <v>-1646.9326906789745</v>
      </c>
      <c r="T1130" s="26">
        <f t="shared" si="427"/>
        <v>1646.9326906789745</v>
      </c>
      <c r="U1130" s="61">
        <f t="shared" si="434"/>
        <v>0.45748133956488601</v>
      </c>
      <c r="V1130" s="26">
        <f t="shared" si="435"/>
        <v>243803.29398148149</v>
      </c>
      <c r="W1130" s="26">
        <f t="shared" si="437"/>
        <v>243.80329398148149</v>
      </c>
      <c r="X1130" s="26">
        <f t="shared" si="436"/>
        <v>2595.0454652777789</v>
      </c>
      <c r="Y1130" s="26">
        <f t="shared" si="428"/>
        <v>720.84653925393093</v>
      </c>
      <c r="Z1130" s="26">
        <f t="shared" si="429"/>
        <v>0.72084653925393094</v>
      </c>
      <c r="AA1130" s="26">
        <f t="shared" si="430"/>
        <v>1.7158319909309774</v>
      </c>
      <c r="AB1130" s="64"/>
      <c r="AC1130" s="26">
        <f t="shared" si="416"/>
        <v>0</v>
      </c>
      <c r="AD1130" s="26">
        <f t="shared" si="417"/>
        <v>65.3</v>
      </c>
      <c r="AE1130" s="26">
        <f t="shared" si="418"/>
        <v>18.138888888888889</v>
      </c>
      <c r="AF1130" s="31"/>
      <c r="AG1130" s="31"/>
      <c r="AH1130" s="31"/>
      <c r="AI1130" s="31"/>
      <c r="AJ1130" s="31"/>
      <c r="AK1130" s="31"/>
      <c r="AL1130" s="7"/>
      <c r="AM1130" s="7"/>
    </row>
    <row r="1131" spans="2:39" x14ac:dyDescent="0.4">
      <c r="B1131" s="23" t="s">
        <v>3</v>
      </c>
      <c r="C1131" s="23">
        <v>1115</v>
      </c>
      <c r="D1131" s="23">
        <v>93</v>
      </c>
      <c r="E1131" s="24">
        <v>68</v>
      </c>
      <c r="F1131" s="68">
        <f t="shared" si="419"/>
        <v>18.888888888888889</v>
      </c>
      <c r="G1131" s="35">
        <f t="shared" si="420"/>
        <v>0.56944444444444564</v>
      </c>
      <c r="H1131" s="25">
        <f t="shared" si="421"/>
        <v>2.0500000000000043</v>
      </c>
      <c r="I1131" s="31"/>
      <c r="J1131" s="26">
        <f t="shared" si="422"/>
        <v>843.91666666666845</v>
      </c>
      <c r="K1131" s="40">
        <f t="shared" si="414"/>
        <v>153.42235881388891</v>
      </c>
      <c r="L1131" s="26">
        <f t="shared" si="423"/>
        <v>218.00182949999999</v>
      </c>
      <c r="M1131" s="61">
        <f t="shared" si="424"/>
        <v>1215.3408549805572</v>
      </c>
      <c r="N1131" s="26">
        <f t="shared" si="425"/>
        <v>1.2153408549805571</v>
      </c>
      <c r="O1131" s="26">
        <f t="shared" si="415"/>
        <v>22956.438371854969</v>
      </c>
      <c r="P1131" s="26">
        <f t="shared" si="426"/>
        <v>22.956438371854968</v>
      </c>
      <c r="Q1131" s="26">
        <f t="shared" si="431"/>
        <v>4553.0184208848259</v>
      </c>
      <c r="R1131" s="61">
        <f t="shared" si="432"/>
        <v>1.264727440312861</v>
      </c>
      <c r="S1131" s="26">
        <f t="shared" si="433"/>
        <v>-1646.9326906789745</v>
      </c>
      <c r="T1131" s="26">
        <f t="shared" si="427"/>
        <v>1646.9326906789745</v>
      </c>
      <c r="U1131" s="61">
        <f t="shared" si="434"/>
        <v>0.45748133956488601</v>
      </c>
      <c r="V1131" s="26">
        <f t="shared" si="435"/>
        <v>264381.48148148146</v>
      </c>
      <c r="W1131" s="26">
        <f t="shared" si="437"/>
        <v>264.38148148148144</v>
      </c>
      <c r="X1131" s="26">
        <f t="shared" si="436"/>
        <v>2595.0454652777789</v>
      </c>
      <c r="Y1131" s="26">
        <f t="shared" si="428"/>
        <v>720.84653925393093</v>
      </c>
      <c r="Z1131" s="26">
        <f t="shared" si="429"/>
        <v>0.72084653925393094</v>
      </c>
      <c r="AA1131" s="26">
        <f t="shared" si="430"/>
        <v>1.722208779877747</v>
      </c>
      <c r="AB1131" s="64"/>
      <c r="AC1131" s="26">
        <f t="shared" si="416"/>
        <v>0</v>
      </c>
      <c r="AD1131" s="26">
        <f t="shared" si="417"/>
        <v>68</v>
      </c>
      <c r="AE1131" s="26">
        <f t="shared" si="418"/>
        <v>18.888888888888889</v>
      </c>
      <c r="AF1131" s="31"/>
      <c r="AG1131" s="31"/>
      <c r="AH1131" s="31"/>
      <c r="AI1131" s="31"/>
      <c r="AJ1131" s="31"/>
      <c r="AK1131" s="31"/>
      <c r="AL1131" s="7"/>
      <c r="AM1131" s="7"/>
    </row>
    <row r="1132" spans="2:39" x14ac:dyDescent="0.4">
      <c r="B1132" s="23" t="s">
        <v>3</v>
      </c>
      <c r="C1132" s="23">
        <v>1116</v>
      </c>
      <c r="D1132" s="23">
        <v>94</v>
      </c>
      <c r="E1132" s="24">
        <v>69.400000000000006</v>
      </c>
      <c r="F1132" s="68">
        <f t="shared" si="419"/>
        <v>19.277777777777779</v>
      </c>
      <c r="G1132" s="35">
        <f t="shared" si="420"/>
        <v>0.23611111111111149</v>
      </c>
      <c r="H1132" s="25">
        <f t="shared" si="421"/>
        <v>0.85000000000000142</v>
      </c>
      <c r="I1132" s="31"/>
      <c r="J1132" s="26">
        <f t="shared" si="422"/>
        <v>349.91666666666725</v>
      </c>
      <c r="K1132" s="40">
        <f t="shared" si="414"/>
        <v>159.80478202786804</v>
      </c>
      <c r="L1132" s="26">
        <f t="shared" si="423"/>
        <v>218.00182949999999</v>
      </c>
      <c r="M1132" s="61">
        <f t="shared" si="424"/>
        <v>727.72327819453528</v>
      </c>
      <c r="N1132" s="26">
        <f t="shared" si="425"/>
        <v>0.72772327819453531</v>
      </c>
      <c r="O1132" s="26">
        <f t="shared" si="415"/>
        <v>14028.887640750208</v>
      </c>
      <c r="P1132" s="26">
        <f t="shared" si="426"/>
        <v>14.028887640750208</v>
      </c>
      <c r="Q1132" s="26">
        <f t="shared" si="431"/>
        <v>4567.0473085255762</v>
      </c>
      <c r="R1132" s="61">
        <f t="shared" si="432"/>
        <v>1.2686243538581559</v>
      </c>
      <c r="S1132" s="26">
        <f t="shared" si="433"/>
        <v>-1646.9326906789745</v>
      </c>
      <c r="T1132" s="26">
        <f t="shared" si="427"/>
        <v>1646.9326906789745</v>
      </c>
      <c r="U1132" s="61">
        <f t="shared" si="434"/>
        <v>0.45748133956488601</v>
      </c>
      <c r="V1132" s="26">
        <f t="shared" si="435"/>
        <v>275379.84259259258</v>
      </c>
      <c r="W1132" s="26">
        <f t="shared" si="437"/>
        <v>275.37984259259258</v>
      </c>
      <c r="X1132" s="26">
        <f t="shared" si="436"/>
        <v>2595.0454652777789</v>
      </c>
      <c r="Y1132" s="26">
        <f t="shared" si="428"/>
        <v>720.84653925393093</v>
      </c>
      <c r="Z1132" s="26">
        <f t="shared" si="429"/>
        <v>0.72084653925393094</v>
      </c>
      <c r="AA1132" s="26">
        <f t="shared" si="430"/>
        <v>1.7261056934230419</v>
      </c>
      <c r="AB1132" s="64"/>
      <c r="AC1132" s="26">
        <f t="shared" si="416"/>
        <v>0</v>
      </c>
      <c r="AD1132" s="26">
        <f t="shared" si="417"/>
        <v>69.400000000000006</v>
      </c>
      <c r="AE1132" s="26">
        <f t="shared" si="418"/>
        <v>19.277777777777779</v>
      </c>
      <c r="AF1132" s="31"/>
      <c r="AG1132" s="31"/>
      <c r="AH1132" s="31"/>
      <c r="AI1132" s="31"/>
      <c r="AJ1132" s="31"/>
      <c r="AK1132" s="31"/>
      <c r="AL1132" s="7"/>
      <c r="AM1132" s="7"/>
    </row>
    <row r="1133" spans="2:39" x14ac:dyDescent="0.4">
      <c r="B1133" s="23" t="s">
        <v>3</v>
      </c>
      <c r="C1133" s="23">
        <v>1117</v>
      </c>
      <c r="D1133" s="23">
        <v>95</v>
      </c>
      <c r="E1133" s="24">
        <v>69.7</v>
      </c>
      <c r="F1133" s="68">
        <f t="shared" si="419"/>
        <v>19.361111111111111</v>
      </c>
      <c r="G1133" s="35">
        <f t="shared" si="420"/>
        <v>-1.3888888888890073E-2</v>
      </c>
      <c r="H1133" s="25">
        <f t="shared" si="421"/>
        <v>-5.0000000000004263E-2</v>
      </c>
      <c r="I1133" s="31"/>
      <c r="J1133" s="26">
        <f t="shared" si="422"/>
        <v>-20.583333333335087</v>
      </c>
      <c r="K1133" s="40">
        <f t="shared" si="414"/>
        <v>161.18936572884201</v>
      </c>
      <c r="L1133" s="26">
        <f t="shared" si="423"/>
        <v>218.00182949999999</v>
      </c>
      <c r="M1133" s="61">
        <f t="shared" si="424"/>
        <v>358.60786189550691</v>
      </c>
      <c r="N1133" s="26">
        <f t="shared" si="425"/>
        <v>0.35860786189550692</v>
      </c>
      <c r="O1133" s="26">
        <f t="shared" si="415"/>
        <v>6943.0466594768977</v>
      </c>
      <c r="P1133" s="26">
        <f t="shared" si="426"/>
        <v>6.9430466594768978</v>
      </c>
      <c r="Q1133" s="26">
        <f t="shared" si="431"/>
        <v>4573.990355185053</v>
      </c>
      <c r="R1133" s="61">
        <f t="shared" si="432"/>
        <v>1.2705529780845226</v>
      </c>
      <c r="S1133" s="26">
        <f t="shared" si="433"/>
        <v>-1646.9326906789745</v>
      </c>
      <c r="T1133" s="26">
        <f t="shared" si="427"/>
        <v>1646.9326906789745</v>
      </c>
      <c r="U1133" s="61">
        <f t="shared" si="434"/>
        <v>0.45748133956488601</v>
      </c>
      <c r="V1133" s="26">
        <f t="shared" si="435"/>
        <v>277765.79398148146</v>
      </c>
      <c r="W1133" s="26">
        <f t="shared" si="437"/>
        <v>277.76579398148147</v>
      </c>
      <c r="X1133" s="26">
        <f t="shared" si="436"/>
        <v>2595.0454652777789</v>
      </c>
      <c r="Y1133" s="26">
        <f t="shared" si="428"/>
        <v>720.84653925393093</v>
      </c>
      <c r="Z1133" s="26">
        <f t="shared" si="429"/>
        <v>0.72084653925393094</v>
      </c>
      <c r="AA1133" s="26">
        <f t="shared" si="430"/>
        <v>1.7280343176494086</v>
      </c>
      <c r="AB1133" s="64"/>
      <c r="AC1133" s="26">
        <f t="shared" si="416"/>
        <v>0</v>
      </c>
      <c r="AD1133" s="26">
        <f t="shared" si="417"/>
        <v>69.7</v>
      </c>
      <c r="AE1133" s="26">
        <f t="shared" si="418"/>
        <v>19.361111111111111</v>
      </c>
      <c r="AF1133" s="31"/>
      <c r="AG1133" s="31"/>
      <c r="AH1133" s="31"/>
      <c r="AI1133" s="31"/>
      <c r="AJ1133" s="31"/>
      <c r="AK1133" s="31"/>
      <c r="AL1133" s="7"/>
      <c r="AM1133" s="7"/>
    </row>
    <row r="1134" spans="2:39" x14ac:dyDescent="0.4">
      <c r="B1134" s="23" t="s">
        <v>3</v>
      </c>
      <c r="C1134" s="23">
        <v>1118</v>
      </c>
      <c r="D1134" s="23">
        <v>96</v>
      </c>
      <c r="E1134" s="24">
        <v>69.3</v>
      </c>
      <c r="F1134" s="68">
        <f t="shared" si="419"/>
        <v>19.25</v>
      </c>
      <c r="G1134" s="35">
        <f t="shared" si="420"/>
        <v>-0.2222222222222234</v>
      </c>
      <c r="H1134" s="25">
        <f t="shared" si="421"/>
        <v>-0.80000000000000426</v>
      </c>
      <c r="I1134" s="31"/>
      <c r="J1134" s="26">
        <f t="shared" si="422"/>
        <v>-329.33333333333508</v>
      </c>
      <c r="K1134" s="40">
        <f t="shared" si="414"/>
        <v>159.34458131057809</v>
      </c>
      <c r="L1134" s="26">
        <f t="shared" si="423"/>
        <v>218.00182949999999</v>
      </c>
      <c r="M1134" s="61">
        <f t="shared" si="424"/>
        <v>48.013077477243002</v>
      </c>
      <c r="N1134" s="26">
        <f t="shared" si="425"/>
        <v>4.8013077477243003E-2</v>
      </c>
      <c r="O1134" s="26">
        <f t="shared" si="415"/>
        <v>924.25174143692777</v>
      </c>
      <c r="P1134" s="26">
        <f t="shared" si="426"/>
        <v>0.92425174143692779</v>
      </c>
      <c r="Q1134" s="26">
        <f t="shared" si="431"/>
        <v>4574.9146069264898</v>
      </c>
      <c r="R1134" s="61">
        <f t="shared" si="432"/>
        <v>1.2708097146999051</v>
      </c>
      <c r="S1134" s="26">
        <f t="shared" si="433"/>
        <v>-1646.9326906789745</v>
      </c>
      <c r="T1134" s="26">
        <f t="shared" si="427"/>
        <v>1646.9326906789745</v>
      </c>
      <c r="U1134" s="61">
        <f t="shared" si="434"/>
        <v>0.45748133956488601</v>
      </c>
      <c r="V1134" s="26">
        <f t="shared" si="435"/>
        <v>274586.8125</v>
      </c>
      <c r="W1134" s="26">
        <f t="shared" si="437"/>
        <v>274.58681250000001</v>
      </c>
      <c r="X1134" s="26">
        <f t="shared" si="436"/>
        <v>2598.2244467592604</v>
      </c>
      <c r="Y1134" s="26">
        <f t="shared" si="428"/>
        <v>721.72959037189389</v>
      </c>
      <c r="Z1134" s="26">
        <f t="shared" si="429"/>
        <v>0.72172959037189388</v>
      </c>
      <c r="AA1134" s="26">
        <f t="shared" si="430"/>
        <v>1.7282910542647911</v>
      </c>
      <c r="AB1134" s="64"/>
      <c r="AC1134" s="26">
        <f t="shared" si="416"/>
        <v>0</v>
      </c>
      <c r="AD1134" s="26">
        <f t="shared" si="417"/>
        <v>69.3</v>
      </c>
      <c r="AE1134" s="26">
        <f t="shared" si="418"/>
        <v>19.25</v>
      </c>
      <c r="AF1134" s="31"/>
      <c r="AG1134" s="31"/>
      <c r="AH1134" s="31"/>
      <c r="AI1134" s="31"/>
      <c r="AJ1134" s="31"/>
      <c r="AK1134" s="31"/>
      <c r="AL1134" s="7"/>
      <c r="AM1134" s="7"/>
    </row>
    <row r="1135" spans="2:39" x14ac:dyDescent="0.4">
      <c r="B1135" s="23" t="s">
        <v>3</v>
      </c>
      <c r="C1135" s="23">
        <v>1119</v>
      </c>
      <c r="D1135" s="23">
        <v>97</v>
      </c>
      <c r="E1135" s="24">
        <v>68.099999999999994</v>
      </c>
      <c r="F1135" s="68">
        <f t="shared" si="419"/>
        <v>18.916666666666664</v>
      </c>
      <c r="G1135" s="35">
        <f t="shared" si="420"/>
        <v>-0.33333333333333215</v>
      </c>
      <c r="H1135" s="25">
        <f t="shared" si="421"/>
        <v>-1.1999999999999957</v>
      </c>
      <c r="I1135" s="31"/>
      <c r="J1135" s="26">
        <f t="shared" si="422"/>
        <v>-493.99999999999824</v>
      </c>
      <c r="K1135" s="40">
        <f t="shared" si="414"/>
        <v>153.8739328414531</v>
      </c>
      <c r="L1135" s="26">
        <f t="shared" si="423"/>
        <v>218.00182949999999</v>
      </c>
      <c r="M1135" s="61">
        <f t="shared" si="424"/>
        <v>-122.12423765854516</v>
      </c>
      <c r="N1135" s="26">
        <f t="shared" si="425"/>
        <v>-0.12212423765854516</v>
      </c>
      <c r="O1135" s="26">
        <f t="shared" si="415"/>
        <v>-2310.1834957074789</v>
      </c>
      <c r="P1135" s="26">
        <f t="shared" si="426"/>
        <v>-2.3101834957074789</v>
      </c>
      <c r="Q1135" s="26">
        <f t="shared" si="431"/>
        <v>4574.9146069264898</v>
      </c>
      <c r="R1135" s="61">
        <f t="shared" si="432"/>
        <v>1.2708097146999051</v>
      </c>
      <c r="S1135" s="26">
        <f t="shared" si="433"/>
        <v>-1649.2428741746819</v>
      </c>
      <c r="T1135" s="26">
        <f t="shared" si="427"/>
        <v>1649.2428741746819</v>
      </c>
      <c r="U1135" s="61">
        <f t="shared" si="434"/>
        <v>0.45812305725391994</v>
      </c>
      <c r="V1135" s="26">
        <f t="shared" si="435"/>
        <v>265159.64583333331</v>
      </c>
      <c r="W1135" s="26">
        <f t="shared" si="437"/>
        <v>265.15964583333334</v>
      </c>
      <c r="X1135" s="26">
        <f t="shared" si="436"/>
        <v>2607.6516134259273</v>
      </c>
      <c r="Y1135" s="26">
        <f t="shared" si="428"/>
        <v>724.34824987422735</v>
      </c>
      <c r="Z1135" s="26">
        <f t="shared" si="429"/>
        <v>0.7243482498742273</v>
      </c>
      <c r="AA1135" s="26">
        <f t="shared" si="430"/>
        <v>1.728932771953825</v>
      </c>
      <c r="AB1135" s="64"/>
      <c r="AC1135" s="26">
        <f t="shared" si="416"/>
        <v>0</v>
      </c>
      <c r="AD1135" s="26">
        <f t="shared" si="417"/>
        <v>68.099999999999994</v>
      </c>
      <c r="AE1135" s="26">
        <f t="shared" si="418"/>
        <v>18.916666666666664</v>
      </c>
      <c r="AF1135" s="31"/>
      <c r="AG1135" s="31"/>
      <c r="AH1135" s="31"/>
      <c r="AI1135" s="31"/>
      <c r="AJ1135" s="31"/>
      <c r="AK1135" s="31"/>
      <c r="AL1135" s="7"/>
      <c r="AM1135" s="7"/>
    </row>
    <row r="1136" spans="2:39" x14ac:dyDescent="0.4">
      <c r="B1136" s="23" t="s">
        <v>3</v>
      </c>
      <c r="C1136" s="23">
        <v>1120</v>
      </c>
      <c r="D1136" s="23">
        <v>98</v>
      </c>
      <c r="E1136" s="24">
        <v>66.900000000000006</v>
      </c>
      <c r="F1136" s="68">
        <f t="shared" si="419"/>
        <v>18.583333333333336</v>
      </c>
      <c r="G1136" s="35">
        <f t="shared" si="420"/>
        <v>-0.26388888888888767</v>
      </c>
      <c r="H1136" s="25">
        <f t="shared" si="421"/>
        <v>-0.94999999999999574</v>
      </c>
      <c r="I1136" s="31"/>
      <c r="J1136" s="26">
        <f t="shared" si="422"/>
        <v>-391.08333333333155</v>
      </c>
      <c r="K1136" s="40">
        <f t="shared" si="414"/>
        <v>148.49884155082816</v>
      </c>
      <c r="L1136" s="26">
        <f t="shared" si="423"/>
        <v>218.00182949999999</v>
      </c>
      <c r="M1136" s="61">
        <f t="shared" si="424"/>
        <v>-24.582662282503406</v>
      </c>
      <c r="N1136" s="26">
        <f t="shared" si="425"/>
        <v>-2.4582662282503408E-2</v>
      </c>
      <c r="O1136" s="26">
        <f t="shared" si="415"/>
        <v>-456.82780741652169</v>
      </c>
      <c r="P1136" s="26">
        <f t="shared" si="426"/>
        <v>-0.45682780741652168</v>
      </c>
      <c r="Q1136" s="26">
        <f t="shared" si="431"/>
        <v>4574.9146069264898</v>
      </c>
      <c r="R1136" s="61">
        <f t="shared" si="432"/>
        <v>1.2708097146999051</v>
      </c>
      <c r="S1136" s="26">
        <f t="shared" si="433"/>
        <v>-1649.6997019820985</v>
      </c>
      <c r="T1136" s="26">
        <f t="shared" si="427"/>
        <v>1649.6997019820985</v>
      </c>
      <c r="U1136" s="61">
        <f t="shared" si="434"/>
        <v>0.45824995387724299</v>
      </c>
      <c r="V1136" s="26">
        <f t="shared" si="435"/>
        <v>255897.1458333334</v>
      </c>
      <c r="W1136" s="26">
        <f t="shared" si="437"/>
        <v>255.89714583333341</v>
      </c>
      <c r="X1136" s="26">
        <f t="shared" si="436"/>
        <v>2616.9141134259271</v>
      </c>
      <c r="Y1136" s="26">
        <f t="shared" si="428"/>
        <v>726.92116859922714</v>
      </c>
      <c r="Z1136" s="26">
        <f t="shared" si="429"/>
        <v>0.72692116859922717</v>
      </c>
      <c r="AA1136" s="26">
        <f t="shared" si="430"/>
        <v>1.7290596685771482</v>
      </c>
      <c r="AB1136" s="64"/>
      <c r="AC1136" s="26">
        <f t="shared" si="416"/>
        <v>0</v>
      </c>
      <c r="AD1136" s="26">
        <f t="shared" si="417"/>
        <v>66.900000000000006</v>
      </c>
      <c r="AE1136" s="26">
        <f t="shared" si="418"/>
        <v>18.583333333333336</v>
      </c>
      <c r="AF1136" s="31"/>
      <c r="AG1136" s="31"/>
      <c r="AH1136" s="31"/>
      <c r="AI1136" s="31"/>
      <c r="AJ1136" s="31"/>
      <c r="AK1136" s="31"/>
      <c r="AL1136" s="7"/>
      <c r="AM1136" s="7"/>
    </row>
    <row r="1137" spans="2:39" x14ac:dyDescent="0.4">
      <c r="B1137" s="23" t="s">
        <v>3</v>
      </c>
      <c r="C1137" s="23">
        <v>1121</v>
      </c>
      <c r="D1137" s="23">
        <v>99</v>
      </c>
      <c r="E1137" s="24">
        <v>66.2</v>
      </c>
      <c r="F1137" s="68">
        <f t="shared" si="419"/>
        <v>18.388888888888889</v>
      </c>
      <c r="G1137" s="35">
        <f t="shared" si="420"/>
        <v>-0.16666666666666705</v>
      </c>
      <c r="H1137" s="25">
        <f t="shared" si="421"/>
        <v>-0.60000000000000142</v>
      </c>
      <c r="I1137" s="31"/>
      <c r="J1137" s="26">
        <f t="shared" si="422"/>
        <v>-247.00000000000057</v>
      </c>
      <c r="K1137" s="40">
        <f t="shared" si="414"/>
        <v>145.4075004672014</v>
      </c>
      <c r="L1137" s="26">
        <f t="shared" si="423"/>
        <v>218.00182949999999</v>
      </c>
      <c r="M1137" s="61">
        <f t="shared" si="424"/>
        <v>116.40932996720082</v>
      </c>
      <c r="N1137" s="26">
        <f t="shared" si="425"/>
        <v>0.11640932996720083</v>
      </c>
      <c r="O1137" s="26">
        <f t="shared" si="415"/>
        <v>2140.6382343968594</v>
      </c>
      <c r="P1137" s="26">
        <f t="shared" si="426"/>
        <v>2.1406382343968593</v>
      </c>
      <c r="Q1137" s="26">
        <f t="shared" si="431"/>
        <v>4577.0552451608864</v>
      </c>
      <c r="R1137" s="61">
        <f t="shared" si="432"/>
        <v>1.2714043364792516</v>
      </c>
      <c r="S1137" s="26">
        <f t="shared" si="433"/>
        <v>-1649.6997019820985</v>
      </c>
      <c r="T1137" s="26">
        <f t="shared" si="427"/>
        <v>1649.6997019820985</v>
      </c>
      <c r="U1137" s="61">
        <f t="shared" si="434"/>
        <v>0.45824995387724299</v>
      </c>
      <c r="V1137" s="26">
        <f t="shared" si="435"/>
        <v>250570.06481481483</v>
      </c>
      <c r="W1137" s="26">
        <f t="shared" si="437"/>
        <v>250.57006481481483</v>
      </c>
      <c r="X1137" s="26">
        <f t="shared" si="436"/>
        <v>2622.2411944444457</v>
      </c>
      <c r="Y1137" s="26">
        <f t="shared" si="428"/>
        <v>728.40091451038927</v>
      </c>
      <c r="Z1137" s="26">
        <f t="shared" si="429"/>
        <v>0.72840091451038924</v>
      </c>
      <c r="AA1137" s="26">
        <f t="shared" si="430"/>
        <v>1.7296542903564944</v>
      </c>
      <c r="AB1137" s="64"/>
      <c r="AC1137" s="26">
        <f t="shared" si="416"/>
        <v>0</v>
      </c>
      <c r="AD1137" s="26">
        <f t="shared" si="417"/>
        <v>66.2</v>
      </c>
      <c r="AE1137" s="26">
        <f t="shared" si="418"/>
        <v>18.388888888888889</v>
      </c>
      <c r="AF1137" s="31"/>
      <c r="AG1137" s="31"/>
      <c r="AH1137" s="31"/>
      <c r="AI1137" s="31"/>
      <c r="AJ1137" s="31"/>
      <c r="AK1137" s="31"/>
      <c r="AL1137" s="7"/>
      <c r="AM1137" s="7"/>
    </row>
    <row r="1138" spans="2:39" x14ac:dyDescent="0.4">
      <c r="B1138" s="23" t="s">
        <v>3</v>
      </c>
      <c r="C1138" s="23">
        <v>1122</v>
      </c>
      <c r="D1138" s="23">
        <v>100</v>
      </c>
      <c r="E1138" s="24">
        <v>65.7</v>
      </c>
      <c r="F1138" s="68">
        <f t="shared" si="419"/>
        <v>18.25</v>
      </c>
      <c r="G1138" s="35">
        <f t="shared" si="420"/>
        <v>-0.18055555555555516</v>
      </c>
      <c r="H1138" s="25">
        <f t="shared" si="421"/>
        <v>-0.64999999999999858</v>
      </c>
      <c r="I1138" s="31"/>
      <c r="J1138" s="26">
        <f t="shared" si="422"/>
        <v>-267.58333333333275</v>
      </c>
      <c r="K1138" s="40">
        <f t="shared" si="414"/>
        <v>143.21930743870311</v>
      </c>
      <c r="L1138" s="26">
        <f t="shared" si="423"/>
        <v>218.00182949999999</v>
      </c>
      <c r="M1138" s="61">
        <f t="shared" si="424"/>
        <v>93.637803605370351</v>
      </c>
      <c r="N1138" s="26">
        <f t="shared" si="425"/>
        <v>9.3637803605370357E-2</v>
      </c>
      <c r="O1138" s="26">
        <f t="shared" si="415"/>
        <v>1708.8899157980088</v>
      </c>
      <c r="P1138" s="26">
        <f t="shared" si="426"/>
        <v>1.7088899157980089</v>
      </c>
      <c r="Q1138" s="26">
        <f t="shared" si="431"/>
        <v>4578.7641350766844</v>
      </c>
      <c r="R1138" s="61">
        <f t="shared" si="432"/>
        <v>1.2718790281605041</v>
      </c>
      <c r="S1138" s="26">
        <f t="shared" si="433"/>
        <v>-1649.6997019820985</v>
      </c>
      <c r="T1138" s="26">
        <f t="shared" si="427"/>
        <v>1649.6997019820985</v>
      </c>
      <c r="U1138" s="61">
        <f t="shared" si="434"/>
        <v>0.45824995387724299</v>
      </c>
      <c r="V1138" s="26">
        <f t="shared" si="435"/>
        <v>246799.3125</v>
      </c>
      <c r="W1138" s="26">
        <f t="shared" si="437"/>
        <v>246.79931250000001</v>
      </c>
      <c r="X1138" s="26">
        <f t="shared" si="436"/>
        <v>2626.0119467592604</v>
      </c>
      <c r="Y1138" s="26">
        <f t="shared" si="428"/>
        <v>729.44834654689384</v>
      </c>
      <c r="Z1138" s="26">
        <f t="shared" si="429"/>
        <v>0.72944834654689383</v>
      </c>
      <c r="AA1138" s="26">
        <f t="shared" si="430"/>
        <v>1.7301289820377472</v>
      </c>
      <c r="AB1138" s="64"/>
      <c r="AC1138" s="26">
        <f t="shared" si="416"/>
        <v>0</v>
      </c>
      <c r="AD1138" s="26">
        <f t="shared" si="417"/>
        <v>65.7</v>
      </c>
      <c r="AE1138" s="26">
        <f t="shared" si="418"/>
        <v>18.25</v>
      </c>
      <c r="AF1138" s="31"/>
      <c r="AG1138" s="31"/>
      <c r="AH1138" s="31"/>
      <c r="AI1138" s="31"/>
      <c r="AJ1138" s="31"/>
      <c r="AK1138" s="31"/>
      <c r="AL1138" s="7"/>
      <c r="AM1138" s="7"/>
    </row>
    <row r="1139" spans="2:39" x14ac:dyDescent="0.4">
      <c r="B1139" s="23" t="s">
        <v>3</v>
      </c>
      <c r="C1139" s="23">
        <v>1123</v>
      </c>
      <c r="D1139" s="23">
        <v>101</v>
      </c>
      <c r="E1139" s="24">
        <v>64.900000000000006</v>
      </c>
      <c r="F1139" s="68">
        <f t="shared" si="419"/>
        <v>18.027777777777779</v>
      </c>
      <c r="G1139" s="35">
        <f t="shared" si="420"/>
        <v>-0.34722222222222221</v>
      </c>
      <c r="H1139" s="25">
        <f t="shared" si="421"/>
        <v>-1.25</v>
      </c>
      <c r="I1139" s="31"/>
      <c r="J1139" s="26">
        <f t="shared" si="422"/>
        <v>-514.58333333333337</v>
      </c>
      <c r="K1139" s="40">
        <f t="shared" si="414"/>
        <v>139.75270535200869</v>
      </c>
      <c r="L1139" s="26">
        <f t="shared" si="423"/>
        <v>218.00182949999999</v>
      </c>
      <c r="M1139" s="61">
        <f t="shared" si="424"/>
        <v>-156.82879848132472</v>
      </c>
      <c r="N1139" s="26">
        <f t="shared" si="425"/>
        <v>-0.15682879848132472</v>
      </c>
      <c r="O1139" s="26">
        <f t="shared" si="415"/>
        <v>-2827.2747281772154</v>
      </c>
      <c r="P1139" s="26">
        <f t="shared" si="426"/>
        <v>-2.8272747281772155</v>
      </c>
      <c r="Q1139" s="26">
        <f t="shared" si="431"/>
        <v>4578.7641350766844</v>
      </c>
      <c r="R1139" s="61">
        <f t="shared" si="432"/>
        <v>1.2718790281605041</v>
      </c>
      <c r="S1139" s="26">
        <f t="shared" si="433"/>
        <v>-1652.5269767102757</v>
      </c>
      <c r="T1139" s="26">
        <f t="shared" si="427"/>
        <v>1652.5269767102757</v>
      </c>
      <c r="U1139" s="61">
        <f t="shared" si="434"/>
        <v>0.4590353080312316</v>
      </c>
      <c r="V1139" s="26">
        <f t="shared" si="435"/>
        <v>240825.57175925927</v>
      </c>
      <c r="W1139" s="26">
        <f t="shared" si="437"/>
        <v>240.82557175925928</v>
      </c>
      <c r="X1139" s="26">
        <f t="shared" si="436"/>
        <v>2631.9856875000009</v>
      </c>
      <c r="Y1139" s="26">
        <f t="shared" si="428"/>
        <v>731.10772030237524</v>
      </c>
      <c r="Z1139" s="26">
        <f t="shared" si="429"/>
        <v>0.73110772030237525</v>
      </c>
      <c r="AA1139" s="26">
        <f t="shared" si="430"/>
        <v>1.7309143361917356</v>
      </c>
      <c r="AB1139" s="64"/>
      <c r="AC1139" s="26">
        <f t="shared" si="416"/>
        <v>0</v>
      </c>
      <c r="AD1139" s="26">
        <f t="shared" si="417"/>
        <v>64.900000000000006</v>
      </c>
      <c r="AE1139" s="26">
        <f t="shared" si="418"/>
        <v>18.027777777777779</v>
      </c>
      <c r="AF1139" s="31"/>
      <c r="AG1139" s="31"/>
      <c r="AH1139" s="31"/>
      <c r="AI1139" s="31"/>
      <c r="AJ1139" s="31"/>
      <c r="AK1139" s="31"/>
      <c r="AL1139" s="7"/>
      <c r="AM1139" s="7"/>
    </row>
    <row r="1140" spans="2:39" x14ac:dyDescent="0.4">
      <c r="B1140" s="23" t="s">
        <v>3</v>
      </c>
      <c r="C1140" s="23">
        <v>1124</v>
      </c>
      <c r="D1140" s="23">
        <v>102</v>
      </c>
      <c r="E1140" s="24">
        <v>63.2</v>
      </c>
      <c r="F1140" s="68">
        <f t="shared" si="419"/>
        <v>17.555555555555557</v>
      </c>
      <c r="G1140" s="35">
        <f t="shared" si="420"/>
        <v>-0.63888888888889006</v>
      </c>
      <c r="H1140" s="25">
        <f t="shared" si="421"/>
        <v>-2.3000000000000043</v>
      </c>
      <c r="I1140" s="31"/>
      <c r="J1140" s="26">
        <f t="shared" si="422"/>
        <v>-946.83333333333508</v>
      </c>
      <c r="K1140" s="40">
        <f t="shared" si="414"/>
        <v>132.52718911522223</v>
      </c>
      <c r="L1140" s="26">
        <f t="shared" si="423"/>
        <v>218.00182949999999</v>
      </c>
      <c r="M1140" s="61">
        <f t="shared" si="424"/>
        <v>-596.30431471811289</v>
      </c>
      <c r="N1140" s="26">
        <f t="shared" si="425"/>
        <v>-0.59630431471811285</v>
      </c>
      <c r="O1140" s="26">
        <f t="shared" si="415"/>
        <v>-10468.453525051316</v>
      </c>
      <c r="P1140" s="26">
        <f t="shared" si="426"/>
        <v>-10.468453525051316</v>
      </c>
      <c r="Q1140" s="26">
        <f t="shared" si="431"/>
        <v>4578.7641350766844</v>
      </c>
      <c r="R1140" s="61">
        <f t="shared" si="432"/>
        <v>1.2718790281605041</v>
      </c>
      <c r="S1140" s="26">
        <f t="shared" si="433"/>
        <v>-1662.9954302353269</v>
      </c>
      <c r="T1140" s="26">
        <f t="shared" si="427"/>
        <v>1662.9954302353269</v>
      </c>
      <c r="U1140" s="61">
        <f t="shared" si="434"/>
        <v>0.46194321202082261</v>
      </c>
      <c r="V1140" s="26">
        <f t="shared" si="435"/>
        <v>228374.37037037039</v>
      </c>
      <c r="W1140" s="26">
        <f t="shared" si="437"/>
        <v>228.3743703703704</v>
      </c>
      <c r="X1140" s="26">
        <f t="shared" si="436"/>
        <v>2644.4368888888898</v>
      </c>
      <c r="Y1140" s="26">
        <f t="shared" si="428"/>
        <v>734.566390121778</v>
      </c>
      <c r="Z1140" s="26">
        <f t="shared" si="429"/>
        <v>0.73456639012177805</v>
      </c>
      <c r="AA1140" s="26">
        <f t="shared" si="430"/>
        <v>1.7338222401813268</v>
      </c>
      <c r="AB1140" s="64"/>
      <c r="AC1140" s="26">
        <f t="shared" si="416"/>
        <v>0</v>
      </c>
      <c r="AD1140" s="26">
        <f t="shared" si="417"/>
        <v>63.2</v>
      </c>
      <c r="AE1140" s="26">
        <f t="shared" si="418"/>
        <v>17.555555555555557</v>
      </c>
      <c r="AF1140" s="31"/>
      <c r="AG1140" s="31"/>
      <c r="AH1140" s="31"/>
      <c r="AI1140" s="31"/>
      <c r="AJ1140" s="31"/>
      <c r="AK1140" s="31"/>
      <c r="AL1140" s="7"/>
      <c r="AM1140" s="7"/>
    </row>
    <row r="1141" spans="2:39" x14ac:dyDescent="0.4">
      <c r="B1141" s="23" t="s">
        <v>3</v>
      </c>
      <c r="C1141" s="23">
        <v>1125</v>
      </c>
      <c r="D1141" s="23">
        <v>103</v>
      </c>
      <c r="E1141" s="24">
        <v>60.3</v>
      </c>
      <c r="F1141" s="68">
        <f t="shared" si="419"/>
        <v>16.75</v>
      </c>
      <c r="G1141" s="35">
        <f t="shared" si="420"/>
        <v>-1.0277777777777786</v>
      </c>
      <c r="H1141" s="25">
        <f t="shared" si="421"/>
        <v>-3.7000000000000028</v>
      </c>
      <c r="I1141" s="31"/>
      <c r="J1141" s="26">
        <f t="shared" si="422"/>
        <v>-1523.1666666666679</v>
      </c>
      <c r="K1141" s="40">
        <f t="shared" si="414"/>
        <v>120.64392401807812</v>
      </c>
      <c r="L1141" s="26">
        <f t="shared" si="423"/>
        <v>218.00182949999999</v>
      </c>
      <c r="M1141" s="61">
        <f t="shared" si="424"/>
        <v>-1184.5209131485897</v>
      </c>
      <c r="N1141" s="26">
        <f t="shared" si="425"/>
        <v>-1.1845209131485896</v>
      </c>
      <c r="O1141" s="26">
        <f t="shared" si="415"/>
        <v>-19840.725295238877</v>
      </c>
      <c r="P1141" s="26">
        <f t="shared" si="426"/>
        <v>-19.840725295238876</v>
      </c>
      <c r="Q1141" s="26">
        <f t="shared" si="431"/>
        <v>4578.7641350766844</v>
      </c>
      <c r="R1141" s="61">
        <f t="shared" si="432"/>
        <v>1.2718790281605041</v>
      </c>
      <c r="S1141" s="26">
        <f t="shared" si="433"/>
        <v>-1682.8361555305657</v>
      </c>
      <c r="T1141" s="26">
        <f t="shared" si="427"/>
        <v>1682.8361555305657</v>
      </c>
      <c r="U1141" s="61">
        <f t="shared" si="434"/>
        <v>0.46745452504373836</v>
      </c>
      <c r="V1141" s="26">
        <f t="shared" si="435"/>
        <v>207896.8125</v>
      </c>
      <c r="W1141" s="26">
        <f t="shared" si="437"/>
        <v>207.89681250000001</v>
      </c>
      <c r="X1141" s="26">
        <f t="shared" si="436"/>
        <v>2664.91444675926</v>
      </c>
      <c r="Y1141" s="26">
        <f t="shared" si="428"/>
        <v>740.2546051918938</v>
      </c>
      <c r="Z1141" s="26">
        <f t="shared" si="429"/>
        <v>0.74025460519189379</v>
      </c>
      <c r="AA1141" s="26">
        <f t="shared" si="430"/>
        <v>1.7393335532042424</v>
      </c>
      <c r="AB1141" s="64"/>
      <c r="AC1141" s="26">
        <f t="shared" si="416"/>
        <v>0</v>
      </c>
      <c r="AD1141" s="26">
        <f t="shared" si="417"/>
        <v>60.3</v>
      </c>
      <c r="AE1141" s="26">
        <f t="shared" si="418"/>
        <v>16.75</v>
      </c>
      <c r="AF1141" s="31"/>
      <c r="AG1141" s="31"/>
      <c r="AH1141" s="31"/>
      <c r="AI1141" s="31"/>
      <c r="AJ1141" s="31"/>
      <c r="AK1141" s="31"/>
      <c r="AL1141" s="7"/>
      <c r="AM1141" s="7"/>
    </row>
    <row r="1142" spans="2:39" x14ac:dyDescent="0.4">
      <c r="B1142" s="23" t="s">
        <v>3</v>
      </c>
      <c r="C1142" s="23">
        <v>1126</v>
      </c>
      <c r="D1142" s="23">
        <v>104</v>
      </c>
      <c r="E1142" s="24">
        <v>55.8</v>
      </c>
      <c r="F1142" s="68">
        <f t="shared" si="419"/>
        <v>15.499999999999998</v>
      </c>
      <c r="G1142" s="35">
        <f t="shared" si="420"/>
        <v>-1.3611111111111107</v>
      </c>
      <c r="H1142" s="25">
        <f t="shared" si="421"/>
        <v>-4.8999999999999986</v>
      </c>
      <c r="I1142" s="31"/>
      <c r="J1142" s="26">
        <f t="shared" si="422"/>
        <v>-2017.1666666666661</v>
      </c>
      <c r="K1142" s="40">
        <f t="shared" si="414"/>
        <v>103.30925460581247</v>
      </c>
      <c r="L1142" s="26">
        <f t="shared" si="423"/>
        <v>218.00182949999999</v>
      </c>
      <c r="M1142" s="61">
        <f t="shared" si="424"/>
        <v>-1695.8555825608537</v>
      </c>
      <c r="N1142" s="26">
        <f t="shared" si="425"/>
        <v>-1.6958555825608537</v>
      </c>
      <c r="O1142" s="26">
        <f t="shared" si="415"/>
        <v>-26285.761529693231</v>
      </c>
      <c r="P1142" s="26">
        <f t="shared" si="426"/>
        <v>-26.285761529693232</v>
      </c>
      <c r="Q1142" s="26">
        <f t="shared" si="431"/>
        <v>4578.7641350766844</v>
      </c>
      <c r="R1142" s="61">
        <f t="shared" si="432"/>
        <v>1.2718790281605041</v>
      </c>
      <c r="S1142" s="26">
        <f t="shared" si="433"/>
        <v>-1709.121917060259</v>
      </c>
      <c r="T1142" s="26">
        <f t="shared" si="427"/>
        <v>1709.121917060259</v>
      </c>
      <c r="U1142" s="61">
        <f t="shared" si="434"/>
        <v>0.47475612605278117</v>
      </c>
      <c r="V1142" s="26">
        <f t="shared" si="435"/>
        <v>178025.24999999997</v>
      </c>
      <c r="W1142" s="26">
        <f t="shared" si="437"/>
        <v>178.02524999999997</v>
      </c>
      <c r="X1142" s="26">
        <f t="shared" si="436"/>
        <v>2694.78600925926</v>
      </c>
      <c r="Y1142" s="26">
        <f t="shared" si="428"/>
        <v>748.55226808001873</v>
      </c>
      <c r="Z1142" s="26">
        <f t="shared" si="429"/>
        <v>0.74855226808001873</v>
      </c>
      <c r="AA1142" s="26">
        <f t="shared" si="430"/>
        <v>1.7466351542132852</v>
      </c>
      <c r="AB1142" s="64"/>
      <c r="AC1142" s="26">
        <f t="shared" si="416"/>
        <v>0</v>
      </c>
      <c r="AD1142" s="26">
        <f t="shared" si="417"/>
        <v>55.8</v>
      </c>
      <c r="AE1142" s="26">
        <f t="shared" si="418"/>
        <v>15.499999999999998</v>
      </c>
      <c r="AF1142" s="31"/>
      <c r="AG1142" s="31"/>
      <c r="AH1142" s="31"/>
      <c r="AI1142" s="31"/>
      <c r="AJ1142" s="31"/>
      <c r="AK1142" s="31"/>
      <c r="AL1142" s="7"/>
      <c r="AM1142" s="7"/>
    </row>
    <row r="1143" spans="2:39" x14ac:dyDescent="0.4">
      <c r="B1143" s="23" t="s">
        <v>3</v>
      </c>
      <c r="C1143" s="23">
        <v>1127</v>
      </c>
      <c r="D1143" s="23">
        <v>105</v>
      </c>
      <c r="E1143" s="24">
        <v>50.5</v>
      </c>
      <c r="F1143" s="68">
        <f t="shared" si="419"/>
        <v>14.027777777777777</v>
      </c>
      <c r="G1143" s="35">
        <f t="shared" si="420"/>
        <v>-1.4722222222222214</v>
      </c>
      <c r="H1143" s="25">
        <f t="shared" si="421"/>
        <v>-5.2999999999999972</v>
      </c>
      <c r="I1143" s="31"/>
      <c r="J1143" s="26">
        <f t="shared" si="422"/>
        <v>-2181.8333333333321</v>
      </c>
      <c r="K1143" s="40">
        <f t="shared" si="414"/>
        <v>84.61621335750867</v>
      </c>
      <c r="L1143" s="26">
        <f t="shared" si="423"/>
        <v>218.00182949999999</v>
      </c>
      <c r="M1143" s="61">
        <f t="shared" si="424"/>
        <v>-1879.2152904758236</v>
      </c>
      <c r="N1143" s="26">
        <f t="shared" si="425"/>
        <v>-1.8792152904758237</v>
      </c>
      <c r="O1143" s="26">
        <f t="shared" si="415"/>
        <v>-26361.214491396968</v>
      </c>
      <c r="P1143" s="26">
        <f t="shared" si="426"/>
        <v>-26.361214491396968</v>
      </c>
      <c r="Q1143" s="26">
        <f t="shared" si="431"/>
        <v>4578.7641350766844</v>
      </c>
      <c r="R1143" s="61">
        <f t="shared" si="432"/>
        <v>1.2718790281605041</v>
      </c>
      <c r="S1143" s="26">
        <f t="shared" si="433"/>
        <v>-1735.483131551656</v>
      </c>
      <c r="T1143" s="26">
        <f t="shared" si="427"/>
        <v>1735.483131551656</v>
      </c>
      <c r="U1143" s="61">
        <f t="shared" si="434"/>
        <v>0.4820786862195296</v>
      </c>
      <c r="V1143" s="26">
        <f t="shared" si="435"/>
        <v>145812.90509259258</v>
      </c>
      <c r="W1143" s="26">
        <f t="shared" si="437"/>
        <v>145.81290509259259</v>
      </c>
      <c r="X1143" s="26">
        <f t="shared" si="436"/>
        <v>2726.9983541666675</v>
      </c>
      <c r="Y1143" s="26">
        <f t="shared" si="428"/>
        <v>757.50014882370851</v>
      </c>
      <c r="Z1143" s="26">
        <f t="shared" si="429"/>
        <v>0.75750014882370853</v>
      </c>
      <c r="AA1143" s="26">
        <f t="shared" si="430"/>
        <v>1.7539577143800338</v>
      </c>
      <c r="AB1143" s="64"/>
      <c r="AC1143" s="26">
        <f t="shared" si="416"/>
        <v>0</v>
      </c>
      <c r="AD1143" s="26">
        <f t="shared" si="417"/>
        <v>50.5</v>
      </c>
      <c r="AE1143" s="26">
        <f t="shared" si="418"/>
        <v>14.027777777777777</v>
      </c>
      <c r="AF1143" s="31"/>
      <c r="AG1143" s="31"/>
      <c r="AH1143" s="31"/>
      <c r="AI1143" s="31"/>
      <c r="AJ1143" s="31"/>
      <c r="AK1143" s="31"/>
      <c r="AL1143" s="7"/>
      <c r="AM1143" s="7"/>
    </row>
    <row r="1144" spans="2:39" x14ac:dyDescent="0.4">
      <c r="B1144" s="23" t="s">
        <v>3</v>
      </c>
      <c r="C1144" s="23">
        <v>1128</v>
      </c>
      <c r="D1144" s="23">
        <v>106</v>
      </c>
      <c r="E1144" s="24">
        <v>45.2</v>
      </c>
      <c r="F1144" s="68">
        <f t="shared" si="419"/>
        <v>12.555555555555555</v>
      </c>
      <c r="G1144" s="35">
        <f t="shared" si="420"/>
        <v>-1.4444444444444442</v>
      </c>
      <c r="H1144" s="25">
        <f t="shared" si="421"/>
        <v>-5.1999999999999993</v>
      </c>
      <c r="I1144" s="31"/>
      <c r="J1144" s="26">
        <f t="shared" si="422"/>
        <v>-2140.6666666666665</v>
      </c>
      <c r="K1144" s="40">
        <f t="shared" si="414"/>
        <v>67.787200681472214</v>
      </c>
      <c r="L1144" s="26">
        <f t="shared" si="423"/>
        <v>218.00182949999999</v>
      </c>
      <c r="M1144" s="61">
        <f t="shared" si="424"/>
        <v>-1854.8776364851942</v>
      </c>
      <c r="N1144" s="26">
        <f t="shared" si="425"/>
        <v>-1.8548776364851942</v>
      </c>
      <c r="O1144" s="26">
        <f t="shared" si="415"/>
        <v>-23289.01921364744</v>
      </c>
      <c r="P1144" s="26">
        <f t="shared" si="426"/>
        <v>-23.289019213647439</v>
      </c>
      <c r="Q1144" s="26">
        <f t="shared" si="431"/>
        <v>4578.7641350766844</v>
      </c>
      <c r="R1144" s="61">
        <f t="shared" si="432"/>
        <v>1.2718790281605041</v>
      </c>
      <c r="S1144" s="26">
        <f t="shared" si="433"/>
        <v>-1758.7721507653034</v>
      </c>
      <c r="T1144" s="26">
        <f t="shared" si="427"/>
        <v>1758.7721507653034</v>
      </c>
      <c r="U1144" s="61">
        <f t="shared" si="434"/>
        <v>0.48854785874085427</v>
      </c>
      <c r="V1144" s="26">
        <f t="shared" si="435"/>
        <v>116812.70370370371</v>
      </c>
      <c r="W1144" s="26">
        <f t="shared" si="437"/>
        <v>116.8127037037037</v>
      </c>
      <c r="X1144" s="26">
        <f t="shared" si="436"/>
        <v>2755.9985555555563</v>
      </c>
      <c r="Y1144" s="26">
        <f t="shared" si="428"/>
        <v>765.55576676511134</v>
      </c>
      <c r="Z1144" s="26">
        <f t="shared" si="429"/>
        <v>0.76555576676511139</v>
      </c>
      <c r="AA1144" s="26">
        <f t="shared" si="430"/>
        <v>1.7604268869013584</v>
      </c>
      <c r="AB1144" s="64"/>
      <c r="AC1144" s="26">
        <f t="shared" si="416"/>
        <v>0</v>
      </c>
      <c r="AD1144" s="26">
        <f t="shared" si="417"/>
        <v>45.2</v>
      </c>
      <c r="AE1144" s="26">
        <f t="shared" si="418"/>
        <v>12.555555555555555</v>
      </c>
      <c r="AF1144" s="31"/>
      <c r="AG1144" s="31"/>
      <c r="AH1144" s="31"/>
      <c r="AI1144" s="31"/>
      <c r="AJ1144" s="31"/>
      <c r="AK1144" s="31"/>
      <c r="AL1144" s="7"/>
      <c r="AM1144" s="7"/>
    </row>
    <row r="1145" spans="2:39" x14ac:dyDescent="0.4">
      <c r="B1145" s="23" t="s">
        <v>3</v>
      </c>
      <c r="C1145" s="23">
        <v>1129</v>
      </c>
      <c r="D1145" s="23">
        <v>107</v>
      </c>
      <c r="E1145" s="24">
        <v>40.1</v>
      </c>
      <c r="F1145" s="68">
        <f t="shared" si="419"/>
        <v>11.138888888888889</v>
      </c>
      <c r="G1145" s="35">
        <f t="shared" si="420"/>
        <v>-1.25</v>
      </c>
      <c r="H1145" s="25">
        <f t="shared" si="421"/>
        <v>-4.5</v>
      </c>
      <c r="I1145" s="31"/>
      <c r="J1145" s="26">
        <f t="shared" si="422"/>
        <v>-1852.5</v>
      </c>
      <c r="K1145" s="40">
        <f t="shared" si="414"/>
        <v>53.353089791592012</v>
      </c>
      <c r="L1145" s="26">
        <f t="shared" si="423"/>
        <v>218.00182949999999</v>
      </c>
      <c r="M1145" s="61">
        <f t="shared" si="424"/>
        <v>-1581.1450807084079</v>
      </c>
      <c r="N1145" s="26">
        <f t="shared" si="425"/>
        <v>-1.581145080708408</v>
      </c>
      <c r="O1145" s="26">
        <f t="shared" si="415"/>
        <v>-17612.199371224211</v>
      </c>
      <c r="P1145" s="26">
        <f t="shared" si="426"/>
        <v>-17.612199371224211</v>
      </c>
      <c r="Q1145" s="26">
        <f t="shared" si="431"/>
        <v>4578.7641350766844</v>
      </c>
      <c r="R1145" s="61">
        <f t="shared" si="432"/>
        <v>1.2718790281605041</v>
      </c>
      <c r="S1145" s="26">
        <f t="shared" si="433"/>
        <v>-1776.3843501365277</v>
      </c>
      <c r="T1145" s="26">
        <f t="shared" si="427"/>
        <v>1776.3843501365277</v>
      </c>
      <c r="U1145" s="61">
        <f t="shared" si="434"/>
        <v>0.49344013673535436</v>
      </c>
      <c r="V1145" s="26">
        <f t="shared" si="435"/>
        <v>91939.460648148161</v>
      </c>
      <c r="W1145" s="26">
        <f t="shared" si="437"/>
        <v>91.939460648148156</v>
      </c>
      <c r="X1145" s="26">
        <f t="shared" si="436"/>
        <v>2780.8717986111119</v>
      </c>
      <c r="Y1145" s="26">
        <f t="shared" si="428"/>
        <v>772.46500647459743</v>
      </c>
      <c r="Z1145" s="26">
        <f t="shared" si="429"/>
        <v>0.77246500647459748</v>
      </c>
      <c r="AA1145" s="26">
        <f t="shared" si="430"/>
        <v>1.7653191648958586</v>
      </c>
      <c r="AB1145" s="64"/>
      <c r="AC1145" s="26">
        <f t="shared" si="416"/>
        <v>0</v>
      </c>
      <c r="AD1145" s="26">
        <f t="shared" si="417"/>
        <v>40.1</v>
      </c>
      <c r="AE1145" s="26">
        <f t="shared" si="418"/>
        <v>11.138888888888889</v>
      </c>
      <c r="AF1145" s="31"/>
      <c r="AG1145" s="31"/>
      <c r="AH1145" s="31"/>
      <c r="AI1145" s="31"/>
      <c r="AJ1145" s="31"/>
      <c r="AK1145" s="31"/>
      <c r="AL1145" s="7"/>
      <c r="AM1145" s="7"/>
    </row>
    <row r="1146" spans="2:39" x14ac:dyDescent="0.4">
      <c r="B1146" s="23" t="s">
        <v>3</v>
      </c>
      <c r="C1146" s="23">
        <v>1130</v>
      </c>
      <c r="D1146" s="23">
        <v>108</v>
      </c>
      <c r="E1146" s="24">
        <v>36.200000000000003</v>
      </c>
      <c r="F1146" s="68">
        <f t="shared" si="419"/>
        <v>10.055555555555555</v>
      </c>
      <c r="G1146" s="35">
        <f t="shared" si="420"/>
        <v>-1.0000000000000004</v>
      </c>
      <c r="H1146" s="25">
        <f t="shared" si="421"/>
        <v>-3.6000000000000014</v>
      </c>
      <c r="I1146" s="31"/>
      <c r="J1146" s="26">
        <f t="shared" si="422"/>
        <v>-1482.0000000000007</v>
      </c>
      <c r="K1146" s="40">
        <f t="shared" si="414"/>
        <v>43.479843400534719</v>
      </c>
      <c r="L1146" s="26">
        <f t="shared" si="423"/>
        <v>218.00182949999999</v>
      </c>
      <c r="M1146" s="61">
        <f t="shared" si="424"/>
        <v>-1220.518327099466</v>
      </c>
      <c r="N1146" s="26">
        <f t="shared" si="425"/>
        <v>-1.2205183270994659</v>
      </c>
      <c r="O1146" s="26">
        <f t="shared" si="415"/>
        <v>-12272.989844722408</v>
      </c>
      <c r="P1146" s="26">
        <f t="shared" si="426"/>
        <v>-12.272989844722408</v>
      </c>
      <c r="Q1146" s="26">
        <f t="shared" si="431"/>
        <v>4578.7641350766844</v>
      </c>
      <c r="R1146" s="61">
        <f t="shared" si="432"/>
        <v>1.2718790281605041</v>
      </c>
      <c r="S1146" s="26">
        <f t="shared" si="433"/>
        <v>-1788.6573399812501</v>
      </c>
      <c r="T1146" s="26">
        <f t="shared" si="427"/>
        <v>1788.6573399812501</v>
      </c>
      <c r="U1146" s="61">
        <f t="shared" si="434"/>
        <v>0.49684930085384366</v>
      </c>
      <c r="V1146" s="26">
        <f t="shared" si="435"/>
        <v>74925.620370370365</v>
      </c>
      <c r="W1146" s="26">
        <f t="shared" si="437"/>
        <v>74.925620370370368</v>
      </c>
      <c r="X1146" s="26">
        <f t="shared" si="436"/>
        <v>2797.8856388888898</v>
      </c>
      <c r="Y1146" s="26">
        <f t="shared" si="428"/>
        <v>777.19107699927804</v>
      </c>
      <c r="Z1146" s="26">
        <f t="shared" si="429"/>
        <v>0.77719107699927803</v>
      </c>
      <c r="AA1146" s="26">
        <f t="shared" si="430"/>
        <v>1.7687283290143478</v>
      </c>
      <c r="AB1146" s="64"/>
      <c r="AC1146" s="26">
        <f t="shared" si="416"/>
        <v>0</v>
      </c>
      <c r="AD1146" s="26">
        <f t="shared" si="417"/>
        <v>36.200000000000003</v>
      </c>
      <c r="AE1146" s="26">
        <f t="shared" si="418"/>
        <v>10.055555555555555</v>
      </c>
      <c r="AF1146" s="31"/>
      <c r="AG1146" s="31"/>
      <c r="AH1146" s="31"/>
      <c r="AI1146" s="31"/>
      <c r="AJ1146" s="31"/>
      <c r="AK1146" s="31"/>
      <c r="AL1146" s="7"/>
      <c r="AM1146" s="7"/>
    </row>
    <row r="1147" spans="2:39" x14ac:dyDescent="0.4">
      <c r="B1147" s="23" t="s">
        <v>3</v>
      </c>
      <c r="C1147" s="23">
        <v>1131</v>
      </c>
      <c r="D1147" s="23">
        <v>109</v>
      </c>
      <c r="E1147" s="24">
        <v>32.9</v>
      </c>
      <c r="F1147" s="68">
        <f t="shared" si="419"/>
        <v>9.1388888888888875</v>
      </c>
      <c r="G1147" s="35">
        <f t="shared" si="420"/>
        <v>-0.88888888888888917</v>
      </c>
      <c r="H1147" s="25">
        <f t="shared" si="421"/>
        <v>-3.2000000000000011</v>
      </c>
      <c r="I1147" s="31"/>
      <c r="J1147" s="26">
        <f t="shared" si="422"/>
        <v>-1317.3333333333337</v>
      </c>
      <c r="K1147" s="40">
        <f t="shared" si="414"/>
        <v>35.913904715341999</v>
      </c>
      <c r="L1147" s="26">
        <f t="shared" si="423"/>
        <v>218.00182949999999</v>
      </c>
      <c r="M1147" s="61">
        <f t="shared" si="424"/>
        <v>-1063.4175991179918</v>
      </c>
      <c r="N1147" s="26">
        <f t="shared" si="425"/>
        <v>-1.0634175991179917</v>
      </c>
      <c r="O1147" s="26">
        <f t="shared" si="415"/>
        <v>-9718.4552808283133</v>
      </c>
      <c r="P1147" s="26">
        <f t="shared" si="426"/>
        <v>-9.718455280828314</v>
      </c>
      <c r="Q1147" s="26">
        <f t="shared" si="431"/>
        <v>4578.7641350766844</v>
      </c>
      <c r="R1147" s="61">
        <f t="shared" si="432"/>
        <v>1.2718790281605041</v>
      </c>
      <c r="S1147" s="26">
        <f t="shared" si="433"/>
        <v>-1798.3757952620783</v>
      </c>
      <c r="T1147" s="26">
        <f t="shared" si="427"/>
        <v>1798.3757952620783</v>
      </c>
      <c r="U1147" s="61">
        <f t="shared" si="434"/>
        <v>0.49954887198115056</v>
      </c>
      <c r="V1147" s="26">
        <f t="shared" si="435"/>
        <v>61887.793981481467</v>
      </c>
      <c r="W1147" s="26">
        <f t="shared" si="437"/>
        <v>61.887793981481465</v>
      </c>
      <c r="X1147" s="26">
        <f t="shared" si="436"/>
        <v>2810.9234652777786</v>
      </c>
      <c r="Y1147" s="26">
        <f t="shared" si="428"/>
        <v>780.81269833793078</v>
      </c>
      <c r="Z1147" s="26">
        <f t="shared" si="429"/>
        <v>0.78081269833793077</v>
      </c>
      <c r="AA1147" s="26">
        <f t="shared" si="430"/>
        <v>1.7714279001416546</v>
      </c>
      <c r="AB1147" s="64"/>
      <c r="AC1147" s="26">
        <f t="shared" si="416"/>
        <v>0</v>
      </c>
      <c r="AD1147" s="26">
        <f t="shared" si="417"/>
        <v>32.9</v>
      </c>
      <c r="AE1147" s="26">
        <f t="shared" si="418"/>
        <v>9.1388888888888875</v>
      </c>
      <c r="AF1147" s="31"/>
      <c r="AG1147" s="31"/>
      <c r="AH1147" s="31"/>
      <c r="AI1147" s="31"/>
      <c r="AJ1147" s="31"/>
      <c r="AK1147" s="31"/>
      <c r="AL1147" s="7"/>
      <c r="AM1147" s="7"/>
    </row>
    <row r="1148" spans="2:39" x14ac:dyDescent="0.4">
      <c r="B1148" s="23" t="s">
        <v>3</v>
      </c>
      <c r="C1148" s="23">
        <v>1132</v>
      </c>
      <c r="D1148" s="23">
        <v>110</v>
      </c>
      <c r="E1148" s="24">
        <v>29.8</v>
      </c>
      <c r="F1148" s="68">
        <f t="shared" si="419"/>
        <v>8.2777777777777786</v>
      </c>
      <c r="G1148" s="35">
        <f t="shared" si="420"/>
        <v>-0.87499999999999956</v>
      </c>
      <c r="H1148" s="25">
        <f t="shared" si="421"/>
        <v>-3.1499999999999986</v>
      </c>
      <c r="I1148" s="31"/>
      <c r="J1148" s="26">
        <f t="shared" si="422"/>
        <v>-1296.7499999999993</v>
      </c>
      <c r="K1148" s="40">
        <f t="shared" si="414"/>
        <v>29.46479055386806</v>
      </c>
      <c r="L1148" s="26">
        <f t="shared" si="423"/>
        <v>218.00182949999999</v>
      </c>
      <c r="M1148" s="61">
        <f t="shared" si="424"/>
        <v>-1049.2833799461312</v>
      </c>
      <c r="N1148" s="26">
        <f t="shared" si="425"/>
        <v>-1.0492833799461312</v>
      </c>
      <c r="O1148" s="26">
        <f t="shared" si="415"/>
        <v>-8685.7346451096419</v>
      </c>
      <c r="P1148" s="26">
        <f t="shared" si="426"/>
        <v>-8.6857346451096422</v>
      </c>
      <c r="Q1148" s="26">
        <f t="shared" si="431"/>
        <v>4578.7641350766844</v>
      </c>
      <c r="R1148" s="61">
        <f t="shared" si="432"/>
        <v>1.2718790281605041</v>
      </c>
      <c r="S1148" s="26">
        <f t="shared" si="433"/>
        <v>-1807.0615299071881</v>
      </c>
      <c r="T1148" s="26">
        <f t="shared" si="427"/>
        <v>1807.0615299071881</v>
      </c>
      <c r="U1148" s="61">
        <f t="shared" si="434"/>
        <v>0.5019615762422529</v>
      </c>
      <c r="V1148" s="26">
        <f t="shared" si="435"/>
        <v>50774.50925925927</v>
      </c>
      <c r="W1148" s="26">
        <f t="shared" si="437"/>
        <v>50.774509259259268</v>
      </c>
      <c r="X1148" s="26">
        <f t="shared" si="436"/>
        <v>2822.0367500000007</v>
      </c>
      <c r="Y1148" s="26">
        <f t="shared" si="428"/>
        <v>783.89972434150025</v>
      </c>
      <c r="Z1148" s="26">
        <f t="shared" si="429"/>
        <v>0.78389972434150024</v>
      </c>
      <c r="AA1148" s="26">
        <f t="shared" si="430"/>
        <v>1.773840604402757</v>
      </c>
      <c r="AB1148" s="64"/>
      <c r="AC1148" s="26">
        <f t="shared" si="416"/>
        <v>0</v>
      </c>
      <c r="AD1148" s="26">
        <f t="shared" si="417"/>
        <v>29.8</v>
      </c>
      <c r="AE1148" s="26">
        <f t="shared" si="418"/>
        <v>8.2777777777777786</v>
      </c>
      <c r="AF1148" s="31"/>
      <c r="AG1148" s="31"/>
      <c r="AH1148" s="31"/>
      <c r="AI1148" s="31"/>
      <c r="AJ1148" s="31"/>
      <c r="AK1148" s="31"/>
      <c r="AL1148" s="7"/>
      <c r="AM1148" s="7"/>
    </row>
    <row r="1149" spans="2:39" x14ac:dyDescent="0.4">
      <c r="B1149" s="23" t="s">
        <v>3</v>
      </c>
      <c r="C1149" s="23">
        <v>1133</v>
      </c>
      <c r="D1149" s="23">
        <v>111</v>
      </c>
      <c r="E1149" s="24">
        <v>26.6</v>
      </c>
      <c r="F1149" s="68">
        <f t="shared" si="419"/>
        <v>7.3888888888888893</v>
      </c>
      <c r="G1149" s="35">
        <f t="shared" si="420"/>
        <v>-0.94444444444444453</v>
      </c>
      <c r="H1149" s="25">
        <f t="shared" si="421"/>
        <v>-3.4000000000000004</v>
      </c>
      <c r="I1149" s="31"/>
      <c r="J1149" s="26">
        <f t="shared" si="422"/>
        <v>-1399.6666666666667</v>
      </c>
      <c r="K1149" s="40">
        <f t="shared" si="414"/>
        <v>23.47654070120139</v>
      </c>
      <c r="L1149" s="26">
        <f t="shared" si="423"/>
        <v>218.00182949999999</v>
      </c>
      <c r="M1149" s="61">
        <f t="shared" si="424"/>
        <v>-1158.1882964654653</v>
      </c>
      <c r="N1149" s="26">
        <f t="shared" si="425"/>
        <v>-1.1581882964654653</v>
      </c>
      <c r="O1149" s="26">
        <f t="shared" si="415"/>
        <v>-8557.7246349948273</v>
      </c>
      <c r="P1149" s="26">
        <f t="shared" si="426"/>
        <v>-8.5577246349948268</v>
      </c>
      <c r="Q1149" s="26">
        <f t="shared" si="431"/>
        <v>4578.7641350766844</v>
      </c>
      <c r="R1149" s="61">
        <f t="shared" si="432"/>
        <v>1.2718790281605041</v>
      </c>
      <c r="S1149" s="26">
        <f t="shared" si="433"/>
        <v>-1815.6192545421829</v>
      </c>
      <c r="T1149" s="26">
        <f t="shared" si="427"/>
        <v>1815.6192545421829</v>
      </c>
      <c r="U1149" s="61">
        <f t="shared" si="434"/>
        <v>0.50433872216436759</v>
      </c>
      <c r="V1149" s="26">
        <f t="shared" si="435"/>
        <v>40455.398148148153</v>
      </c>
      <c r="W1149" s="26">
        <f t="shared" si="437"/>
        <v>40.455398148148156</v>
      </c>
      <c r="X1149" s="26">
        <f t="shared" si="436"/>
        <v>2832.3558611111116</v>
      </c>
      <c r="Y1149" s="26">
        <f t="shared" si="428"/>
        <v>786.7661463877223</v>
      </c>
      <c r="Z1149" s="26">
        <f t="shared" si="429"/>
        <v>0.78676614638772235</v>
      </c>
      <c r="AA1149" s="26">
        <f t="shared" si="430"/>
        <v>1.7762177503248717</v>
      </c>
      <c r="AB1149" s="64"/>
      <c r="AC1149" s="26">
        <f t="shared" si="416"/>
        <v>0</v>
      </c>
      <c r="AD1149" s="26">
        <f t="shared" si="417"/>
        <v>26.6</v>
      </c>
      <c r="AE1149" s="26">
        <f t="shared" si="418"/>
        <v>7.3888888888888893</v>
      </c>
      <c r="AF1149" s="31"/>
      <c r="AG1149" s="31"/>
      <c r="AH1149" s="31"/>
      <c r="AI1149" s="31"/>
      <c r="AJ1149" s="31"/>
      <c r="AK1149" s="31"/>
      <c r="AL1149" s="7"/>
      <c r="AM1149" s="7"/>
    </row>
    <row r="1150" spans="2:39" x14ac:dyDescent="0.4">
      <c r="B1150" s="23" t="s">
        <v>3</v>
      </c>
      <c r="C1150" s="23">
        <v>1134</v>
      </c>
      <c r="D1150" s="23">
        <v>112</v>
      </c>
      <c r="E1150" s="24">
        <v>23</v>
      </c>
      <c r="F1150" s="68">
        <f t="shared" si="419"/>
        <v>6.3888888888888884</v>
      </c>
      <c r="G1150" s="35">
        <f t="shared" si="420"/>
        <v>-1.0000000000000004</v>
      </c>
      <c r="H1150" s="25">
        <f t="shared" si="421"/>
        <v>-3.6000000000000014</v>
      </c>
      <c r="I1150" s="31"/>
      <c r="J1150" s="26">
        <f t="shared" si="422"/>
        <v>-1482.0000000000007</v>
      </c>
      <c r="K1150" s="40">
        <f t="shared" si="414"/>
        <v>17.551995634201386</v>
      </c>
      <c r="L1150" s="26">
        <f t="shared" si="423"/>
        <v>218.00182949999999</v>
      </c>
      <c r="M1150" s="61">
        <f t="shared" si="424"/>
        <v>-1246.4461748657993</v>
      </c>
      <c r="N1150" s="26">
        <f t="shared" si="425"/>
        <v>-1.2464461748657993</v>
      </c>
      <c r="O1150" s="26">
        <f t="shared" si="415"/>
        <v>-7963.4061171981621</v>
      </c>
      <c r="P1150" s="26">
        <f t="shared" si="426"/>
        <v>-7.9634061171981623</v>
      </c>
      <c r="Q1150" s="26">
        <f t="shared" si="431"/>
        <v>4578.7641350766844</v>
      </c>
      <c r="R1150" s="61">
        <f t="shared" si="432"/>
        <v>1.2718790281605041</v>
      </c>
      <c r="S1150" s="26">
        <f t="shared" si="433"/>
        <v>-1823.5826606593812</v>
      </c>
      <c r="T1150" s="26">
        <f t="shared" si="427"/>
        <v>1823.5826606593812</v>
      </c>
      <c r="U1150" s="61">
        <f t="shared" si="434"/>
        <v>0.5065507795961095</v>
      </c>
      <c r="V1150" s="26">
        <f t="shared" si="435"/>
        <v>30246.064814814814</v>
      </c>
      <c r="W1150" s="26">
        <f t="shared" si="437"/>
        <v>30.246064814814815</v>
      </c>
      <c r="X1150" s="26">
        <f t="shared" si="436"/>
        <v>2842.5651944444448</v>
      </c>
      <c r="Y1150" s="26">
        <f t="shared" si="428"/>
        <v>789.60207458238904</v>
      </c>
      <c r="Z1150" s="26">
        <f t="shared" si="429"/>
        <v>0.78960207458238907</v>
      </c>
      <c r="AA1150" s="26">
        <f t="shared" si="430"/>
        <v>1.7784298077566136</v>
      </c>
      <c r="AB1150" s="64"/>
      <c r="AC1150" s="26">
        <f t="shared" si="416"/>
        <v>0</v>
      </c>
      <c r="AD1150" s="26">
        <f t="shared" si="417"/>
        <v>23</v>
      </c>
      <c r="AE1150" s="26">
        <f t="shared" si="418"/>
        <v>6.3888888888888884</v>
      </c>
      <c r="AF1150" s="31"/>
      <c r="AG1150" s="31"/>
      <c r="AH1150" s="31"/>
      <c r="AI1150" s="31"/>
      <c r="AJ1150" s="31"/>
      <c r="AK1150" s="31"/>
      <c r="AL1150" s="7"/>
      <c r="AM1150" s="7"/>
    </row>
    <row r="1151" spans="2:39" x14ac:dyDescent="0.4">
      <c r="B1151" s="23" t="s">
        <v>3</v>
      </c>
      <c r="C1151" s="23">
        <v>1135</v>
      </c>
      <c r="D1151" s="23">
        <v>113</v>
      </c>
      <c r="E1151" s="24">
        <v>19.399999999999999</v>
      </c>
      <c r="F1151" s="68">
        <f t="shared" si="419"/>
        <v>5.3888888888888884</v>
      </c>
      <c r="G1151" s="35">
        <f t="shared" si="420"/>
        <v>-0.93055555555555547</v>
      </c>
      <c r="H1151" s="25">
        <f t="shared" si="421"/>
        <v>-3.3499999999999996</v>
      </c>
      <c r="I1151" s="31"/>
      <c r="J1151" s="26">
        <f t="shared" si="422"/>
        <v>-1379.0833333333333</v>
      </c>
      <c r="K1151" s="40">
        <f t="shared" si="414"/>
        <v>12.487465173701388</v>
      </c>
      <c r="L1151" s="26">
        <f t="shared" si="423"/>
        <v>218.00182949999999</v>
      </c>
      <c r="M1151" s="61">
        <f t="shared" si="424"/>
        <v>-1148.5940386596319</v>
      </c>
      <c r="N1151" s="26">
        <f t="shared" si="425"/>
        <v>-1.1485940386596318</v>
      </c>
      <c r="O1151" s="26">
        <f t="shared" si="415"/>
        <v>-6189.6456527769051</v>
      </c>
      <c r="P1151" s="26">
        <f t="shared" si="426"/>
        <v>-6.189645652776905</v>
      </c>
      <c r="Q1151" s="26">
        <f t="shared" si="431"/>
        <v>4578.7641350766844</v>
      </c>
      <c r="R1151" s="61">
        <f t="shared" si="432"/>
        <v>1.2718790281605041</v>
      </c>
      <c r="S1151" s="26">
        <f t="shared" si="433"/>
        <v>-1829.7723063121582</v>
      </c>
      <c r="T1151" s="26">
        <f t="shared" si="427"/>
        <v>1829.7723063121582</v>
      </c>
      <c r="U1151" s="61">
        <f t="shared" si="434"/>
        <v>0.50827012574831743</v>
      </c>
      <c r="V1151" s="26">
        <f t="shared" si="435"/>
        <v>21518.731481481478</v>
      </c>
      <c r="W1151" s="26">
        <f t="shared" si="437"/>
        <v>21.518731481481478</v>
      </c>
      <c r="X1151" s="26">
        <f t="shared" si="436"/>
        <v>2851.2925277777781</v>
      </c>
      <c r="Y1151" s="26">
        <f t="shared" si="428"/>
        <v>792.02633578105565</v>
      </c>
      <c r="Z1151" s="26">
        <f t="shared" si="429"/>
        <v>0.79202633578105563</v>
      </c>
      <c r="AA1151" s="26">
        <f t="shared" si="430"/>
        <v>1.7801491539088214</v>
      </c>
      <c r="AB1151" s="64"/>
      <c r="AC1151" s="26">
        <f t="shared" si="416"/>
        <v>0</v>
      </c>
      <c r="AD1151" s="26">
        <f t="shared" si="417"/>
        <v>19.399999999999999</v>
      </c>
      <c r="AE1151" s="26">
        <f t="shared" si="418"/>
        <v>5.3888888888888884</v>
      </c>
      <c r="AF1151" s="31"/>
      <c r="AG1151" s="31"/>
      <c r="AH1151" s="31"/>
      <c r="AI1151" s="31"/>
      <c r="AJ1151" s="31"/>
      <c r="AK1151" s="31"/>
      <c r="AL1151" s="7"/>
      <c r="AM1151" s="7"/>
    </row>
    <row r="1152" spans="2:39" x14ac:dyDescent="0.4">
      <c r="B1152" s="23" t="s">
        <v>3</v>
      </c>
      <c r="C1152" s="23">
        <v>1136</v>
      </c>
      <c r="D1152" s="23">
        <v>114</v>
      </c>
      <c r="E1152" s="24">
        <v>16.3</v>
      </c>
      <c r="F1152" s="68">
        <f t="shared" si="419"/>
        <v>4.5277777777777777</v>
      </c>
      <c r="G1152" s="35">
        <f t="shared" si="420"/>
        <v>-0.66666666666666652</v>
      </c>
      <c r="H1152" s="25">
        <f t="shared" si="421"/>
        <v>-2.3999999999999995</v>
      </c>
      <c r="I1152" s="31"/>
      <c r="J1152" s="26">
        <f t="shared" si="422"/>
        <v>-987.99999999999977</v>
      </c>
      <c r="K1152" s="40">
        <f t="shared" si="414"/>
        <v>8.8154815123836805</v>
      </c>
      <c r="L1152" s="26">
        <f t="shared" si="423"/>
        <v>218.00182949999999</v>
      </c>
      <c r="M1152" s="61">
        <f t="shared" si="424"/>
        <v>-761.18268898761607</v>
      </c>
      <c r="N1152" s="26">
        <f t="shared" si="425"/>
        <v>-0.7611826889876161</v>
      </c>
      <c r="O1152" s="26">
        <f t="shared" si="415"/>
        <v>-3446.4660640272614</v>
      </c>
      <c r="P1152" s="26">
        <f t="shared" si="426"/>
        <v>-3.4464660640272613</v>
      </c>
      <c r="Q1152" s="26">
        <f t="shared" si="431"/>
        <v>4578.7641350766844</v>
      </c>
      <c r="R1152" s="61">
        <f t="shared" si="432"/>
        <v>1.2718790281605041</v>
      </c>
      <c r="S1152" s="26">
        <f t="shared" si="433"/>
        <v>-1833.2187723761854</v>
      </c>
      <c r="T1152" s="26">
        <f t="shared" si="427"/>
        <v>1833.2187723761854</v>
      </c>
      <c r="U1152" s="61">
        <f t="shared" si="434"/>
        <v>0.50922747750935748</v>
      </c>
      <c r="V1152" s="26">
        <f t="shared" si="435"/>
        <v>15191.071759259259</v>
      </c>
      <c r="W1152" s="26">
        <f t="shared" si="437"/>
        <v>15.191071759259259</v>
      </c>
      <c r="X1152" s="26">
        <f t="shared" si="436"/>
        <v>2857.6201875000002</v>
      </c>
      <c r="Y1152" s="26">
        <f t="shared" si="428"/>
        <v>793.78402044337508</v>
      </c>
      <c r="Z1152" s="26">
        <f t="shared" si="429"/>
        <v>0.79378402044337504</v>
      </c>
      <c r="AA1152" s="26">
        <f t="shared" si="430"/>
        <v>1.7811065056698616</v>
      </c>
      <c r="AB1152" s="64"/>
      <c r="AC1152" s="26">
        <f t="shared" si="416"/>
        <v>0</v>
      </c>
      <c r="AD1152" s="26">
        <f t="shared" si="417"/>
        <v>16.3</v>
      </c>
      <c r="AE1152" s="26">
        <f t="shared" si="418"/>
        <v>4.5277777777777777</v>
      </c>
      <c r="AF1152" s="31"/>
      <c r="AG1152" s="31"/>
      <c r="AH1152" s="31"/>
      <c r="AI1152" s="31"/>
      <c r="AJ1152" s="31"/>
      <c r="AK1152" s="31"/>
      <c r="AL1152" s="7"/>
      <c r="AM1152" s="7"/>
    </row>
    <row r="1153" spans="2:39" x14ac:dyDescent="0.4">
      <c r="B1153" s="23" t="s">
        <v>3</v>
      </c>
      <c r="C1153" s="23">
        <v>1137</v>
      </c>
      <c r="D1153" s="23">
        <v>115</v>
      </c>
      <c r="E1153" s="24">
        <v>14.6</v>
      </c>
      <c r="F1153" s="68">
        <f t="shared" si="419"/>
        <v>4.0555555555555554</v>
      </c>
      <c r="G1153" s="35">
        <f t="shared" si="420"/>
        <v>-0.29166666666666685</v>
      </c>
      <c r="H1153" s="25">
        <f t="shared" si="421"/>
        <v>-1.0500000000000007</v>
      </c>
      <c r="I1153" s="31"/>
      <c r="J1153" s="26">
        <f t="shared" si="422"/>
        <v>-432.25000000000028</v>
      </c>
      <c r="K1153" s="40">
        <f t="shared" si="414"/>
        <v>7.072558392034721</v>
      </c>
      <c r="L1153" s="26">
        <f t="shared" si="423"/>
        <v>218.00182949999999</v>
      </c>
      <c r="M1153" s="61">
        <f t="shared" si="424"/>
        <v>-207.17561210796561</v>
      </c>
      <c r="N1153" s="26">
        <f t="shared" si="425"/>
        <v>-0.20717561210796562</v>
      </c>
      <c r="O1153" s="26">
        <f t="shared" si="415"/>
        <v>-840.21220466008265</v>
      </c>
      <c r="P1153" s="26">
        <f t="shared" si="426"/>
        <v>-0.84021220466008262</v>
      </c>
      <c r="Q1153" s="26">
        <f t="shared" si="431"/>
        <v>4578.7641350766844</v>
      </c>
      <c r="R1153" s="61">
        <f t="shared" si="432"/>
        <v>1.2718790281605041</v>
      </c>
      <c r="S1153" s="26">
        <f t="shared" si="433"/>
        <v>-1834.0589845808454</v>
      </c>
      <c r="T1153" s="26">
        <f t="shared" si="427"/>
        <v>1834.0589845808454</v>
      </c>
      <c r="U1153" s="61">
        <f t="shared" si="434"/>
        <v>0.50946086980710115</v>
      </c>
      <c r="V1153" s="26">
        <f t="shared" si="435"/>
        <v>12187.620370370369</v>
      </c>
      <c r="W1153" s="26">
        <f t="shared" si="437"/>
        <v>12.187620370370368</v>
      </c>
      <c r="X1153" s="26">
        <f t="shared" si="436"/>
        <v>2860.6236388888892</v>
      </c>
      <c r="Y1153" s="26">
        <f t="shared" si="428"/>
        <v>794.61831316327789</v>
      </c>
      <c r="Z1153" s="26">
        <f t="shared" si="429"/>
        <v>0.79461831316327791</v>
      </c>
      <c r="AA1153" s="26">
        <f t="shared" si="430"/>
        <v>1.7813398979676052</v>
      </c>
      <c r="AB1153" s="64"/>
      <c r="AC1153" s="26">
        <f t="shared" si="416"/>
        <v>0</v>
      </c>
      <c r="AD1153" s="26">
        <f t="shared" si="417"/>
        <v>14.6</v>
      </c>
      <c r="AE1153" s="26">
        <f t="shared" si="418"/>
        <v>4.0555555555555554</v>
      </c>
      <c r="AF1153" s="31"/>
      <c r="AG1153" s="31"/>
      <c r="AH1153" s="31"/>
      <c r="AI1153" s="31"/>
      <c r="AJ1153" s="31"/>
      <c r="AK1153" s="31"/>
      <c r="AL1153" s="7"/>
      <c r="AM1153" s="7"/>
    </row>
    <row r="1154" spans="2:39" x14ac:dyDescent="0.4">
      <c r="B1154" s="23" t="s">
        <v>3</v>
      </c>
      <c r="C1154" s="23">
        <v>1138</v>
      </c>
      <c r="D1154" s="23">
        <v>116</v>
      </c>
      <c r="E1154" s="24">
        <v>14.2</v>
      </c>
      <c r="F1154" s="68">
        <f t="shared" si="419"/>
        <v>3.9444444444444442</v>
      </c>
      <c r="G1154" s="35">
        <f t="shared" si="420"/>
        <v>-4.1666666666666519E-2</v>
      </c>
      <c r="H1154" s="25">
        <f t="shared" si="421"/>
        <v>-0.14999999999999947</v>
      </c>
      <c r="I1154" s="31"/>
      <c r="J1154" s="26">
        <f t="shared" si="422"/>
        <v>-61.74999999999978</v>
      </c>
      <c r="K1154" s="40">
        <f t="shared" si="414"/>
        <v>6.6903296780347219</v>
      </c>
      <c r="L1154" s="26">
        <f t="shared" si="423"/>
        <v>218.00182949999999</v>
      </c>
      <c r="M1154" s="61">
        <f t="shared" si="424"/>
        <v>162.94215917803493</v>
      </c>
      <c r="N1154" s="26">
        <f t="shared" si="425"/>
        <v>0.16294215917803492</v>
      </c>
      <c r="O1154" s="26">
        <f t="shared" si="415"/>
        <v>642.71629453558216</v>
      </c>
      <c r="P1154" s="26">
        <f t="shared" si="426"/>
        <v>0.64271629453558221</v>
      </c>
      <c r="Q1154" s="26">
        <f t="shared" si="431"/>
        <v>4579.40685137122</v>
      </c>
      <c r="R1154" s="61">
        <f t="shared" si="432"/>
        <v>1.2720575604788245</v>
      </c>
      <c r="S1154" s="26">
        <f t="shared" si="433"/>
        <v>-1834.0589845808454</v>
      </c>
      <c r="T1154" s="26">
        <f t="shared" si="427"/>
        <v>1834.0589845808454</v>
      </c>
      <c r="U1154" s="61">
        <f t="shared" si="434"/>
        <v>0.50946086980710115</v>
      </c>
      <c r="V1154" s="26">
        <f t="shared" si="435"/>
        <v>11528.953703703703</v>
      </c>
      <c r="W1154" s="26">
        <f t="shared" si="437"/>
        <v>11.528953703703703</v>
      </c>
      <c r="X1154" s="26">
        <f t="shared" si="436"/>
        <v>2861.2823055555559</v>
      </c>
      <c r="Y1154" s="26">
        <f t="shared" si="428"/>
        <v>794.80127627261118</v>
      </c>
      <c r="Z1154" s="26">
        <f t="shared" si="429"/>
        <v>0.79480127627261121</v>
      </c>
      <c r="AA1154" s="26">
        <f t="shared" si="430"/>
        <v>1.7815184302859257</v>
      </c>
      <c r="AB1154" s="64"/>
      <c r="AC1154" s="26">
        <f t="shared" si="416"/>
        <v>0</v>
      </c>
      <c r="AD1154" s="26">
        <f t="shared" si="417"/>
        <v>14.2</v>
      </c>
      <c r="AE1154" s="26">
        <f t="shared" si="418"/>
        <v>3.9444444444444442</v>
      </c>
      <c r="AF1154" s="31"/>
      <c r="AG1154" s="31"/>
      <c r="AH1154" s="31"/>
      <c r="AI1154" s="31"/>
      <c r="AJ1154" s="31"/>
      <c r="AK1154" s="31"/>
      <c r="AL1154" s="7"/>
      <c r="AM1154" s="7"/>
    </row>
    <row r="1155" spans="2:39" x14ac:dyDescent="0.4">
      <c r="B1155" s="23" t="s">
        <v>3</v>
      </c>
      <c r="C1155" s="23">
        <v>1139</v>
      </c>
      <c r="D1155" s="23">
        <v>117</v>
      </c>
      <c r="E1155" s="24">
        <v>14.3</v>
      </c>
      <c r="F1155" s="68">
        <f t="shared" si="419"/>
        <v>3.9722222222222223</v>
      </c>
      <c r="G1155" s="35">
        <f t="shared" si="420"/>
        <v>5.5555555555555601E-2</v>
      </c>
      <c r="H1155" s="25">
        <f t="shared" si="421"/>
        <v>0.20000000000000018</v>
      </c>
      <c r="I1155" s="31"/>
      <c r="J1155" s="26">
        <f t="shared" si="422"/>
        <v>82.3333333333334</v>
      </c>
      <c r="K1155" s="40">
        <f t="shared" si="414"/>
        <v>6.7848914692586808</v>
      </c>
      <c r="L1155" s="26">
        <f t="shared" si="423"/>
        <v>218.00182949999999</v>
      </c>
      <c r="M1155" s="61">
        <f t="shared" si="424"/>
        <v>307.12005430259205</v>
      </c>
      <c r="N1155" s="26">
        <f t="shared" si="425"/>
        <v>0.30712005430259204</v>
      </c>
      <c r="O1155" s="26">
        <f t="shared" si="415"/>
        <v>1219.9491045908519</v>
      </c>
      <c r="P1155" s="26">
        <f t="shared" si="426"/>
        <v>1.2199491045908519</v>
      </c>
      <c r="Q1155" s="26">
        <f t="shared" si="431"/>
        <v>4580.6268004758113</v>
      </c>
      <c r="R1155" s="61">
        <f t="shared" si="432"/>
        <v>1.2723964352572097</v>
      </c>
      <c r="S1155" s="26">
        <f t="shared" si="433"/>
        <v>-1834.0589845808454</v>
      </c>
      <c r="T1155" s="26">
        <f t="shared" si="427"/>
        <v>1834.0589845808454</v>
      </c>
      <c r="U1155" s="61">
        <f t="shared" si="434"/>
        <v>0.50946086980710115</v>
      </c>
      <c r="V1155" s="26">
        <f t="shared" si="435"/>
        <v>11691.905092592593</v>
      </c>
      <c r="W1155" s="26">
        <f t="shared" si="437"/>
        <v>11.691905092592593</v>
      </c>
      <c r="X1155" s="26">
        <f t="shared" si="436"/>
        <v>2861.2823055555559</v>
      </c>
      <c r="Y1155" s="26">
        <f t="shared" si="428"/>
        <v>794.80127627261118</v>
      </c>
      <c r="Z1155" s="26">
        <f t="shared" si="429"/>
        <v>0.79480127627261121</v>
      </c>
      <c r="AA1155" s="26">
        <f t="shared" si="430"/>
        <v>1.7818573050643107</v>
      </c>
      <c r="AB1155" s="64"/>
      <c r="AC1155" s="26">
        <f t="shared" si="416"/>
        <v>0</v>
      </c>
      <c r="AD1155" s="26">
        <f t="shared" si="417"/>
        <v>14.3</v>
      </c>
      <c r="AE1155" s="26">
        <f t="shared" si="418"/>
        <v>3.9722222222222223</v>
      </c>
      <c r="AF1155" s="31"/>
      <c r="AG1155" s="31"/>
      <c r="AH1155" s="31"/>
      <c r="AI1155" s="31"/>
      <c r="AJ1155" s="31"/>
      <c r="AK1155" s="31"/>
      <c r="AL1155" s="7"/>
      <c r="AM1155" s="7"/>
    </row>
    <row r="1156" spans="2:39" x14ac:dyDescent="0.4">
      <c r="B1156" s="23" t="s">
        <v>3</v>
      </c>
      <c r="C1156" s="23">
        <v>1140</v>
      </c>
      <c r="D1156" s="23">
        <v>118</v>
      </c>
      <c r="E1156" s="24">
        <v>14.6</v>
      </c>
      <c r="F1156" s="68">
        <f t="shared" si="419"/>
        <v>4.0555555555555554</v>
      </c>
      <c r="G1156" s="35">
        <f t="shared" si="420"/>
        <v>0.11111111111111097</v>
      </c>
      <c r="H1156" s="25">
        <f t="shared" si="421"/>
        <v>0.39999999999999947</v>
      </c>
      <c r="I1156" s="31"/>
      <c r="J1156" s="26">
        <f t="shared" si="422"/>
        <v>164.66666666666646</v>
      </c>
      <c r="K1156" s="40">
        <f t="shared" si="414"/>
        <v>7.072558392034721</v>
      </c>
      <c r="L1156" s="26">
        <f t="shared" si="423"/>
        <v>218.00182949999999</v>
      </c>
      <c r="M1156" s="61">
        <f t="shared" si="424"/>
        <v>389.74105455870119</v>
      </c>
      <c r="N1156" s="26">
        <f t="shared" si="425"/>
        <v>0.38974105455870117</v>
      </c>
      <c r="O1156" s="26">
        <f t="shared" si="415"/>
        <v>1580.6164990436214</v>
      </c>
      <c r="P1156" s="26">
        <f t="shared" si="426"/>
        <v>1.5806164990436213</v>
      </c>
      <c r="Q1156" s="26">
        <f t="shared" si="431"/>
        <v>4582.2074169748548</v>
      </c>
      <c r="R1156" s="61">
        <f t="shared" si="432"/>
        <v>1.2728354954309578</v>
      </c>
      <c r="S1156" s="26">
        <f t="shared" si="433"/>
        <v>-1834.0589845808454</v>
      </c>
      <c r="T1156" s="26">
        <f t="shared" si="427"/>
        <v>1834.0589845808454</v>
      </c>
      <c r="U1156" s="61">
        <f t="shared" si="434"/>
        <v>0.50946086980710115</v>
      </c>
      <c r="V1156" s="26">
        <f t="shared" si="435"/>
        <v>12187.620370370369</v>
      </c>
      <c r="W1156" s="26">
        <f t="shared" si="437"/>
        <v>12.187620370370368</v>
      </c>
      <c r="X1156" s="26">
        <f t="shared" si="436"/>
        <v>2861.2823055555559</v>
      </c>
      <c r="Y1156" s="26">
        <f t="shared" si="428"/>
        <v>794.80127627261118</v>
      </c>
      <c r="Z1156" s="26">
        <f t="shared" si="429"/>
        <v>0.79480127627261121</v>
      </c>
      <c r="AA1156" s="26">
        <f t="shared" si="430"/>
        <v>1.782296365238059</v>
      </c>
      <c r="AB1156" s="64"/>
      <c r="AC1156" s="26">
        <f t="shared" si="416"/>
        <v>0</v>
      </c>
      <c r="AD1156" s="26">
        <f t="shared" si="417"/>
        <v>14.6</v>
      </c>
      <c r="AE1156" s="26">
        <f t="shared" si="418"/>
        <v>4.0555555555555554</v>
      </c>
      <c r="AF1156" s="31"/>
      <c r="AG1156" s="31"/>
      <c r="AH1156" s="31"/>
      <c r="AI1156" s="31"/>
      <c r="AJ1156" s="31"/>
      <c r="AK1156" s="31"/>
      <c r="AL1156" s="7"/>
      <c r="AM1156" s="7"/>
    </row>
    <row r="1157" spans="2:39" x14ac:dyDescent="0.4">
      <c r="B1157" s="23" t="s">
        <v>3</v>
      </c>
      <c r="C1157" s="23">
        <v>1141</v>
      </c>
      <c r="D1157" s="23">
        <v>119</v>
      </c>
      <c r="E1157" s="24">
        <v>15.1</v>
      </c>
      <c r="F1157" s="68">
        <f t="shared" si="419"/>
        <v>4.1944444444444446</v>
      </c>
      <c r="G1157" s="35">
        <f t="shared" si="420"/>
        <v>0.24999999999999983</v>
      </c>
      <c r="H1157" s="25">
        <f t="shared" si="421"/>
        <v>0.89999999999999947</v>
      </c>
      <c r="I1157" s="31"/>
      <c r="J1157" s="26">
        <f t="shared" si="422"/>
        <v>370.49999999999977</v>
      </c>
      <c r="K1157" s="40">
        <f t="shared" si="414"/>
        <v>7.5652750936753481</v>
      </c>
      <c r="L1157" s="26">
        <f t="shared" si="423"/>
        <v>218.00182949999999</v>
      </c>
      <c r="M1157" s="61">
        <f t="shared" si="424"/>
        <v>596.06710459367514</v>
      </c>
      <c r="N1157" s="26">
        <f t="shared" si="425"/>
        <v>0.59606710459367518</v>
      </c>
      <c r="O1157" s="26">
        <f t="shared" si="415"/>
        <v>2500.1703553790262</v>
      </c>
      <c r="P1157" s="26">
        <f t="shared" si="426"/>
        <v>2.500170355379026</v>
      </c>
      <c r="Q1157" s="26">
        <f t="shared" si="431"/>
        <v>4584.7075873302338</v>
      </c>
      <c r="R1157" s="61">
        <f t="shared" si="432"/>
        <v>1.2735299872519001</v>
      </c>
      <c r="S1157" s="26">
        <f t="shared" si="433"/>
        <v>-1834.0589845808454</v>
      </c>
      <c r="T1157" s="26">
        <f t="shared" si="427"/>
        <v>1834.0589845808454</v>
      </c>
      <c r="U1157" s="61">
        <f t="shared" si="434"/>
        <v>0.50946086980710115</v>
      </c>
      <c r="V1157" s="26">
        <f t="shared" si="435"/>
        <v>13036.682870370372</v>
      </c>
      <c r="W1157" s="26">
        <f t="shared" si="437"/>
        <v>13.036682870370372</v>
      </c>
      <c r="X1157" s="26">
        <f t="shared" si="436"/>
        <v>2861.2823055555559</v>
      </c>
      <c r="Y1157" s="26">
        <f t="shared" si="428"/>
        <v>794.80127627261118</v>
      </c>
      <c r="Z1157" s="26">
        <f t="shared" si="429"/>
        <v>0.79480127627261121</v>
      </c>
      <c r="AA1157" s="26">
        <f t="shared" si="430"/>
        <v>1.7829908570590014</v>
      </c>
      <c r="AB1157" s="64"/>
      <c r="AC1157" s="26">
        <f t="shared" si="416"/>
        <v>0</v>
      </c>
      <c r="AD1157" s="26">
        <f t="shared" si="417"/>
        <v>15.1</v>
      </c>
      <c r="AE1157" s="26">
        <f t="shared" si="418"/>
        <v>4.1944444444444446</v>
      </c>
      <c r="AF1157" s="31"/>
      <c r="AG1157" s="31"/>
      <c r="AH1157" s="31"/>
      <c r="AI1157" s="31"/>
      <c r="AJ1157" s="31"/>
      <c r="AK1157" s="31"/>
      <c r="AL1157" s="7"/>
      <c r="AM1157" s="7"/>
    </row>
    <row r="1158" spans="2:39" x14ac:dyDescent="0.4">
      <c r="B1158" s="23" t="s">
        <v>3</v>
      </c>
      <c r="C1158" s="23">
        <v>1142</v>
      </c>
      <c r="D1158" s="23">
        <v>120</v>
      </c>
      <c r="E1158" s="24">
        <v>16.399999999999999</v>
      </c>
      <c r="F1158" s="68">
        <f t="shared" si="419"/>
        <v>4.5555555555555554</v>
      </c>
      <c r="G1158" s="35">
        <f t="shared" si="420"/>
        <v>0.5555555555555558</v>
      </c>
      <c r="H1158" s="25">
        <f t="shared" si="421"/>
        <v>2.0000000000000009</v>
      </c>
      <c r="I1158" s="31"/>
      <c r="J1158" s="26">
        <f t="shared" si="422"/>
        <v>823.33333333333371</v>
      </c>
      <c r="K1158" s="40">
        <f t="shared" si="414"/>
        <v>8.9239787254722209</v>
      </c>
      <c r="L1158" s="26">
        <f t="shared" si="423"/>
        <v>218.00182949999999</v>
      </c>
      <c r="M1158" s="61">
        <f t="shared" si="424"/>
        <v>1050.2591415588058</v>
      </c>
      <c r="N1158" s="26">
        <f t="shared" si="425"/>
        <v>1.0502591415588058</v>
      </c>
      <c r="O1158" s="26">
        <f t="shared" si="415"/>
        <v>4784.5138671012264</v>
      </c>
      <c r="P1158" s="26">
        <f t="shared" si="426"/>
        <v>4.7845138671012268</v>
      </c>
      <c r="Q1158" s="26">
        <f t="shared" si="431"/>
        <v>4589.4921011973347</v>
      </c>
      <c r="R1158" s="61">
        <f t="shared" si="432"/>
        <v>1.2748590189879729</v>
      </c>
      <c r="S1158" s="26">
        <f t="shared" si="433"/>
        <v>-1834.0589845808454</v>
      </c>
      <c r="T1158" s="26">
        <f t="shared" si="427"/>
        <v>1834.0589845808454</v>
      </c>
      <c r="U1158" s="61">
        <f t="shared" si="434"/>
        <v>0.50946086980710115</v>
      </c>
      <c r="V1158" s="26">
        <f t="shared" si="435"/>
        <v>15378.037037037036</v>
      </c>
      <c r="W1158" s="26">
        <f t="shared" si="437"/>
        <v>15.378037037037037</v>
      </c>
      <c r="X1158" s="26">
        <f t="shared" si="436"/>
        <v>2861.2823055555559</v>
      </c>
      <c r="Y1158" s="26">
        <f t="shared" si="428"/>
        <v>794.80127627261118</v>
      </c>
      <c r="Z1158" s="26">
        <f t="shared" si="429"/>
        <v>0.79480127627261121</v>
      </c>
      <c r="AA1158" s="26">
        <f t="shared" si="430"/>
        <v>1.784319888795074</v>
      </c>
      <c r="AB1158" s="64"/>
      <c r="AC1158" s="26">
        <f t="shared" si="416"/>
        <v>0</v>
      </c>
      <c r="AD1158" s="26">
        <f t="shared" si="417"/>
        <v>16.399999999999999</v>
      </c>
      <c r="AE1158" s="26">
        <f t="shared" si="418"/>
        <v>4.5555555555555554</v>
      </c>
      <c r="AF1158" s="31"/>
      <c r="AG1158" s="31"/>
      <c r="AH1158" s="31"/>
      <c r="AI1158" s="31"/>
      <c r="AJ1158" s="31"/>
      <c r="AK1158" s="31"/>
      <c r="AL1158" s="7"/>
      <c r="AM1158" s="7"/>
    </row>
    <row r="1159" spans="2:39" x14ac:dyDescent="0.4">
      <c r="B1159" s="23" t="s">
        <v>3</v>
      </c>
      <c r="C1159" s="23">
        <v>1143</v>
      </c>
      <c r="D1159" s="23">
        <v>121</v>
      </c>
      <c r="E1159" s="24">
        <v>19.100000000000001</v>
      </c>
      <c r="F1159" s="68">
        <f t="shared" si="419"/>
        <v>5.3055555555555562</v>
      </c>
      <c r="G1159" s="35">
        <f t="shared" si="420"/>
        <v>0.84722222222222243</v>
      </c>
      <c r="H1159" s="25">
        <f t="shared" si="421"/>
        <v>3.0500000000000007</v>
      </c>
      <c r="I1159" s="31"/>
      <c r="J1159" s="26">
        <f t="shared" si="422"/>
        <v>1255.5833333333337</v>
      </c>
      <c r="K1159" s="40">
        <f t="shared" si="414"/>
        <v>12.104241072425349</v>
      </c>
      <c r="L1159" s="26">
        <f t="shared" si="423"/>
        <v>218.00182949999999</v>
      </c>
      <c r="M1159" s="61">
        <f t="shared" si="424"/>
        <v>1485.689403905759</v>
      </c>
      <c r="N1159" s="26">
        <f t="shared" si="425"/>
        <v>1.4856894039057591</v>
      </c>
      <c r="O1159" s="26">
        <f t="shared" si="415"/>
        <v>7882.407670722223</v>
      </c>
      <c r="P1159" s="26">
        <f t="shared" si="426"/>
        <v>7.8824076707222233</v>
      </c>
      <c r="Q1159" s="26">
        <f t="shared" si="431"/>
        <v>4597.3745088680571</v>
      </c>
      <c r="R1159" s="61">
        <f t="shared" si="432"/>
        <v>1.2770485768494493</v>
      </c>
      <c r="S1159" s="26">
        <f t="shared" si="433"/>
        <v>-1834.0589845808454</v>
      </c>
      <c r="T1159" s="26">
        <f t="shared" si="427"/>
        <v>1834.0589845808454</v>
      </c>
      <c r="U1159" s="61">
        <f t="shared" si="434"/>
        <v>0.50946086980710115</v>
      </c>
      <c r="V1159" s="26">
        <f t="shared" si="435"/>
        <v>20858.349537037044</v>
      </c>
      <c r="W1159" s="26">
        <f t="shared" si="437"/>
        <v>20.858349537037043</v>
      </c>
      <c r="X1159" s="26">
        <f t="shared" si="436"/>
        <v>2861.2823055555559</v>
      </c>
      <c r="Y1159" s="26">
        <f t="shared" si="428"/>
        <v>794.80127627261118</v>
      </c>
      <c r="Z1159" s="26">
        <f t="shared" si="429"/>
        <v>0.79480127627261121</v>
      </c>
      <c r="AA1159" s="26">
        <f t="shared" si="430"/>
        <v>1.7865094466565505</v>
      </c>
      <c r="AB1159" s="64"/>
      <c r="AC1159" s="26">
        <f t="shared" si="416"/>
        <v>0</v>
      </c>
      <c r="AD1159" s="26">
        <f t="shared" si="417"/>
        <v>19.100000000000001</v>
      </c>
      <c r="AE1159" s="26">
        <f t="shared" si="418"/>
        <v>5.3055555555555562</v>
      </c>
      <c r="AF1159" s="31"/>
      <c r="AG1159" s="31"/>
      <c r="AH1159" s="31"/>
      <c r="AI1159" s="31"/>
      <c r="AJ1159" s="31"/>
      <c r="AK1159" s="31"/>
      <c r="AL1159" s="7"/>
      <c r="AM1159" s="7"/>
    </row>
    <row r="1160" spans="2:39" x14ac:dyDescent="0.4">
      <c r="B1160" s="23" t="s">
        <v>3</v>
      </c>
      <c r="C1160" s="23">
        <v>1144</v>
      </c>
      <c r="D1160" s="23">
        <v>122</v>
      </c>
      <c r="E1160" s="24">
        <v>22.5</v>
      </c>
      <c r="F1160" s="68">
        <f t="shared" si="419"/>
        <v>6.25</v>
      </c>
      <c r="G1160" s="35">
        <f t="shared" si="420"/>
        <v>0.73611111111111072</v>
      </c>
      <c r="H1160" s="25">
        <f t="shared" si="421"/>
        <v>2.6499999999999986</v>
      </c>
      <c r="I1160" s="31"/>
      <c r="J1160" s="26">
        <f t="shared" si="422"/>
        <v>1090.9166666666661</v>
      </c>
      <c r="K1160" s="40">
        <f t="shared" si="414"/>
        <v>16.797160283203123</v>
      </c>
      <c r="L1160" s="26">
        <f t="shared" si="423"/>
        <v>218.00182949999999</v>
      </c>
      <c r="M1160" s="61">
        <f t="shared" si="424"/>
        <v>1325.7156564498691</v>
      </c>
      <c r="N1160" s="26">
        <f t="shared" si="425"/>
        <v>1.3257156564498691</v>
      </c>
      <c r="O1160" s="26">
        <f t="shared" si="415"/>
        <v>8285.722852811683</v>
      </c>
      <c r="P1160" s="26">
        <f t="shared" si="426"/>
        <v>8.2857228528116824</v>
      </c>
      <c r="Q1160" s="26">
        <f t="shared" si="431"/>
        <v>4605.660231720869</v>
      </c>
      <c r="R1160" s="61">
        <f t="shared" si="432"/>
        <v>1.2793501667149132</v>
      </c>
      <c r="S1160" s="26">
        <f t="shared" si="433"/>
        <v>-1834.0589845808454</v>
      </c>
      <c r="T1160" s="26">
        <f t="shared" si="427"/>
        <v>1834.0589845808454</v>
      </c>
      <c r="U1160" s="61">
        <f t="shared" si="434"/>
        <v>0.50946086980710115</v>
      </c>
      <c r="V1160" s="26">
        <f t="shared" si="435"/>
        <v>28945.3125</v>
      </c>
      <c r="W1160" s="26">
        <f t="shared" si="437"/>
        <v>28.9453125</v>
      </c>
      <c r="X1160" s="26">
        <f t="shared" si="436"/>
        <v>2861.2823055555559</v>
      </c>
      <c r="Y1160" s="26">
        <f t="shared" si="428"/>
        <v>794.80127627261118</v>
      </c>
      <c r="Z1160" s="26">
        <f t="shared" si="429"/>
        <v>0.79480127627261121</v>
      </c>
      <c r="AA1160" s="26">
        <f t="shared" si="430"/>
        <v>1.7888110365220142</v>
      </c>
      <c r="AB1160" s="64"/>
      <c r="AC1160" s="26">
        <f t="shared" si="416"/>
        <v>0</v>
      </c>
      <c r="AD1160" s="26">
        <f t="shared" si="417"/>
        <v>22.5</v>
      </c>
      <c r="AE1160" s="26">
        <f t="shared" si="418"/>
        <v>6.25</v>
      </c>
      <c r="AF1160" s="31"/>
      <c r="AG1160" s="31"/>
      <c r="AH1160" s="31"/>
      <c r="AI1160" s="31"/>
      <c r="AJ1160" s="31"/>
      <c r="AK1160" s="31"/>
      <c r="AL1160" s="7"/>
      <c r="AM1160" s="7"/>
    </row>
    <row r="1161" spans="2:39" x14ac:dyDescent="0.4">
      <c r="B1161" s="23" t="s">
        <v>3</v>
      </c>
      <c r="C1161" s="23">
        <v>1145</v>
      </c>
      <c r="D1161" s="23">
        <v>123</v>
      </c>
      <c r="E1161" s="24">
        <v>24.4</v>
      </c>
      <c r="F1161" s="68">
        <f t="shared" si="419"/>
        <v>6.7777777777777768</v>
      </c>
      <c r="G1161" s="35">
        <f t="shared" si="420"/>
        <v>0.31944444444444453</v>
      </c>
      <c r="H1161" s="25">
        <f t="shared" si="421"/>
        <v>1.1500000000000004</v>
      </c>
      <c r="I1161" s="31"/>
      <c r="J1161" s="26">
        <f t="shared" si="422"/>
        <v>473.4166666666668</v>
      </c>
      <c r="K1161" s="40">
        <f t="shared" si="414"/>
        <v>19.753792288805549</v>
      </c>
      <c r="L1161" s="26">
        <f t="shared" si="423"/>
        <v>218.00182949999999</v>
      </c>
      <c r="M1161" s="61">
        <f t="shared" si="424"/>
        <v>711.17228845547231</v>
      </c>
      <c r="N1161" s="26">
        <f t="shared" si="425"/>
        <v>0.71117228845547231</v>
      </c>
      <c r="O1161" s="26">
        <f t="shared" si="415"/>
        <v>4820.1677328648675</v>
      </c>
      <c r="P1161" s="26">
        <f t="shared" si="426"/>
        <v>4.8201677328648671</v>
      </c>
      <c r="Q1161" s="26">
        <f t="shared" si="431"/>
        <v>4610.4803994537342</v>
      </c>
      <c r="R1161" s="61">
        <f t="shared" si="432"/>
        <v>1.2806891023033795</v>
      </c>
      <c r="S1161" s="26">
        <f t="shared" si="433"/>
        <v>-1834.0589845808454</v>
      </c>
      <c r="T1161" s="26">
        <f t="shared" si="427"/>
        <v>1834.0589845808454</v>
      </c>
      <c r="U1161" s="61">
        <f t="shared" si="434"/>
        <v>0.50946086980710115</v>
      </c>
      <c r="V1161" s="26">
        <f t="shared" si="435"/>
        <v>34040.259259259248</v>
      </c>
      <c r="W1161" s="26">
        <f t="shared" si="437"/>
        <v>34.040259259259251</v>
      </c>
      <c r="X1161" s="26">
        <f t="shared" si="436"/>
        <v>2861.2823055555559</v>
      </c>
      <c r="Y1161" s="26">
        <f t="shared" si="428"/>
        <v>794.80127627261118</v>
      </c>
      <c r="Z1161" s="26">
        <f t="shared" si="429"/>
        <v>0.79480127627261121</v>
      </c>
      <c r="AA1161" s="26">
        <f t="shared" si="430"/>
        <v>1.7901499721104805</v>
      </c>
      <c r="AB1161" s="64"/>
      <c r="AC1161" s="26">
        <f t="shared" si="416"/>
        <v>0</v>
      </c>
      <c r="AD1161" s="26">
        <f t="shared" si="417"/>
        <v>24.4</v>
      </c>
      <c r="AE1161" s="26">
        <f t="shared" si="418"/>
        <v>6.7777777777777768</v>
      </c>
      <c r="AF1161" s="31"/>
      <c r="AG1161" s="31"/>
      <c r="AH1161" s="31"/>
      <c r="AI1161" s="31"/>
      <c r="AJ1161" s="31"/>
      <c r="AK1161" s="31"/>
      <c r="AL1161" s="7"/>
      <c r="AM1161" s="7"/>
    </row>
    <row r="1162" spans="2:39" x14ac:dyDescent="0.4">
      <c r="B1162" s="23" t="s">
        <v>3</v>
      </c>
      <c r="C1162" s="23">
        <v>1146</v>
      </c>
      <c r="D1162" s="23">
        <v>124</v>
      </c>
      <c r="E1162" s="24">
        <v>24.8</v>
      </c>
      <c r="F1162" s="68">
        <f t="shared" si="419"/>
        <v>6.8888888888888893</v>
      </c>
      <c r="G1162" s="35">
        <f t="shared" si="420"/>
        <v>-0.23611111111111099</v>
      </c>
      <c r="H1162" s="25">
        <f t="shared" si="421"/>
        <v>-0.84999999999999964</v>
      </c>
      <c r="I1162" s="31"/>
      <c r="J1162" s="26">
        <f t="shared" si="422"/>
        <v>-349.91666666666652</v>
      </c>
      <c r="K1162" s="40">
        <f t="shared" si="414"/>
        <v>20.406766341888893</v>
      </c>
      <c r="L1162" s="26">
        <f t="shared" si="423"/>
        <v>218.00182949999999</v>
      </c>
      <c r="M1162" s="61">
        <f t="shared" si="424"/>
        <v>-111.50807082477763</v>
      </c>
      <c r="N1162" s="26">
        <f t="shared" si="425"/>
        <v>-0.11150807082477764</v>
      </c>
      <c r="O1162" s="26">
        <f t="shared" si="415"/>
        <v>-768.1667101262459</v>
      </c>
      <c r="P1162" s="26">
        <f t="shared" si="426"/>
        <v>-0.76816671012624593</v>
      </c>
      <c r="Q1162" s="26">
        <f t="shared" si="431"/>
        <v>4610.4803994537342</v>
      </c>
      <c r="R1162" s="61">
        <f t="shared" si="432"/>
        <v>1.2806891023033795</v>
      </c>
      <c r="S1162" s="26">
        <f t="shared" si="433"/>
        <v>-1834.8271512909716</v>
      </c>
      <c r="T1162" s="26">
        <f t="shared" si="427"/>
        <v>1834.8271512909716</v>
      </c>
      <c r="U1162" s="61">
        <f t="shared" si="434"/>
        <v>0.50967424946587325</v>
      </c>
      <c r="V1162" s="26">
        <f t="shared" si="435"/>
        <v>35165.481481481489</v>
      </c>
      <c r="W1162" s="26">
        <f t="shared" si="437"/>
        <v>35.165481481481493</v>
      </c>
      <c r="X1162" s="26">
        <f t="shared" si="436"/>
        <v>2861.2823055555559</v>
      </c>
      <c r="Y1162" s="26">
        <f t="shared" si="428"/>
        <v>794.80127627261118</v>
      </c>
      <c r="Z1162" s="26">
        <f t="shared" si="429"/>
        <v>0.79480127627261121</v>
      </c>
      <c r="AA1162" s="26">
        <f t="shared" si="430"/>
        <v>1.7903633517692528</v>
      </c>
      <c r="AB1162" s="64"/>
      <c r="AC1162" s="26">
        <f t="shared" si="416"/>
        <v>0</v>
      </c>
      <c r="AD1162" s="26">
        <f t="shared" si="417"/>
        <v>24.8</v>
      </c>
      <c r="AE1162" s="26">
        <f t="shared" si="418"/>
        <v>6.8888888888888893</v>
      </c>
      <c r="AF1162" s="31"/>
      <c r="AG1162" s="31"/>
      <c r="AH1162" s="31"/>
      <c r="AI1162" s="31"/>
      <c r="AJ1162" s="31"/>
      <c r="AK1162" s="31"/>
      <c r="AL1162" s="7"/>
      <c r="AM1162" s="7"/>
    </row>
    <row r="1163" spans="2:39" x14ac:dyDescent="0.4">
      <c r="B1163" s="23" t="s">
        <v>3</v>
      </c>
      <c r="C1163" s="23">
        <v>1147</v>
      </c>
      <c r="D1163" s="23">
        <v>125</v>
      </c>
      <c r="E1163" s="24">
        <v>22.7</v>
      </c>
      <c r="F1163" s="68">
        <f t="shared" si="419"/>
        <v>6.3055555555555554</v>
      </c>
      <c r="G1163" s="35">
        <f t="shared" si="420"/>
        <v>-1.0277777777777781</v>
      </c>
      <c r="H1163" s="25">
        <f t="shared" si="421"/>
        <v>-3.7000000000000011</v>
      </c>
      <c r="I1163" s="31"/>
      <c r="J1163" s="26">
        <f t="shared" si="422"/>
        <v>-1523.1666666666672</v>
      </c>
      <c r="K1163" s="40">
        <f t="shared" si="414"/>
        <v>17.097103649050347</v>
      </c>
      <c r="L1163" s="26">
        <f t="shared" si="423"/>
        <v>218.00182949999999</v>
      </c>
      <c r="M1163" s="61">
        <f t="shared" si="424"/>
        <v>-1288.0677335176169</v>
      </c>
      <c r="N1163" s="26">
        <f t="shared" si="425"/>
        <v>-1.2880677335176169</v>
      </c>
      <c r="O1163" s="26">
        <f t="shared" si="415"/>
        <v>-8121.9826530138625</v>
      </c>
      <c r="P1163" s="26">
        <f t="shared" si="426"/>
        <v>-8.1219826530138626</v>
      </c>
      <c r="Q1163" s="26">
        <f t="shared" si="431"/>
        <v>4610.4803994537342</v>
      </c>
      <c r="R1163" s="61">
        <f t="shared" si="432"/>
        <v>1.2806891023033795</v>
      </c>
      <c r="S1163" s="26">
        <f t="shared" si="433"/>
        <v>-1842.9491339439855</v>
      </c>
      <c r="T1163" s="26">
        <f t="shared" si="427"/>
        <v>1842.9491339439855</v>
      </c>
      <c r="U1163" s="61">
        <f t="shared" si="434"/>
        <v>0.5119303559388656</v>
      </c>
      <c r="V1163" s="26">
        <f t="shared" si="435"/>
        <v>29462.182870370372</v>
      </c>
      <c r="W1163" s="26">
        <f t="shared" si="437"/>
        <v>29.462182870370373</v>
      </c>
      <c r="X1163" s="26">
        <f t="shared" si="436"/>
        <v>2866.9856041666671</v>
      </c>
      <c r="Y1163" s="26">
        <f t="shared" si="428"/>
        <v>796.38552715420849</v>
      </c>
      <c r="Z1163" s="26">
        <f t="shared" si="429"/>
        <v>0.79638552715420852</v>
      </c>
      <c r="AA1163" s="26">
        <f t="shared" si="430"/>
        <v>1.7926194582422452</v>
      </c>
      <c r="AB1163" s="64"/>
      <c r="AC1163" s="26">
        <f t="shared" si="416"/>
        <v>0</v>
      </c>
      <c r="AD1163" s="26">
        <f t="shared" si="417"/>
        <v>22.7</v>
      </c>
      <c r="AE1163" s="26">
        <f t="shared" si="418"/>
        <v>6.3055555555555554</v>
      </c>
      <c r="AF1163" s="31"/>
      <c r="AG1163" s="31"/>
      <c r="AH1163" s="31"/>
      <c r="AI1163" s="31"/>
      <c r="AJ1163" s="31"/>
      <c r="AK1163" s="31"/>
      <c r="AL1163" s="7"/>
      <c r="AM1163" s="7"/>
    </row>
    <row r="1164" spans="2:39" x14ac:dyDescent="0.4">
      <c r="B1164" s="23" t="s">
        <v>3</v>
      </c>
      <c r="C1164" s="23">
        <v>1148</v>
      </c>
      <c r="D1164" s="23">
        <v>126</v>
      </c>
      <c r="E1164" s="24">
        <v>17.399999999999999</v>
      </c>
      <c r="F1164" s="68">
        <f t="shared" si="419"/>
        <v>4.833333333333333</v>
      </c>
      <c r="G1164" s="35">
        <f t="shared" si="420"/>
        <v>-1.2361111111111109</v>
      </c>
      <c r="H1164" s="25">
        <f t="shared" si="421"/>
        <v>-4.4499999999999993</v>
      </c>
      <c r="I1164" s="31"/>
      <c r="J1164" s="26">
        <f t="shared" si="422"/>
        <v>-1831.9166666666665</v>
      </c>
      <c r="K1164" s="40">
        <f t="shared" si="414"/>
        <v>10.045448389812499</v>
      </c>
      <c r="L1164" s="26">
        <f t="shared" si="423"/>
        <v>218.00182949999999</v>
      </c>
      <c r="M1164" s="61">
        <f t="shared" si="424"/>
        <v>-1603.8693887768541</v>
      </c>
      <c r="N1164" s="26">
        <f t="shared" si="425"/>
        <v>-1.603869388776854</v>
      </c>
      <c r="O1164" s="26">
        <f t="shared" si="415"/>
        <v>-7752.0353790881272</v>
      </c>
      <c r="P1164" s="26">
        <f t="shared" si="426"/>
        <v>-7.7520353790881273</v>
      </c>
      <c r="Q1164" s="26">
        <f t="shared" si="431"/>
        <v>4610.4803994537342</v>
      </c>
      <c r="R1164" s="61">
        <f t="shared" si="432"/>
        <v>1.2806891023033795</v>
      </c>
      <c r="S1164" s="26">
        <f t="shared" si="433"/>
        <v>-1850.7011693230736</v>
      </c>
      <c r="T1164" s="26">
        <f t="shared" si="427"/>
        <v>1850.7011693230736</v>
      </c>
      <c r="U1164" s="61">
        <f t="shared" si="434"/>
        <v>0.51408369927199082</v>
      </c>
      <c r="V1164" s="26">
        <f t="shared" si="435"/>
        <v>17310.583333333332</v>
      </c>
      <c r="W1164" s="26">
        <f t="shared" si="437"/>
        <v>17.310583333333334</v>
      </c>
      <c r="X1164" s="26">
        <f t="shared" si="436"/>
        <v>2879.137203703704</v>
      </c>
      <c r="Y1164" s="26">
        <f t="shared" si="428"/>
        <v>799.76097417040751</v>
      </c>
      <c r="Z1164" s="26">
        <f t="shared" si="429"/>
        <v>0.79976097417040748</v>
      </c>
      <c r="AA1164" s="26">
        <f t="shared" si="430"/>
        <v>1.7947728015753703</v>
      </c>
      <c r="AB1164" s="64"/>
      <c r="AC1164" s="26">
        <f t="shared" si="416"/>
        <v>0</v>
      </c>
      <c r="AD1164" s="26">
        <f t="shared" si="417"/>
        <v>17.399999999999999</v>
      </c>
      <c r="AE1164" s="26">
        <f t="shared" si="418"/>
        <v>4.833333333333333</v>
      </c>
      <c r="AF1164" s="31"/>
      <c r="AG1164" s="31"/>
      <c r="AH1164" s="31"/>
      <c r="AI1164" s="31"/>
      <c r="AJ1164" s="31"/>
      <c r="AK1164" s="31"/>
      <c r="AL1164" s="7"/>
      <c r="AM1164" s="7"/>
    </row>
    <row r="1165" spans="2:39" x14ac:dyDescent="0.4">
      <c r="B1165" s="23" t="s">
        <v>3</v>
      </c>
      <c r="C1165" s="23">
        <v>1149</v>
      </c>
      <c r="D1165" s="23">
        <v>127</v>
      </c>
      <c r="E1165" s="24">
        <v>13.8</v>
      </c>
      <c r="F1165" s="68">
        <f t="shared" si="419"/>
        <v>3.8333333333333335</v>
      </c>
      <c r="G1165" s="35">
        <f t="shared" si="420"/>
        <v>-0.74999999999999978</v>
      </c>
      <c r="H1165" s="25">
        <f t="shared" si="421"/>
        <v>-2.6999999999999993</v>
      </c>
      <c r="I1165" s="31"/>
      <c r="J1165" s="26">
        <f t="shared" si="422"/>
        <v>-1111.4999999999998</v>
      </c>
      <c r="K1165" s="40">
        <f t="shared" si="414"/>
        <v>6.3187184283125006</v>
      </c>
      <c r="L1165" s="26">
        <f t="shared" si="423"/>
        <v>218.00182949999999</v>
      </c>
      <c r="M1165" s="61">
        <f t="shared" si="424"/>
        <v>-887.17945207168736</v>
      </c>
      <c r="N1165" s="26">
        <f t="shared" si="425"/>
        <v>-0.88717945207168736</v>
      </c>
      <c r="O1165" s="26">
        <f t="shared" si="415"/>
        <v>-3400.8545662748015</v>
      </c>
      <c r="P1165" s="26">
        <f t="shared" si="426"/>
        <v>-3.4008545662748015</v>
      </c>
      <c r="Q1165" s="26">
        <f t="shared" si="431"/>
        <v>4610.4803994537342</v>
      </c>
      <c r="R1165" s="61">
        <f t="shared" si="432"/>
        <v>1.2806891023033795</v>
      </c>
      <c r="S1165" s="26">
        <f t="shared" si="433"/>
        <v>-1854.1020238893484</v>
      </c>
      <c r="T1165" s="26">
        <f t="shared" si="427"/>
        <v>1854.1020238893484</v>
      </c>
      <c r="U1165" s="61">
        <f t="shared" si="434"/>
        <v>0.5150283811715306</v>
      </c>
      <c r="V1165" s="26">
        <f t="shared" si="435"/>
        <v>10888.583333333334</v>
      </c>
      <c r="W1165" s="26">
        <f t="shared" si="437"/>
        <v>10.888583333333335</v>
      </c>
      <c r="X1165" s="26">
        <f t="shared" si="436"/>
        <v>2885.559203703704</v>
      </c>
      <c r="Y1165" s="26">
        <f t="shared" si="428"/>
        <v>801.5448644864075</v>
      </c>
      <c r="Z1165" s="26">
        <f t="shared" si="429"/>
        <v>0.80154486448640749</v>
      </c>
      <c r="AA1165" s="26">
        <f t="shared" si="430"/>
        <v>1.7957174834749101</v>
      </c>
      <c r="AB1165" s="64"/>
      <c r="AC1165" s="26">
        <f t="shared" si="416"/>
        <v>0</v>
      </c>
      <c r="AD1165" s="26">
        <f t="shared" si="417"/>
        <v>13.8</v>
      </c>
      <c r="AE1165" s="26">
        <f t="shared" si="418"/>
        <v>3.8333333333333335</v>
      </c>
      <c r="AF1165" s="31"/>
      <c r="AG1165" s="31"/>
      <c r="AH1165" s="31"/>
      <c r="AI1165" s="31"/>
      <c r="AJ1165" s="31"/>
      <c r="AK1165" s="31"/>
      <c r="AL1165" s="7"/>
      <c r="AM1165" s="7"/>
    </row>
    <row r="1166" spans="2:39" x14ac:dyDescent="0.4">
      <c r="B1166" s="23" t="s">
        <v>3</v>
      </c>
      <c r="C1166" s="23">
        <v>1150</v>
      </c>
      <c r="D1166" s="23">
        <v>128</v>
      </c>
      <c r="E1166" s="24">
        <v>12</v>
      </c>
      <c r="F1166" s="68">
        <f t="shared" si="419"/>
        <v>3.333333333333333</v>
      </c>
      <c r="G1166" s="35">
        <f t="shared" si="420"/>
        <v>-0.25000000000000011</v>
      </c>
      <c r="H1166" s="25">
        <f t="shared" si="421"/>
        <v>-0.90000000000000036</v>
      </c>
      <c r="I1166" s="31"/>
      <c r="J1166" s="26">
        <f t="shared" si="422"/>
        <v>-370.50000000000017</v>
      </c>
      <c r="K1166" s="40">
        <f t="shared" si="414"/>
        <v>4.7778589249999985</v>
      </c>
      <c r="L1166" s="26">
        <f t="shared" si="423"/>
        <v>218.00182949999999</v>
      </c>
      <c r="M1166" s="61">
        <f t="shared" si="424"/>
        <v>-147.72031157500021</v>
      </c>
      <c r="N1166" s="26">
        <f t="shared" si="425"/>
        <v>-0.14772031157500021</v>
      </c>
      <c r="O1166" s="26">
        <f t="shared" si="415"/>
        <v>-492.40103858333401</v>
      </c>
      <c r="P1166" s="26">
        <f t="shared" si="426"/>
        <v>-0.49240103858333401</v>
      </c>
      <c r="Q1166" s="26">
        <f t="shared" si="431"/>
        <v>4610.4803994537342</v>
      </c>
      <c r="R1166" s="61">
        <f t="shared" si="432"/>
        <v>1.2806891023033795</v>
      </c>
      <c r="S1166" s="26">
        <f t="shared" si="433"/>
        <v>-1854.5944249279316</v>
      </c>
      <c r="T1166" s="26">
        <f t="shared" si="427"/>
        <v>1854.5944249279316</v>
      </c>
      <c r="U1166" s="61">
        <f t="shared" si="434"/>
        <v>0.51516515924874595</v>
      </c>
      <c r="V1166" s="26">
        <f t="shared" si="435"/>
        <v>8233.3333333333321</v>
      </c>
      <c r="W1166" s="26">
        <f t="shared" si="437"/>
        <v>8.2333333333333325</v>
      </c>
      <c r="X1166" s="26">
        <f t="shared" si="436"/>
        <v>2888.2144537037038</v>
      </c>
      <c r="Y1166" s="26">
        <f t="shared" si="428"/>
        <v>802.28243452090737</v>
      </c>
      <c r="Z1166" s="26">
        <f t="shared" si="429"/>
        <v>0.80228243452090742</v>
      </c>
      <c r="AA1166" s="26">
        <f t="shared" si="430"/>
        <v>1.7958542615521256</v>
      </c>
      <c r="AB1166" s="64"/>
      <c r="AC1166" s="26">
        <f t="shared" si="416"/>
        <v>0</v>
      </c>
      <c r="AD1166" s="26">
        <f t="shared" si="417"/>
        <v>12</v>
      </c>
      <c r="AE1166" s="26">
        <f t="shared" si="418"/>
        <v>3.333333333333333</v>
      </c>
      <c r="AF1166" s="31"/>
      <c r="AG1166" s="31"/>
      <c r="AH1166" s="31"/>
      <c r="AI1166" s="31"/>
      <c r="AJ1166" s="31"/>
      <c r="AK1166" s="31"/>
      <c r="AL1166" s="7"/>
      <c r="AM1166" s="7"/>
    </row>
    <row r="1167" spans="2:39" x14ac:dyDescent="0.4">
      <c r="B1167" s="23" t="s">
        <v>3</v>
      </c>
      <c r="C1167" s="23">
        <v>1151</v>
      </c>
      <c r="D1167" s="23">
        <v>129</v>
      </c>
      <c r="E1167" s="24">
        <v>12</v>
      </c>
      <c r="F1167" s="68">
        <f t="shared" si="419"/>
        <v>3.333333333333333</v>
      </c>
      <c r="G1167" s="35">
        <f t="shared" si="420"/>
        <v>0</v>
      </c>
      <c r="H1167" s="25">
        <f t="shared" si="421"/>
        <v>0</v>
      </c>
      <c r="I1167" s="31"/>
      <c r="J1167" s="26">
        <f t="shared" si="422"/>
        <v>0</v>
      </c>
      <c r="K1167" s="40">
        <f t="shared" si="414"/>
        <v>4.7778589249999985</v>
      </c>
      <c r="L1167" s="26">
        <f t="shared" si="423"/>
        <v>218.00182949999999</v>
      </c>
      <c r="M1167" s="61">
        <f t="shared" si="424"/>
        <v>222.77968842499999</v>
      </c>
      <c r="N1167" s="26">
        <f t="shared" si="425"/>
        <v>0.22277968842499998</v>
      </c>
      <c r="O1167" s="26">
        <f t="shared" si="415"/>
        <v>742.59896141666661</v>
      </c>
      <c r="P1167" s="26">
        <f t="shared" si="426"/>
        <v>0.74259896141666659</v>
      </c>
      <c r="Q1167" s="26">
        <f t="shared" si="431"/>
        <v>4611.2229984151509</v>
      </c>
      <c r="R1167" s="61">
        <f t="shared" si="432"/>
        <v>1.280895379809164</v>
      </c>
      <c r="S1167" s="26">
        <f t="shared" si="433"/>
        <v>-1854.5944249279316</v>
      </c>
      <c r="T1167" s="26">
        <f t="shared" si="427"/>
        <v>1854.5944249279316</v>
      </c>
      <c r="U1167" s="61">
        <f t="shared" si="434"/>
        <v>0.51516515924874595</v>
      </c>
      <c r="V1167" s="26">
        <f t="shared" si="435"/>
        <v>8233.3333333333321</v>
      </c>
      <c r="W1167" s="26">
        <f t="shared" si="437"/>
        <v>8.2333333333333325</v>
      </c>
      <c r="X1167" s="26">
        <f t="shared" si="436"/>
        <v>2888.2144537037038</v>
      </c>
      <c r="Y1167" s="26">
        <f t="shared" si="428"/>
        <v>802.28243452090737</v>
      </c>
      <c r="Z1167" s="26">
        <f t="shared" si="429"/>
        <v>0.80228243452090742</v>
      </c>
      <c r="AA1167" s="26">
        <f t="shared" si="430"/>
        <v>1.7960605390579101</v>
      </c>
      <c r="AB1167" s="64"/>
      <c r="AC1167" s="26">
        <f t="shared" si="416"/>
        <v>0</v>
      </c>
      <c r="AD1167" s="26">
        <f t="shared" si="417"/>
        <v>12</v>
      </c>
      <c r="AE1167" s="26">
        <f t="shared" si="418"/>
        <v>3.333333333333333</v>
      </c>
      <c r="AF1167" s="31"/>
      <c r="AG1167" s="31"/>
      <c r="AH1167" s="31"/>
      <c r="AI1167" s="31"/>
      <c r="AJ1167" s="31"/>
      <c r="AK1167" s="31"/>
      <c r="AL1167" s="7"/>
      <c r="AM1167" s="7"/>
    </row>
    <row r="1168" spans="2:39" x14ac:dyDescent="0.4">
      <c r="B1168" s="23" t="s">
        <v>3</v>
      </c>
      <c r="C1168" s="23">
        <v>1152</v>
      </c>
      <c r="D1168" s="23">
        <v>130</v>
      </c>
      <c r="E1168" s="24">
        <v>12</v>
      </c>
      <c r="F1168" s="68">
        <f t="shared" si="419"/>
        <v>3.333333333333333</v>
      </c>
      <c r="G1168" s="35">
        <f t="shared" si="420"/>
        <v>0.26388888888888895</v>
      </c>
      <c r="H1168" s="25">
        <f t="shared" si="421"/>
        <v>0.95000000000000018</v>
      </c>
      <c r="I1168" s="31"/>
      <c r="J1168" s="26">
        <f t="shared" si="422"/>
        <v>391.08333333333343</v>
      </c>
      <c r="K1168" s="40">
        <f t="shared" ref="K1168:K1231" si="438">$C$8*0.5*$C$9*(F1168^2)*$C$5</f>
        <v>4.7778589249999985</v>
      </c>
      <c r="L1168" s="26">
        <f t="shared" si="423"/>
        <v>218.00182949999999</v>
      </c>
      <c r="M1168" s="61">
        <f t="shared" si="424"/>
        <v>613.86302175833339</v>
      </c>
      <c r="N1168" s="26">
        <f t="shared" si="425"/>
        <v>0.6138630217583334</v>
      </c>
      <c r="O1168" s="26">
        <f t="shared" ref="O1168:O1231" si="439">M1168*F1168</f>
        <v>2046.2100725277778</v>
      </c>
      <c r="P1168" s="26">
        <f t="shared" si="426"/>
        <v>2.0462100725277779</v>
      </c>
      <c r="Q1168" s="26">
        <f t="shared" si="431"/>
        <v>4613.269208487679</v>
      </c>
      <c r="R1168" s="61">
        <f t="shared" si="432"/>
        <v>1.2814637715414487</v>
      </c>
      <c r="S1168" s="26">
        <f t="shared" si="433"/>
        <v>-1854.5944249279316</v>
      </c>
      <c r="T1168" s="26">
        <f t="shared" si="427"/>
        <v>1854.5944249279316</v>
      </c>
      <c r="U1168" s="61">
        <f t="shared" si="434"/>
        <v>0.51516515924874595</v>
      </c>
      <c r="V1168" s="26">
        <f t="shared" si="435"/>
        <v>8233.3333333333321</v>
      </c>
      <c r="W1168" s="26">
        <f t="shared" si="437"/>
        <v>8.2333333333333325</v>
      </c>
      <c r="X1168" s="26">
        <f t="shared" si="436"/>
        <v>2888.2144537037038</v>
      </c>
      <c r="Y1168" s="26">
        <f t="shared" si="428"/>
        <v>802.28243452090737</v>
      </c>
      <c r="Z1168" s="26">
        <f t="shared" si="429"/>
        <v>0.80228243452090742</v>
      </c>
      <c r="AA1168" s="26">
        <f t="shared" si="430"/>
        <v>1.7966289307901948</v>
      </c>
      <c r="AB1168" s="64"/>
      <c r="AC1168" s="26">
        <f t="shared" ref="AC1168:AC1231" si="440">IF(E1168&lt;1,1,0)</f>
        <v>0</v>
      </c>
      <c r="AD1168" s="26">
        <f t="shared" ref="AD1168:AD1231" si="441">IF(AC1168=1,"",E1168)</f>
        <v>12</v>
      </c>
      <c r="AE1168" s="26">
        <f t="shared" ref="AE1168:AE1231" si="442">E1168/3.6</f>
        <v>3.333333333333333</v>
      </c>
      <c r="AF1168" s="31"/>
      <c r="AG1168" s="31"/>
      <c r="AH1168" s="31"/>
      <c r="AI1168" s="31"/>
      <c r="AJ1168" s="31"/>
      <c r="AK1168" s="31"/>
      <c r="AL1168" s="7"/>
      <c r="AM1168" s="7"/>
    </row>
    <row r="1169" spans="2:39" x14ac:dyDescent="0.4">
      <c r="B1169" s="23" t="s">
        <v>3</v>
      </c>
      <c r="C1169" s="23">
        <v>1153</v>
      </c>
      <c r="D1169" s="23">
        <v>131</v>
      </c>
      <c r="E1169" s="24">
        <v>13.9</v>
      </c>
      <c r="F1169" s="68">
        <f t="shared" ref="F1169:F1232" si="443">E1169/3.6</f>
        <v>3.8611111111111112</v>
      </c>
      <c r="G1169" s="35">
        <f t="shared" ref="G1169:G1232" si="444">($E1170-$E1168)/2/3.6</f>
        <v>0.94444444444444453</v>
      </c>
      <c r="H1169" s="25">
        <f t="shared" ref="H1169:H1232" si="445">($E1170-$E1168)/2</f>
        <v>3.4000000000000004</v>
      </c>
      <c r="I1169" s="31"/>
      <c r="J1169" s="26">
        <f t="shared" ref="J1169:J1232" si="446">$C$4*G1169</f>
        <v>1399.6666666666667</v>
      </c>
      <c r="K1169" s="40">
        <f t="shared" si="438"/>
        <v>6.4106258534670131</v>
      </c>
      <c r="L1169" s="26">
        <f t="shared" ref="L1169:L1232" si="447">IF(F1169&gt;0,$C$6*$C$4*$C$10,0)</f>
        <v>218.00182949999999</v>
      </c>
      <c r="M1169" s="61">
        <f t="shared" ref="M1169:M1232" si="448">J1169+K1169+L1169</f>
        <v>1624.0791220201338</v>
      </c>
      <c r="N1169" s="26">
        <f t="shared" ref="N1169:N1232" si="449">M1169/1000</f>
        <v>1.6240791220201338</v>
      </c>
      <c r="O1169" s="26">
        <f t="shared" si="439"/>
        <v>6270.7499433555167</v>
      </c>
      <c r="P1169" s="26">
        <f t="shared" ref="P1169:P1232" si="450">O1169/1000</f>
        <v>6.2707499433555167</v>
      </c>
      <c r="Q1169" s="26">
        <f t="shared" si="431"/>
        <v>4619.5399584310344</v>
      </c>
      <c r="R1169" s="61">
        <f t="shared" si="432"/>
        <v>1.2832056466650641</v>
      </c>
      <c r="S1169" s="26">
        <f t="shared" si="433"/>
        <v>-1854.5944249279316</v>
      </c>
      <c r="T1169" s="26">
        <f t="shared" ref="T1169:T1232" si="451">S1169*-1</f>
        <v>1854.5944249279316</v>
      </c>
      <c r="U1169" s="61">
        <f t="shared" si="434"/>
        <v>0.51516515924874595</v>
      </c>
      <c r="V1169" s="26">
        <f t="shared" si="435"/>
        <v>11046.960648148148</v>
      </c>
      <c r="W1169" s="26">
        <f t="shared" si="437"/>
        <v>11.046960648148149</v>
      </c>
      <c r="X1169" s="26">
        <f t="shared" si="436"/>
        <v>2888.2144537037038</v>
      </c>
      <c r="Y1169" s="26">
        <f t="shared" ref="Y1169:Y1232" si="452">Z1169*1000</f>
        <v>802.28243452090737</v>
      </c>
      <c r="Z1169" s="26">
        <f t="shared" ref="Z1169:Z1232" si="453">X1169*0.000277778</f>
        <v>0.80228243452090742</v>
      </c>
      <c r="AA1169" s="26">
        <f t="shared" ref="AA1169:AA1232" si="454">R1169+U1169</f>
        <v>1.7983708059138102</v>
      </c>
      <c r="AB1169" s="64"/>
      <c r="AC1169" s="26">
        <f t="shared" si="440"/>
        <v>0</v>
      </c>
      <c r="AD1169" s="26">
        <f t="shared" si="441"/>
        <v>13.9</v>
      </c>
      <c r="AE1169" s="26">
        <f t="shared" si="442"/>
        <v>3.8611111111111112</v>
      </c>
      <c r="AF1169" s="31"/>
      <c r="AG1169" s="31"/>
      <c r="AH1169" s="31"/>
      <c r="AI1169" s="31"/>
      <c r="AJ1169" s="31"/>
      <c r="AK1169" s="31"/>
      <c r="AL1169" s="7"/>
      <c r="AM1169" s="7"/>
    </row>
    <row r="1170" spans="2:39" x14ac:dyDescent="0.4">
      <c r="B1170" s="23" t="s">
        <v>3</v>
      </c>
      <c r="C1170" s="23">
        <v>1154</v>
      </c>
      <c r="D1170" s="23">
        <v>132</v>
      </c>
      <c r="E1170" s="24">
        <v>18.8</v>
      </c>
      <c r="F1170" s="68">
        <f t="shared" si="443"/>
        <v>5.2222222222222223</v>
      </c>
      <c r="G1170" s="35">
        <f t="shared" si="444"/>
        <v>1.5555555555555556</v>
      </c>
      <c r="H1170" s="25">
        <f t="shared" si="445"/>
        <v>5.6000000000000005</v>
      </c>
      <c r="I1170" s="31"/>
      <c r="J1170" s="26">
        <f t="shared" si="446"/>
        <v>2305.3333333333335</v>
      </c>
      <c r="K1170" s="40">
        <f t="shared" si="438"/>
        <v>11.726989294805554</v>
      </c>
      <c r="L1170" s="26">
        <f t="shared" si="447"/>
        <v>218.00182949999999</v>
      </c>
      <c r="M1170" s="61">
        <f t="shared" si="448"/>
        <v>2535.0621521281391</v>
      </c>
      <c r="N1170" s="26">
        <f t="shared" si="449"/>
        <v>2.5350621521281393</v>
      </c>
      <c r="O1170" s="26">
        <f t="shared" si="439"/>
        <v>13238.657905558061</v>
      </c>
      <c r="P1170" s="26">
        <f t="shared" si="450"/>
        <v>13.23865790555806</v>
      </c>
      <c r="Q1170" s="26">
        <f t="shared" ref="Q1170:Q1233" si="455">IF(P1170&gt;0,SUM(Q1169,P1170),Q1169)</f>
        <v>4632.7786163365927</v>
      </c>
      <c r="R1170" s="61">
        <f t="shared" ref="R1170:R1233" si="456">Q1170*0.0002777778</f>
        <v>1.2868830519330228</v>
      </c>
      <c r="S1170" s="26">
        <f t="shared" ref="S1170:S1233" si="457">IF(P1170&lt;0,SUM(S1169,P1170),S1169)</f>
        <v>-1854.5944249279316</v>
      </c>
      <c r="T1170" s="26">
        <f t="shared" si="451"/>
        <v>1854.5944249279316</v>
      </c>
      <c r="U1170" s="61">
        <f t="shared" ref="U1170:U1233" si="458">T1170*0.0002777778</f>
        <v>0.51516515924874595</v>
      </c>
      <c r="V1170" s="26">
        <f t="shared" ref="V1170:V1233" si="459">0.5*$C$4*(F1170^2)</f>
        <v>20208.259259259259</v>
      </c>
      <c r="W1170" s="26">
        <f t="shared" si="437"/>
        <v>20.208259259259261</v>
      </c>
      <c r="X1170" s="26">
        <f t="shared" ref="X1170:X1233" si="460">IF(W1170&lt;W1169,X1169+(W1169-W1170),X1169)</f>
        <v>2888.2144537037038</v>
      </c>
      <c r="Y1170" s="26">
        <f t="shared" si="452"/>
        <v>802.28243452090737</v>
      </c>
      <c r="Z1170" s="26">
        <f t="shared" si="453"/>
        <v>0.80228243452090742</v>
      </c>
      <c r="AA1170" s="26">
        <f t="shared" si="454"/>
        <v>1.8020482111817686</v>
      </c>
      <c r="AB1170" s="64"/>
      <c r="AC1170" s="26">
        <f t="shared" si="440"/>
        <v>0</v>
      </c>
      <c r="AD1170" s="26">
        <f t="shared" si="441"/>
        <v>18.8</v>
      </c>
      <c r="AE1170" s="26">
        <f t="shared" si="442"/>
        <v>5.2222222222222223</v>
      </c>
      <c r="AF1170" s="31"/>
      <c r="AG1170" s="31"/>
      <c r="AH1170" s="31"/>
      <c r="AI1170" s="31"/>
      <c r="AJ1170" s="31"/>
      <c r="AK1170" s="31"/>
      <c r="AL1170" s="7"/>
      <c r="AM1170" s="7"/>
    </row>
    <row r="1171" spans="2:39" x14ac:dyDescent="0.4">
      <c r="B1171" s="23" t="s">
        <v>3</v>
      </c>
      <c r="C1171" s="23">
        <v>1155</v>
      </c>
      <c r="D1171" s="23">
        <v>133</v>
      </c>
      <c r="E1171" s="24">
        <v>25.1</v>
      </c>
      <c r="F1171" s="68">
        <f t="shared" si="443"/>
        <v>6.9722222222222223</v>
      </c>
      <c r="G1171" s="35">
        <f t="shared" si="444"/>
        <v>1.5277777777777777</v>
      </c>
      <c r="H1171" s="25">
        <f t="shared" si="445"/>
        <v>5.5</v>
      </c>
      <c r="I1171" s="31"/>
      <c r="J1171" s="26">
        <f t="shared" si="446"/>
        <v>2264.1666666666665</v>
      </c>
      <c r="K1171" s="40">
        <f t="shared" si="438"/>
        <v>20.903464592633682</v>
      </c>
      <c r="L1171" s="26">
        <f t="shared" si="447"/>
        <v>218.00182949999999</v>
      </c>
      <c r="M1171" s="61">
        <f t="shared" si="448"/>
        <v>2503.0719607593001</v>
      </c>
      <c r="N1171" s="26">
        <f t="shared" si="449"/>
        <v>2.5030719607592999</v>
      </c>
      <c r="O1171" s="26">
        <f t="shared" si="439"/>
        <v>17451.973948627343</v>
      </c>
      <c r="P1171" s="26">
        <f t="shared" si="450"/>
        <v>17.451973948627344</v>
      </c>
      <c r="Q1171" s="26">
        <f t="shared" si="455"/>
        <v>4650.2305902852204</v>
      </c>
      <c r="R1171" s="61">
        <f t="shared" si="456"/>
        <v>1.2917308228621298</v>
      </c>
      <c r="S1171" s="26">
        <f t="shared" si="457"/>
        <v>-1854.5944249279316</v>
      </c>
      <c r="T1171" s="26">
        <f t="shared" si="451"/>
        <v>1854.5944249279316</v>
      </c>
      <c r="U1171" s="61">
        <f t="shared" si="458"/>
        <v>0.51516515924874595</v>
      </c>
      <c r="V1171" s="26">
        <f t="shared" si="459"/>
        <v>36021.405092592599</v>
      </c>
      <c r="W1171" s="26">
        <f t="shared" si="437"/>
        <v>36.021405092592602</v>
      </c>
      <c r="X1171" s="26">
        <f t="shared" si="460"/>
        <v>2888.2144537037038</v>
      </c>
      <c r="Y1171" s="26">
        <f t="shared" si="452"/>
        <v>802.28243452090737</v>
      </c>
      <c r="Z1171" s="26">
        <f t="shared" si="453"/>
        <v>0.80228243452090742</v>
      </c>
      <c r="AA1171" s="26">
        <f t="shared" si="454"/>
        <v>1.8068959821108757</v>
      </c>
      <c r="AB1171" s="64"/>
      <c r="AC1171" s="26">
        <f t="shared" si="440"/>
        <v>0</v>
      </c>
      <c r="AD1171" s="26">
        <f t="shared" si="441"/>
        <v>25.1</v>
      </c>
      <c r="AE1171" s="26">
        <f t="shared" si="442"/>
        <v>6.9722222222222223</v>
      </c>
      <c r="AF1171" s="31"/>
      <c r="AG1171" s="31"/>
      <c r="AH1171" s="31"/>
      <c r="AI1171" s="31"/>
      <c r="AJ1171" s="31"/>
      <c r="AK1171" s="31"/>
      <c r="AL1171" s="7"/>
      <c r="AM1171" s="7"/>
    </row>
    <row r="1172" spans="2:39" x14ac:dyDescent="0.4">
      <c r="B1172" s="23" t="s">
        <v>3</v>
      </c>
      <c r="C1172" s="23">
        <v>1156</v>
      </c>
      <c r="D1172" s="23">
        <v>134</v>
      </c>
      <c r="E1172" s="24">
        <v>29.8</v>
      </c>
      <c r="F1172" s="68">
        <f t="shared" si="443"/>
        <v>8.2777777777777786</v>
      </c>
      <c r="G1172" s="35">
        <f t="shared" si="444"/>
        <v>1.2083333333333328</v>
      </c>
      <c r="H1172" s="25">
        <f t="shared" si="445"/>
        <v>4.3499999999999979</v>
      </c>
      <c r="I1172" s="31"/>
      <c r="J1172" s="26">
        <f t="shared" si="446"/>
        <v>1790.7499999999993</v>
      </c>
      <c r="K1172" s="40">
        <f t="shared" si="438"/>
        <v>29.46479055386806</v>
      </c>
      <c r="L1172" s="26">
        <f t="shared" si="447"/>
        <v>218.00182949999999</v>
      </c>
      <c r="M1172" s="61">
        <f t="shared" si="448"/>
        <v>2038.2166200538675</v>
      </c>
      <c r="N1172" s="26">
        <f t="shared" si="449"/>
        <v>2.0382166200538676</v>
      </c>
      <c r="O1172" s="26">
        <f t="shared" si="439"/>
        <v>16871.904243779238</v>
      </c>
      <c r="P1172" s="26">
        <f t="shared" si="450"/>
        <v>16.871904243779237</v>
      </c>
      <c r="Q1172" s="26">
        <f t="shared" si="455"/>
        <v>4667.1024945290001</v>
      </c>
      <c r="R1172" s="61">
        <f t="shared" si="456"/>
        <v>1.2964174633047776</v>
      </c>
      <c r="S1172" s="26">
        <f t="shared" si="457"/>
        <v>-1854.5944249279316</v>
      </c>
      <c r="T1172" s="26">
        <f t="shared" si="451"/>
        <v>1854.5944249279316</v>
      </c>
      <c r="U1172" s="61">
        <f t="shared" si="458"/>
        <v>0.51516515924874595</v>
      </c>
      <c r="V1172" s="26">
        <f t="shared" si="459"/>
        <v>50774.50925925927</v>
      </c>
      <c r="W1172" s="26">
        <f t="shared" si="437"/>
        <v>50.774509259259268</v>
      </c>
      <c r="X1172" s="26">
        <f t="shared" si="460"/>
        <v>2888.2144537037038</v>
      </c>
      <c r="Y1172" s="26">
        <f t="shared" si="452"/>
        <v>802.28243452090737</v>
      </c>
      <c r="Z1172" s="26">
        <f t="shared" si="453"/>
        <v>0.80228243452090742</v>
      </c>
      <c r="AA1172" s="26">
        <f t="shared" si="454"/>
        <v>1.8115826225535234</v>
      </c>
      <c r="AB1172" s="64"/>
      <c r="AC1172" s="26">
        <f t="shared" si="440"/>
        <v>0</v>
      </c>
      <c r="AD1172" s="26">
        <f t="shared" si="441"/>
        <v>29.8</v>
      </c>
      <c r="AE1172" s="26">
        <f t="shared" si="442"/>
        <v>8.2777777777777786</v>
      </c>
      <c r="AF1172" s="31"/>
      <c r="AG1172" s="31"/>
      <c r="AH1172" s="31"/>
      <c r="AI1172" s="31"/>
      <c r="AJ1172" s="31"/>
      <c r="AK1172" s="31"/>
      <c r="AL1172" s="7"/>
      <c r="AM1172" s="7"/>
    </row>
    <row r="1173" spans="2:39" x14ac:dyDescent="0.4">
      <c r="B1173" s="23" t="s">
        <v>3</v>
      </c>
      <c r="C1173" s="23">
        <v>1157</v>
      </c>
      <c r="D1173" s="23">
        <v>135</v>
      </c>
      <c r="E1173" s="24">
        <v>33.799999999999997</v>
      </c>
      <c r="F1173" s="68">
        <f t="shared" si="443"/>
        <v>9.3888888888888875</v>
      </c>
      <c r="G1173" s="35">
        <f t="shared" si="444"/>
        <v>1.166666666666667</v>
      </c>
      <c r="H1173" s="25">
        <f t="shared" si="445"/>
        <v>4.2000000000000011</v>
      </c>
      <c r="I1173" s="31"/>
      <c r="J1173" s="26">
        <f t="shared" si="446"/>
        <v>1729.0000000000005</v>
      </c>
      <c r="K1173" s="40">
        <f t="shared" si="438"/>
        <v>37.905674654701379</v>
      </c>
      <c r="L1173" s="26">
        <f t="shared" si="447"/>
        <v>218.00182949999999</v>
      </c>
      <c r="M1173" s="61">
        <f t="shared" si="448"/>
        <v>1984.9075041547019</v>
      </c>
      <c r="N1173" s="26">
        <f t="shared" si="449"/>
        <v>1.984907504154702</v>
      </c>
      <c r="O1173" s="26">
        <f t="shared" si="439"/>
        <v>18636.076011230252</v>
      </c>
      <c r="P1173" s="26">
        <f t="shared" si="450"/>
        <v>18.636076011230251</v>
      </c>
      <c r="Q1173" s="26">
        <f t="shared" si="455"/>
        <v>4685.7385705402303</v>
      </c>
      <c r="R1173" s="61">
        <f t="shared" si="456"/>
        <v>1.3015941514998099</v>
      </c>
      <c r="S1173" s="26">
        <f t="shared" si="457"/>
        <v>-1854.5944249279316</v>
      </c>
      <c r="T1173" s="26">
        <f t="shared" si="451"/>
        <v>1854.5944249279316</v>
      </c>
      <c r="U1173" s="61">
        <f t="shared" si="458"/>
        <v>0.51516515924874595</v>
      </c>
      <c r="V1173" s="26">
        <f t="shared" si="459"/>
        <v>65320.064814814796</v>
      </c>
      <c r="W1173" s="26">
        <f t="shared" si="437"/>
        <v>65.320064814814799</v>
      </c>
      <c r="X1173" s="26">
        <f t="shared" si="460"/>
        <v>2888.2144537037038</v>
      </c>
      <c r="Y1173" s="26">
        <f t="shared" si="452"/>
        <v>802.28243452090737</v>
      </c>
      <c r="Z1173" s="26">
        <f t="shared" si="453"/>
        <v>0.80228243452090742</v>
      </c>
      <c r="AA1173" s="26">
        <f t="shared" si="454"/>
        <v>1.816759310748556</v>
      </c>
      <c r="AB1173" s="64"/>
      <c r="AC1173" s="26">
        <f t="shared" si="440"/>
        <v>0</v>
      </c>
      <c r="AD1173" s="26">
        <f t="shared" si="441"/>
        <v>33.799999999999997</v>
      </c>
      <c r="AE1173" s="26">
        <f t="shared" si="442"/>
        <v>9.3888888888888875</v>
      </c>
      <c r="AF1173" s="31"/>
      <c r="AG1173" s="31"/>
      <c r="AH1173" s="31"/>
      <c r="AI1173" s="31"/>
      <c r="AJ1173" s="31"/>
      <c r="AK1173" s="31"/>
      <c r="AL1173" s="7"/>
      <c r="AM1173" s="7"/>
    </row>
    <row r="1174" spans="2:39" x14ac:dyDescent="0.4">
      <c r="B1174" s="23" t="s">
        <v>3</v>
      </c>
      <c r="C1174" s="23">
        <v>1158</v>
      </c>
      <c r="D1174" s="23">
        <v>136</v>
      </c>
      <c r="E1174" s="24">
        <v>38.200000000000003</v>
      </c>
      <c r="F1174" s="68">
        <f t="shared" si="443"/>
        <v>10.611111111111112</v>
      </c>
      <c r="G1174" s="35">
        <f t="shared" si="444"/>
        <v>1.3333333333333335</v>
      </c>
      <c r="H1174" s="25">
        <f t="shared" si="445"/>
        <v>4.8000000000000007</v>
      </c>
      <c r="I1174" s="31"/>
      <c r="J1174" s="26">
        <f t="shared" si="446"/>
        <v>1976.0000000000002</v>
      </c>
      <c r="K1174" s="40">
        <f t="shared" si="438"/>
        <v>48.416964289701397</v>
      </c>
      <c r="L1174" s="26">
        <f t="shared" si="447"/>
        <v>218.00182949999999</v>
      </c>
      <c r="M1174" s="61">
        <f t="shared" si="448"/>
        <v>2242.4187937897013</v>
      </c>
      <c r="N1174" s="26">
        <f t="shared" si="449"/>
        <v>2.2424187937897013</v>
      </c>
      <c r="O1174" s="26">
        <f t="shared" si="439"/>
        <v>23794.554978546279</v>
      </c>
      <c r="P1174" s="26">
        <f t="shared" si="450"/>
        <v>23.79455497854628</v>
      </c>
      <c r="Q1174" s="26">
        <f t="shared" si="455"/>
        <v>4709.5331255187766</v>
      </c>
      <c r="R1174" s="61">
        <f t="shared" si="456"/>
        <v>1.3082037506337296</v>
      </c>
      <c r="S1174" s="26">
        <f t="shared" si="457"/>
        <v>-1854.5944249279316</v>
      </c>
      <c r="T1174" s="26">
        <f t="shared" si="451"/>
        <v>1854.5944249279316</v>
      </c>
      <c r="U1174" s="61">
        <f t="shared" si="458"/>
        <v>0.51516515924874595</v>
      </c>
      <c r="V1174" s="26">
        <f t="shared" si="459"/>
        <v>83433.398148148175</v>
      </c>
      <c r="W1174" s="26">
        <f t="shared" si="437"/>
        <v>83.433398148148171</v>
      </c>
      <c r="X1174" s="26">
        <f t="shared" si="460"/>
        <v>2888.2144537037038</v>
      </c>
      <c r="Y1174" s="26">
        <f t="shared" si="452"/>
        <v>802.28243452090737</v>
      </c>
      <c r="Z1174" s="26">
        <f t="shared" si="453"/>
        <v>0.80228243452090742</v>
      </c>
      <c r="AA1174" s="26">
        <f t="shared" si="454"/>
        <v>1.8233689098824755</v>
      </c>
      <c r="AB1174" s="64"/>
      <c r="AC1174" s="26">
        <f t="shared" si="440"/>
        <v>0</v>
      </c>
      <c r="AD1174" s="26">
        <f t="shared" si="441"/>
        <v>38.200000000000003</v>
      </c>
      <c r="AE1174" s="26">
        <f t="shared" si="442"/>
        <v>10.611111111111112</v>
      </c>
      <c r="AF1174" s="31"/>
      <c r="AG1174" s="31"/>
      <c r="AH1174" s="31"/>
      <c r="AI1174" s="31"/>
      <c r="AJ1174" s="31"/>
      <c r="AK1174" s="31"/>
      <c r="AL1174" s="7"/>
      <c r="AM1174" s="7"/>
    </row>
    <row r="1175" spans="2:39" x14ac:dyDescent="0.4">
      <c r="B1175" s="23" t="s">
        <v>3</v>
      </c>
      <c r="C1175" s="23">
        <v>1159</v>
      </c>
      <c r="D1175" s="23">
        <v>137</v>
      </c>
      <c r="E1175" s="24">
        <v>43.4</v>
      </c>
      <c r="F1175" s="68">
        <f t="shared" si="443"/>
        <v>12.055555555555555</v>
      </c>
      <c r="G1175" s="35">
        <f t="shared" si="444"/>
        <v>1.4861111111111105</v>
      </c>
      <c r="H1175" s="25">
        <f t="shared" si="445"/>
        <v>5.3499999999999979</v>
      </c>
      <c r="I1175" s="31"/>
      <c r="J1175" s="26">
        <f t="shared" si="446"/>
        <v>2202.4166666666656</v>
      </c>
      <c r="K1175" s="40">
        <f t="shared" si="438"/>
        <v>62.495721922034711</v>
      </c>
      <c r="L1175" s="26">
        <f t="shared" si="447"/>
        <v>218.00182949999999</v>
      </c>
      <c r="M1175" s="61">
        <f t="shared" si="448"/>
        <v>2482.9142180887002</v>
      </c>
      <c r="N1175" s="26">
        <f t="shared" si="449"/>
        <v>2.4829142180887001</v>
      </c>
      <c r="O1175" s="26">
        <f t="shared" si="439"/>
        <v>29932.910295847109</v>
      </c>
      <c r="P1175" s="26">
        <f t="shared" si="450"/>
        <v>29.932910295847108</v>
      </c>
      <c r="Q1175" s="26">
        <f t="shared" si="455"/>
        <v>4739.4660358146239</v>
      </c>
      <c r="R1175" s="61">
        <f t="shared" si="456"/>
        <v>1.3165184486033075</v>
      </c>
      <c r="S1175" s="26">
        <f t="shared" si="457"/>
        <v>-1854.5944249279316</v>
      </c>
      <c r="T1175" s="26">
        <f t="shared" si="451"/>
        <v>1854.5944249279316</v>
      </c>
      <c r="U1175" s="61">
        <f t="shared" si="458"/>
        <v>0.51516515924874595</v>
      </c>
      <c r="V1175" s="26">
        <f t="shared" si="459"/>
        <v>107694.28703703702</v>
      </c>
      <c r="W1175" s="26">
        <f t="shared" si="437"/>
        <v>107.69428703703703</v>
      </c>
      <c r="X1175" s="26">
        <f t="shared" si="460"/>
        <v>2888.2144537037038</v>
      </c>
      <c r="Y1175" s="26">
        <f t="shared" si="452"/>
        <v>802.28243452090737</v>
      </c>
      <c r="Z1175" s="26">
        <f t="shared" si="453"/>
        <v>0.80228243452090742</v>
      </c>
      <c r="AA1175" s="26">
        <f t="shared" si="454"/>
        <v>1.8316836078520535</v>
      </c>
      <c r="AB1175" s="64"/>
      <c r="AC1175" s="26">
        <f t="shared" si="440"/>
        <v>0</v>
      </c>
      <c r="AD1175" s="26">
        <f t="shared" si="441"/>
        <v>43.4</v>
      </c>
      <c r="AE1175" s="26">
        <f t="shared" si="442"/>
        <v>12.055555555555555</v>
      </c>
      <c r="AF1175" s="31"/>
      <c r="AG1175" s="31"/>
      <c r="AH1175" s="31"/>
      <c r="AI1175" s="31"/>
      <c r="AJ1175" s="31"/>
      <c r="AK1175" s="31"/>
      <c r="AL1175" s="7"/>
      <c r="AM1175" s="7"/>
    </row>
    <row r="1176" spans="2:39" x14ac:dyDescent="0.4">
      <c r="B1176" s="23" t="s">
        <v>3</v>
      </c>
      <c r="C1176" s="23">
        <v>1160</v>
      </c>
      <c r="D1176" s="23">
        <v>138</v>
      </c>
      <c r="E1176" s="24">
        <v>48.9</v>
      </c>
      <c r="F1176" s="68">
        <f t="shared" si="443"/>
        <v>13.583333333333332</v>
      </c>
      <c r="G1176" s="35">
        <f t="shared" si="444"/>
        <v>1.4444444444444442</v>
      </c>
      <c r="H1176" s="25">
        <f t="shared" si="445"/>
        <v>5.1999999999999993</v>
      </c>
      <c r="I1176" s="31"/>
      <c r="J1176" s="26">
        <f t="shared" si="446"/>
        <v>2140.6666666666665</v>
      </c>
      <c r="K1176" s="40">
        <f t="shared" si="438"/>
        <v>79.339333611453114</v>
      </c>
      <c r="L1176" s="26">
        <f t="shared" si="447"/>
        <v>218.00182949999999</v>
      </c>
      <c r="M1176" s="61">
        <f t="shared" si="448"/>
        <v>2438.0078297781197</v>
      </c>
      <c r="N1176" s="26">
        <f t="shared" si="449"/>
        <v>2.4380078297781198</v>
      </c>
      <c r="O1176" s="26">
        <f t="shared" si="439"/>
        <v>33116.273021152789</v>
      </c>
      <c r="P1176" s="26">
        <f t="shared" si="450"/>
        <v>33.116273021152786</v>
      </c>
      <c r="Q1176" s="26">
        <f t="shared" si="455"/>
        <v>4772.5823088357765</v>
      </c>
      <c r="R1176" s="61">
        <f t="shared" si="456"/>
        <v>1.3257174140673225</v>
      </c>
      <c r="S1176" s="26">
        <f t="shared" si="457"/>
        <v>-1854.5944249279316</v>
      </c>
      <c r="T1176" s="26">
        <f t="shared" si="451"/>
        <v>1854.5944249279316</v>
      </c>
      <c r="U1176" s="61">
        <f t="shared" si="458"/>
        <v>0.51516515924874595</v>
      </c>
      <c r="V1176" s="26">
        <f t="shared" si="459"/>
        <v>136719.64583333331</v>
      </c>
      <c r="W1176" s="26">
        <f t="shared" si="437"/>
        <v>136.71964583333332</v>
      </c>
      <c r="X1176" s="26">
        <f t="shared" si="460"/>
        <v>2888.2144537037038</v>
      </c>
      <c r="Y1176" s="26">
        <f t="shared" si="452"/>
        <v>802.28243452090737</v>
      </c>
      <c r="Z1176" s="26">
        <f t="shared" si="453"/>
        <v>0.80228243452090742</v>
      </c>
      <c r="AA1176" s="26">
        <f t="shared" si="454"/>
        <v>1.8408825733160685</v>
      </c>
      <c r="AB1176" s="64"/>
      <c r="AC1176" s="26">
        <f t="shared" si="440"/>
        <v>0</v>
      </c>
      <c r="AD1176" s="26">
        <f t="shared" si="441"/>
        <v>48.9</v>
      </c>
      <c r="AE1176" s="26">
        <f t="shared" si="442"/>
        <v>13.583333333333332</v>
      </c>
      <c r="AF1176" s="31"/>
      <c r="AG1176" s="31"/>
      <c r="AH1176" s="31"/>
      <c r="AI1176" s="31"/>
      <c r="AJ1176" s="31"/>
      <c r="AK1176" s="31"/>
      <c r="AL1176" s="7"/>
      <c r="AM1176" s="7"/>
    </row>
    <row r="1177" spans="2:39" x14ac:dyDescent="0.4">
      <c r="B1177" s="23" t="s">
        <v>3</v>
      </c>
      <c r="C1177" s="23">
        <v>1161</v>
      </c>
      <c r="D1177" s="23">
        <v>139</v>
      </c>
      <c r="E1177" s="24">
        <v>53.8</v>
      </c>
      <c r="F1177" s="68">
        <f t="shared" si="443"/>
        <v>14.944444444444443</v>
      </c>
      <c r="G1177" s="35">
        <f t="shared" si="444"/>
        <v>1.2361111111111109</v>
      </c>
      <c r="H1177" s="25">
        <f t="shared" si="445"/>
        <v>4.4499999999999993</v>
      </c>
      <c r="I1177" s="31"/>
      <c r="J1177" s="26">
        <f t="shared" si="446"/>
        <v>1831.9166666666665</v>
      </c>
      <c r="K1177" s="40">
        <f t="shared" si="438"/>
        <v>96.03629157553469</v>
      </c>
      <c r="L1177" s="26">
        <f t="shared" si="447"/>
        <v>218.00182949999999</v>
      </c>
      <c r="M1177" s="61">
        <f t="shared" si="448"/>
        <v>2145.954787742201</v>
      </c>
      <c r="N1177" s="26">
        <f t="shared" si="449"/>
        <v>2.1459547877422009</v>
      </c>
      <c r="O1177" s="26">
        <f t="shared" si="439"/>
        <v>32070.102105702888</v>
      </c>
      <c r="P1177" s="26">
        <f t="shared" si="450"/>
        <v>32.070102105702887</v>
      </c>
      <c r="Q1177" s="26">
        <f t="shared" si="455"/>
        <v>4804.6524109414795</v>
      </c>
      <c r="R1177" s="61">
        <f t="shared" si="456"/>
        <v>1.3346257764760201</v>
      </c>
      <c r="S1177" s="26">
        <f t="shared" si="457"/>
        <v>-1854.5944249279316</v>
      </c>
      <c r="T1177" s="26">
        <f t="shared" si="451"/>
        <v>1854.5944249279316</v>
      </c>
      <c r="U1177" s="61">
        <f t="shared" si="458"/>
        <v>0.51516515924874595</v>
      </c>
      <c r="V1177" s="26">
        <f t="shared" si="459"/>
        <v>165492.28703703699</v>
      </c>
      <c r="W1177" s="26">
        <f t="shared" si="437"/>
        <v>165.49228703703699</v>
      </c>
      <c r="X1177" s="26">
        <f t="shared" si="460"/>
        <v>2888.2144537037038</v>
      </c>
      <c r="Y1177" s="26">
        <f t="shared" si="452"/>
        <v>802.28243452090737</v>
      </c>
      <c r="Z1177" s="26">
        <f t="shared" si="453"/>
        <v>0.80228243452090742</v>
      </c>
      <c r="AA1177" s="26">
        <f t="shared" si="454"/>
        <v>1.8497909357247662</v>
      </c>
      <c r="AB1177" s="64"/>
      <c r="AC1177" s="26">
        <f t="shared" si="440"/>
        <v>0</v>
      </c>
      <c r="AD1177" s="26">
        <f t="shared" si="441"/>
        <v>53.8</v>
      </c>
      <c r="AE1177" s="26">
        <f t="shared" si="442"/>
        <v>14.944444444444443</v>
      </c>
      <c r="AF1177" s="31"/>
      <c r="AG1177" s="31"/>
      <c r="AH1177" s="31"/>
      <c r="AI1177" s="31"/>
      <c r="AJ1177" s="31"/>
      <c r="AK1177" s="31"/>
      <c r="AL1177" s="7"/>
      <c r="AM1177" s="7"/>
    </row>
    <row r="1178" spans="2:39" x14ac:dyDescent="0.4">
      <c r="B1178" s="23" t="s">
        <v>3</v>
      </c>
      <c r="C1178" s="23">
        <v>1162</v>
      </c>
      <c r="D1178" s="23">
        <v>140</v>
      </c>
      <c r="E1178" s="24">
        <v>57.8</v>
      </c>
      <c r="F1178" s="68">
        <f t="shared" si="443"/>
        <v>16.055555555555554</v>
      </c>
      <c r="G1178" s="35">
        <f t="shared" si="444"/>
        <v>1.0694444444444449</v>
      </c>
      <c r="H1178" s="25">
        <f t="shared" si="445"/>
        <v>3.8500000000000014</v>
      </c>
      <c r="I1178" s="31"/>
      <c r="J1178" s="26">
        <f t="shared" si="446"/>
        <v>1584.9166666666672</v>
      </c>
      <c r="K1178" s="40">
        <f t="shared" si="438"/>
        <v>110.84765424303467</v>
      </c>
      <c r="L1178" s="26">
        <f t="shared" si="447"/>
        <v>218.00182949999999</v>
      </c>
      <c r="M1178" s="61">
        <f t="shared" si="448"/>
        <v>1913.7661504097018</v>
      </c>
      <c r="N1178" s="26">
        <f t="shared" si="449"/>
        <v>1.9137661504097019</v>
      </c>
      <c r="O1178" s="26">
        <f t="shared" si="439"/>
        <v>30726.578748244654</v>
      </c>
      <c r="P1178" s="26">
        <f t="shared" si="450"/>
        <v>30.726578748244656</v>
      </c>
      <c r="Q1178" s="26">
        <f t="shared" si="455"/>
        <v>4835.3789896897242</v>
      </c>
      <c r="R1178" s="61">
        <f t="shared" si="456"/>
        <v>1.3431609379222342</v>
      </c>
      <c r="S1178" s="26">
        <f t="shared" si="457"/>
        <v>-1854.5944249279316</v>
      </c>
      <c r="T1178" s="26">
        <f t="shared" si="451"/>
        <v>1854.5944249279316</v>
      </c>
      <c r="U1178" s="61">
        <f t="shared" si="458"/>
        <v>0.51516515924874595</v>
      </c>
      <c r="V1178" s="26">
        <f t="shared" si="459"/>
        <v>191015.62037037031</v>
      </c>
      <c r="W1178" s="26">
        <f t="shared" si="437"/>
        <v>191.0156203703703</v>
      </c>
      <c r="X1178" s="26">
        <f t="shared" si="460"/>
        <v>2888.2144537037038</v>
      </c>
      <c r="Y1178" s="26">
        <f t="shared" si="452"/>
        <v>802.28243452090737</v>
      </c>
      <c r="Z1178" s="26">
        <f t="shared" si="453"/>
        <v>0.80228243452090742</v>
      </c>
      <c r="AA1178" s="26">
        <f t="shared" si="454"/>
        <v>1.8583260971709801</v>
      </c>
      <c r="AB1178" s="64"/>
      <c r="AC1178" s="26">
        <f t="shared" si="440"/>
        <v>0</v>
      </c>
      <c r="AD1178" s="26">
        <f t="shared" si="441"/>
        <v>57.8</v>
      </c>
      <c r="AE1178" s="26">
        <f t="shared" si="442"/>
        <v>16.055555555555554</v>
      </c>
      <c r="AF1178" s="31"/>
      <c r="AG1178" s="31"/>
      <c r="AH1178" s="31"/>
      <c r="AI1178" s="31"/>
      <c r="AJ1178" s="31"/>
      <c r="AK1178" s="31"/>
      <c r="AL1178" s="7"/>
      <c r="AM1178" s="7"/>
    </row>
    <row r="1179" spans="2:39" x14ac:dyDescent="0.4">
      <c r="B1179" s="23" t="s">
        <v>3</v>
      </c>
      <c r="C1179" s="23">
        <v>1163</v>
      </c>
      <c r="D1179" s="23">
        <v>141</v>
      </c>
      <c r="E1179" s="24">
        <v>61.5</v>
      </c>
      <c r="F1179" s="68">
        <f t="shared" si="443"/>
        <v>17.083333333333332</v>
      </c>
      <c r="G1179" s="35">
        <f t="shared" si="444"/>
        <v>1.0000000000000004</v>
      </c>
      <c r="H1179" s="25">
        <f t="shared" si="445"/>
        <v>3.6000000000000014</v>
      </c>
      <c r="I1179" s="31"/>
      <c r="J1179" s="26">
        <f t="shared" si="446"/>
        <v>1482.0000000000007</v>
      </c>
      <c r="K1179" s="40">
        <f t="shared" si="438"/>
        <v>125.49345082695309</v>
      </c>
      <c r="L1179" s="26">
        <f t="shared" si="447"/>
        <v>218.00182949999999</v>
      </c>
      <c r="M1179" s="61">
        <f t="shared" si="448"/>
        <v>1825.4952803269537</v>
      </c>
      <c r="N1179" s="26">
        <f t="shared" si="449"/>
        <v>1.8254952803269537</v>
      </c>
      <c r="O1179" s="26">
        <f t="shared" si="439"/>
        <v>31185.544372252123</v>
      </c>
      <c r="P1179" s="26">
        <f t="shared" si="450"/>
        <v>31.185544372252124</v>
      </c>
      <c r="Q1179" s="26">
        <f t="shared" si="455"/>
        <v>4866.5645340619767</v>
      </c>
      <c r="R1179" s="61">
        <f t="shared" si="456"/>
        <v>1.351823589829761</v>
      </c>
      <c r="S1179" s="26">
        <f t="shared" si="457"/>
        <v>-1854.5944249279316</v>
      </c>
      <c r="T1179" s="26">
        <f t="shared" si="451"/>
        <v>1854.5944249279316</v>
      </c>
      <c r="U1179" s="61">
        <f t="shared" si="458"/>
        <v>0.51516515924874595</v>
      </c>
      <c r="V1179" s="26">
        <f t="shared" si="459"/>
        <v>216253.64583333328</v>
      </c>
      <c r="W1179" s="26">
        <f t="shared" si="437"/>
        <v>216.25364583333328</v>
      </c>
      <c r="X1179" s="26">
        <f t="shared" si="460"/>
        <v>2888.2144537037038</v>
      </c>
      <c r="Y1179" s="26">
        <f t="shared" si="452"/>
        <v>802.28243452090737</v>
      </c>
      <c r="Z1179" s="26">
        <f t="shared" si="453"/>
        <v>0.80228243452090742</v>
      </c>
      <c r="AA1179" s="26">
        <f t="shared" si="454"/>
        <v>1.8669887490785069</v>
      </c>
      <c r="AB1179" s="64"/>
      <c r="AC1179" s="26">
        <f t="shared" si="440"/>
        <v>0</v>
      </c>
      <c r="AD1179" s="26">
        <f t="shared" si="441"/>
        <v>61.5</v>
      </c>
      <c r="AE1179" s="26">
        <f t="shared" si="442"/>
        <v>17.083333333333332</v>
      </c>
      <c r="AF1179" s="31"/>
      <c r="AG1179" s="31"/>
      <c r="AH1179" s="31"/>
      <c r="AI1179" s="31"/>
      <c r="AJ1179" s="31"/>
      <c r="AK1179" s="31"/>
      <c r="AL1179" s="7"/>
      <c r="AM1179" s="7"/>
    </row>
    <row r="1180" spans="2:39" x14ac:dyDescent="0.4">
      <c r="B1180" s="23" t="s">
        <v>3</v>
      </c>
      <c r="C1180" s="23">
        <v>1164</v>
      </c>
      <c r="D1180" s="23">
        <v>142</v>
      </c>
      <c r="E1180" s="24">
        <v>65</v>
      </c>
      <c r="F1180" s="68">
        <f t="shared" si="443"/>
        <v>18.055555555555554</v>
      </c>
      <c r="G1180" s="35">
        <f t="shared" si="444"/>
        <v>0.95833333333333415</v>
      </c>
      <c r="H1180" s="25">
        <f t="shared" si="445"/>
        <v>3.4500000000000028</v>
      </c>
      <c r="I1180" s="31"/>
      <c r="J1180" s="26">
        <f t="shared" si="446"/>
        <v>1420.2500000000011</v>
      </c>
      <c r="K1180" s="40">
        <f t="shared" si="438"/>
        <v>140.18370804253468</v>
      </c>
      <c r="L1180" s="26">
        <f t="shared" si="447"/>
        <v>218.00182949999999</v>
      </c>
      <c r="M1180" s="61">
        <f t="shared" si="448"/>
        <v>1778.4355375425357</v>
      </c>
      <c r="N1180" s="26">
        <f t="shared" si="449"/>
        <v>1.7784355375425358</v>
      </c>
      <c r="O1180" s="26">
        <f t="shared" si="439"/>
        <v>32110.641650073558</v>
      </c>
      <c r="P1180" s="26">
        <f t="shared" si="450"/>
        <v>32.110641650073561</v>
      </c>
      <c r="Q1180" s="26">
        <f t="shared" si="455"/>
        <v>4898.6751757120501</v>
      </c>
      <c r="R1180" s="61">
        <f t="shared" si="456"/>
        <v>1.3607432132239068</v>
      </c>
      <c r="S1180" s="26">
        <f t="shared" si="457"/>
        <v>-1854.5944249279316</v>
      </c>
      <c r="T1180" s="26">
        <f t="shared" si="451"/>
        <v>1854.5944249279316</v>
      </c>
      <c r="U1180" s="61">
        <f t="shared" si="458"/>
        <v>0.51516515924874595</v>
      </c>
      <c r="V1180" s="26">
        <f t="shared" si="459"/>
        <v>241568.28703703696</v>
      </c>
      <c r="W1180" s="26">
        <f t="shared" si="437"/>
        <v>241.56828703703698</v>
      </c>
      <c r="X1180" s="26">
        <f t="shared" si="460"/>
        <v>2888.2144537037038</v>
      </c>
      <c r="Y1180" s="26">
        <f t="shared" si="452"/>
        <v>802.28243452090737</v>
      </c>
      <c r="Z1180" s="26">
        <f t="shared" si="453"/>
        <v>0.80228243452090742</v>
      </c>
      <c r="AA1180" s="26">
        <f t="shared" si="454"/>
        <v>1.8759083724726526</v>
      </c>
      <c r="AB1180" s="64"/>
      <c r="AC1180" s="26">
        <f t="shared" si="440"/>
        <v>0</v>
      </c>
      <c r="AD1180" s="26">
        <f t="shared" si="441"/>
        <v>65</v>
      </c>
      <c r="AE1180" s="26">
        <f t="shared" si="442"/>
        <v>18.055555555555554</v>
      </c>
      <c r="AF1180" s="31"/>
      <c r="AG1180" s="31"/>
      <c r="AH1180" s="31"/>
      <c r="AI1180" s="31"/>
      <c r="AJ1180" s="31"/>
      <c r="AK1180" s="31"/>
      <c r="AL1180" s="7"/>
      <c r="AM1180" s="7"/>
    </row>
    <row r="1181" spans="2:39" x14ac:dyDescent="0.4">
      <c r="B1181" s="23" t="s">
        <v>3</v>
      </c>
      <c r="C1181" s="23">
        <v>1165</v>
      </c>
      <c r="D1181" s="23">
        <v>143</v>
      </c>
      <c r="E1181" s="24">
        <v>68.400000000000006</v>
      </c>
      <c r="F1181" s="68">
        <f t="shared" si="443"/>
        <v>19</v>
      </c>
      <c r="G1181" s="35">
        <f t="shared" si="444"/>
        <v>0.91666666666666585</v>
      </c>
      <c r="H1181" s="25">
        <f t="shared" si="445"/>
        <v>3.2999999999999972</v>
      </c>
      <c r="I1181" s="31"/>
      <c r="J1181" s="26">
        <f t="shared" si="446"/>
        <v>1358.4999999999989</v>
      </c>
      <c r="K1181" s="40">
        <f t="shared" si="438"/>
        <v>155.23263647324998</v>
      </c>
      <c r="L1181" s="26">
        <f t="shared" si="447"/>
        <v>218.00182949999999</v>
      </c>
      <c r="M1181" s="61">
        <f t="shared" si="448"/>
        <v>1731.7344659732489</v>
      </c>
      <c r="N1181" s="26">
        <f t="shared" si="449"/>
        <v>1.731734465973249</v>
      </c>
      <c r="O1181" s="26">
        <f t="shared" si="439"/>
        <v>32902.954853491727</v>
      </c>
      <c r="P1181" s="26">
        <f t="shared" si="450"/>
        <v>32.902954853491728</v>
      </c>
      <c r="Q1181" s="26">
        <f t="shared" si="455"/>
        <v>4931.5781305655419</v>
      </c>
      <c r="R1181" s="61">
        <f t="shared" si="456"/>
        <v>1.369882923636609</v>
      </c>
      <c r="S1181" s="26">
        <f t="shared" si="457"/>
        <v>-1854.5944249279316</v>
      </c>
      <c r="T1181" s="26">
        <f t="shared" si="451"/>
        <v>1854.5944249279316</v>
      </c>
      <c r="U1181" s="61">
        <f t="shared" si="458"/>
        <v>0.51516515924874595</v>
      </c>
      <c r="V1181" s="26">
        <f t="shared" si="459"/>
        <v>267501</v>
      </c>
      <c r="W1181" s="26">
        <f t="shared" si="437"/>
        <v>267.50100000000003</v>
      </c>
      <c r="X1181" s="26">
        <f t="shared" si="460"/>
        <v>2888.2144537037038</v>
      </c>
      <c r="Y1181" s="26">
        <f t="shared" si="452"/>
        <v>802.28243452090737</v>
      </c>
      <c r="Z1181" s="26">
        <f t="shared" si="453"/>
        <v>0.80228243452090742</v>
      </c>
      <c r="AA1181" s="26">
        <f t="shared" si="454"/>
        <v>1.8850480828853549</v>
      </c>
      <c r="AB1181" s="64"/>
      <c r="AC1181" s="26">
        <f t="shared" si="440"/>
        <v>0</v>
      </c>
      <c r="AD1181" s="26">
        <f t="shared" si="441"/>
        <v>68.400000000000006</v>
      </c>
      <c r="AE1181" s="26">
        <f t="shared" si="442"/>
        <v>19</v>
      </c>
      <c r="AF1181" s="31"/>
      <c r="AG1181" s="31"/>
      <c r="AH1181" s="31"/>
      <c r="AI1181" s="31"/>
      <c r="AJ1181" s="31"/>
      <c r="AK1181" s="31"/>
      <c r="AL1181" s="7"/>
      <c r="AM1181" s="7"/>
    </row>
    <row r="1182" spans="2:39" x14ac:dyDescent="0.4">
      <c r="B1182" s="23" t="s">
        <v>3</v>
      </c>
      <c r="C1182" s="23">
        <v>1166</v>
      </c>
      <c r="D1182" s="23">
        <v>144</v>
      </c>
      <c r="E1182" s="24">
        <v>71.599999999999994</v>
      </c>
      <c r="F1182" s="68">
        <f t="shared" si="443"/>
        <v>19.888888888888886</v>
      </c>
      <c r="G1182" s="35">
        <f t="shared" si="444"/>
        <v>0.63888888888888806</v>
      </c>
      <c r="H1182" s="25">
        <f t="shared" si="445"/>
        <v>2.2999999999999972</v>
      </c>
      <c r="I1182" s="31"/>
      <c r="J1182" s="26">
        <f t="shared" si="446"/>
        <v>946.83333333333212</v>
      </c>
      <c r="K1182" s="40">
        <f t="shared" si="438"/>
        <v>170.09708646213883</v>
      </c>
      <c r="L1182" s="26">
        <f t="shared" si="447"/>
        <v>218.00182949999999</v>
      </c>
      <c r="M1182" s="61">
        <f t="shared" si="448"/>
        <v>1334.9322492954709</v>
      </c>
      <c r="N1182" s="26">
        <f t="shared" si="449"/>
        <v>1.3349322492954709</v>
      </c>
      <c r="O1182" s="26">
        <f t="shared" si="439"/>
        <v>26550.31918043214</v>
      </c>
      <c r="P1182" s="26">
        <f t="shared" si="450"/>
        <v>26.55031918043214</v>
      </c>
      <c r="Q1182" s="26">
        <f t="shared" si="455"/>
        <v>4958.1284497459737</v>
      </c>
      <c r="R1182" s="61">
        <f t="shared" si="456"/>
        <v>1.3772580128878471</v>
      </c>
      <c r="S1182" s="26">
        <f t="shared" si="457"/>
        <v>-1854.5944249279316</v>
      </c>
      <c r="T1182" s="26">
        <f t="shared" si="451"/>
        <v>1854.5944249279316</v>
      </c>
      <c r="U1182" s="61">
        <f t="shared" si="458"/>
        <v>0.51516515924874595</v>
      </c>
      <c r="V1182" s="26">
        <f t="shared" si="459"/>
        <v>293115.81481481472</v>
      </c>
      <c r="W1182" s="26">
        <f t="shared" ref="W1182:W1245" si="461">V1182*0.001</f>
        <v>293.11581481481471</v>
      </c>
      <c r="X1182" s="26">
        <f t="shared" si="460"/>
        <v>2888.2144537037038</v>
      </c>
      <c r="Y1182" s="26">
        <f t="shared" si="452"/>
        <v>802.28243452090737</v>
      </c>
      <c r="Z1182" s="26">
        <f t="shared" si="453"/>
        <v>0.80228243452090742</v>
      </c>
      <c r="AA1182" s="26">
        <f t="shared" si="454"/>
        <v>1.8924231721365929</v>
      </c>
      <c r="AB1182" s="64"/>
      <c r="AC1182" s="26">
        <f t="shared" si="440"/>
        <v>0</v>
      </c>
      <c r="AD1182" s="26">
        <f t="shared" si="441"/>
        <v>71.599999999999994</v>
      </c>
      <c r="AE1182" s="26">
        <f t="shared" si="442"/>
        <v>19.888888888888886</v>
      </c>
      <c r="AF1182" s="31"/>
      <c r="AG1182" s="31"/>
      <c r="AH1182" s="31"/>
      <c r="AI1182" s="31"/>
      <c r="AJ1182" s="31"/>
      <c r="AK1182" s="31"/>
      <c r="AL1182" s="7"/>
      <c r="AM1182" s="7"/>
    </row>
    <row r="1183" spans="2:39" x14ac:dyDescent="0.4">
      <c r="B1183" s="23" t="s">
        <v>3</v>
      </c>
      <c r="C1183" s="23">
        <v>1167</v>
      </c>
      <c r="D1183" s="23">
        <v>145</v>
      </c>
      <c r="E1183" s="24">
        <v>73</v>
      </c>
      <c r="F1183" s="68">
        <f t="shared" si="443"/>
        <v>20.277777777777779</v>
      </c>
      <c r="G1183" s="35">
        <f t="shared" si="444"/>
        <v>0.37500000000000039</v>
      </c>
      <c r="H1183" s="25">
        <f t="shared" si="445"/>
        <v>1.3500000000000014</v>
      </c>
      <c r="I1183" s="31"/>
      <c r="J1183" s="26">
        <f t="shared" si="446"/>
        <v>555.75000000000057</v>
      </c>
      <c r="K1183" s="40">
        <f t="shared" si="438"/>
        <v>176.81395980086805</v>
      </c>
      <c r="L1183" s="26">
        <f t="shared" si="447"/>
        <v>218.00182949999999</v>
      </c>
      <c r="M1183" s="61">
        <f t="shared" si="448"/>
        <v>950.56578930086857</v>
      </c>
      <c r="N1183" s="26">
        <f t="shared" si="449"/>
        <v>0.95056578930086855</v>
      </c>
      <c r="O1183" s="26">
        <f t="shared" si="439"/>
        <v>19275.361838600948</v>
      </c>
      <c r="P1183" s="26">
        <f t="shared" si="450"/>
        <v>19.275361838600947</v>
      </c>
      <c r="Q1183" s="26">
        <f t="shared" si="455"/>
        <v>4977.4038115845751</v>
      </c>
      <c r="R1183" s="61">
        <f t="shared" si="456"/>
        <v>1.3826122804935779</v>
      </c>
      <c r="S1183" s="26">
        <f t="shared" si="457"/>
        <v>-1854.5944249279316</v>
      </c>
      <c r="T1183" s="26">
        <f t="shared" si="451"/>
        <v>1854.5944249279316</v>
      </c>
      <c r="U1183" s="61">
        <f t="shared" si="458"/>
        <v>0.51516515924874595</v>
      </c>
      <c r="V1183" s="26">
        <f t="shared" si="459"/>
        <v>304690.50925925927</v>
      </c>
      <c r="W1183" s="26">
        <f t="shared" si="461"/>
        <v>304.69050925925927</v>
      </c>
      <c r="X1183" s="26">
        <f t="shared" si="460"/>
        <v>2888.2144537037038</v>
      </c>
      <c r="Y1183" s="26">
        <f t="shared" si="452"/>
        <v>802.28243452090737</v>
      </c>
      <c r="Z1183" s="26">
        <f t="shared" si="453"/>
        <v>0.80228243452090742</v>
      </c>
      <c r="AA1183" s="26">
        <f t="shared" si="454"/>
        <v>1.8977774397423239</v>
      </c>
      <c r="AB1183" s="64"/>
      <c r="AC1183" s="26">
        <f t="shared" si="440"/>
        <v>0</v>
      </c>
      <c r="AD1183" s="26">
        <f t="shared" si="441"/>
        <v>73</v>
      </c>
      <c r="AE1183" s="26">
        <f t="shared" si="442"/>
        <v>20.277777777777779</v>
      </c>
      <c r="AF1183" s="31"/>
      <c r="AG1183" s="31"/>
      <c r="AH1183" s="31"/>
      <c r="AI1183" s="31"/>
      <c r="AJ1183" s="31"/>
      <c r="AK1183" s="31"/>
      <c r="AL1183" s="7"/>
      <c r="AM1183" s="7"/>
    </row>
    <row r="1184" spans="2:39" x14ac:dyDescent="0.4">
      <c r="B1184" s="23" t="s">
        <v>3</v>
      </c>
      <c r="C1184" s="23">
        <v>1168</v>
      </c>
      <c r="D1184" s="23">
        <v>146</v>
      </c>
      <c r="E1184" s="24">
        <v>74.3</v>
      </c>
      <c r="F1184" s="68">
        <f t="shared" si="443"/>
        <v>20.638888888888889</v>
      </c>
      <c r="G1184" s="35">
        <f t="shared" si="444"/>
        <v>0.44444444444444481</v>
      </c>
      <c r="H1184" s="25">
        <f t="shared" si="445"/>
        <v>1.6000000000000014</v>
      </c>
      <c r="I1184" s="31"/>
      <c r="J1184" s="26">
        <f t="shared" si="446"/>
        <v>658.6666666666672</v>
      </c>
      <c r="K1184" s="40">
        <f t="shared" si="438"/>
        <v>183.16751678384202</v>
      </c>
      <c r="L1184" s="26">
        <f t="shared" si="447"/>
        <v>218.00182949999999</v>
      </c>
      <c r="M1184" s="61">
        <f t="shared" si="448"/>
        <v>1059.8360129505093</v>
      </c>
      <c r="N1184" s="26">
        <f t="shared" si="449"/>
        <v>1.0598360129505093</v>
      </c>
      <c r="O1184" s="26">
        <f t="shared" si="439"/>
        <v>21873.837711728567</v>
      </c>
      <c r="P1184" s="26">
        <f t="shared" si="450"/>
        <v>21.873837711728566</v>
      </c>
      <c r="Q1184" s="26">
        <f t="shared" si="455"/>
        <v>4999.2776492963039</v>
      </c>
      <c r="R1184" s="61">
        <f t="shared" si="456"/>
        <v>1.3886883470106988</v>
      </c>
      <c r="S1184" s="26">
        <f t="shared" si="457"/>
        <v>-1854.5944249279316</v>
      </c>
      <c r="T1184" s="26">
        <f t="shared" si="451"/>
        <v>1854.5944249279316</v>
      </c>
      <c r="U1184" s="61">
        <f t="shared" si="458"/>
        <v>0.51516515924874595</v>
      </c>
      <c r="V1184" s="26">
        <f t="shared" si="459"/>
        <v>315639.12731481483</v>
      </c>
      <c r="W1184" s="26">
        <f t="shared" si="461"/>
        <v>315.63912731481486</v>
      </c>
      <c r="X1184" s="26">
        <f t="shared" si="460"/>
        <v>2888.2144537037038</v>
      </c>
      <c r="Y1184" s="26">
        <f t="shared" si="452"/>
        <v>802.28243452090737</v>
      </c>
      <c r="Z1184" s="26">
        <f t="shared" si="453"/>
        <v>0.80228243452090742</v>
      </c>
      <c r="AA1184" s="26">
        <f t="shared" si="454"/>
        <v>1.9038535062594448</v>
      </c>
      <c r="AB1184" s="64"/>
      <c r="AC1184" s="26">
        <f t="shared" si="440"/>
        <v>0</v>
      </c>
      <c r="AD1184" s="26">
        <f t="shared" si="441"/>
        <v>74.3</v>
      </c>
      <c r="AE1184" s="26">
        <f t="shared" si="442"/>
        <v>20.638888888888889</v>
      </c>
      <c r="AF1184" s="31"/>
      <c r="AG1184" s="31"/>
      <c r="AH1184" s="31"/>
      <c r="AI1184" s="31"/>
      <c r="AJ1184" s="31"/>
      <c r="AK1184" s="31"/>
      <c r="AL1184" s="7"/>
      <c r="AM1184" s="7"/>
    </row>
    <row r="1185" spans="2:39" x14ac:dyDescent="0.4">
      <c r="B1185" s="23" t="s">
        <v>3</v>
      </c>
      <c r="C1185" s="23">
        <v>1169</v>
      </c>
      <c r="D1185" s="23">
        <v>147</v>
      </c>
      <c r="E1185" s="24">
        <v>76.2</v>
      </c>
      <c r="F1185" s="68">
        <f t="shared" si="443"/>
        <v>21.166666666666668</v>
      </c>
      <c r="G1185" s="35">
        <f t="shared" si="444"/>
        <v>0.50000000000000122</v>
      </c>
      <c r="H1185" s="25">
        <f t="shared" si="445"/>
        <v>1.8000000000000043</v>
      </c>
      <c r="I1185" s="31"/>
      <c r="J1185" s="26">
        <f t="shared" si="446"/>
        <v>741.00000000000182</v>
      </c>
      <c r="K1185" s="40">
        <f t="shared" si="438"/>
        <v>192.65521650331252</v>
      </c>
      <c r="L1185" s="26">
        <f t="shared" si="447"/>
        <v>218.00182949999999</v>
      </c>
      <c r="M1185" s="61">
        <f t="shared" si="448"/>
        <v>1151.6570460033145</v>
      </c>
      <c r="N1185" s="26">
        <f t="shared" si="449"/>
        <v>1.1516570460033144</v>
      </c>
      <c r="O1185" s="26">
        <f t="shared" si="439"/>
        <v>24376.740807070157</v>
      </c>
      <c r="P1185" s="26">
        <f t="shared" si="450"/>
        <v>24.376740807070156</v>
      </c>
      <c r="Q1185" s="26">
        <f t="shared" si="455"/>
        <v>5023.6543901033738</v>
      </c>
      <c r="R1185" s="61">
        <f t="shared" si="456"/>
        <v>1.3954596644432569</v>
      </c>
      <c r="S1185" s="26">
        <f t="shared" si="457"/>
        <v>-1854.5944249279316</v>
      </c>
      <c r="T1185" s="26">
        <f t="shared" si="451"/>
        <v>1854.5944249279316</v>
      </c>
      <c r="U1185" s="61">
        <f t="shared" si="458"/>
        <v>0.51516515924874595</v>
      </c>
      <c r="V1185" s="26">
        <f t="shared" si="459"/>
        <v>331988.58333333337</v>
      </c>
      <c r="W1185" s="26">
        <f t="shared" si="461"/>
        <v>331.98858333333339</v>
      </c>
      <c r="X1185" s="26">
        <f t="shared" si="460"/>
        <v>2888.2144537037038</v>
      </c>
      <c r="Y1185" s="26">
        <f t="shared" si="452"/>
        <v>802.28243452090737</v>
      </c>
      <c r="Z1185" s="26">
        <f t="shared" si="453"/>
        <v>0.80228243452090742</v>
      </c>
      <c r="AA1185" s="26">
        <f t="shared" si="454"/>
        <v>1.9106248236920029</v>
      </c>
      <c r="AB1185" s="64"/>
      <c r="AC1185" s="26">
        <f t="shared" si="440"/>
        <v>0</v>
      </c>
      <c r="AD1185" s="26">
        <f t="shared" si="441"/>
        <v>76.2</v>
      </c>
      <c r="AE1185" s="26">
        <f t="shared" si="442"/>
        <v>21.166666666666668</v>
      </c>
      <c r="AF1185" s="31"/>
      <c r="AG1185" s="31"/>
      <c r="AH1185" s="31"/>
      <c r="AI1185" s="31"/>
      <c r="AJ1185" s="31"/>
      <c r="AK1185" s="31"/>
      <c r="AL1185" s="7"/>
      <c r="AM1185" s="7"/>
    </row>
    <row r="1186" spans="2:39" x14ac:dyDescent="0.4">
      <c r="B1186" s="23" t="s">
        <v>3</v>
      </c>
      <c r="C1186" s="23">
        <v>1170</v>
      </c>
      <c r="D1186" s="23">
        <v>148</v>
      </c>
      <c r="E1186" s="24">
        <v>77.900000000000006</v>
      </c>
      <c r="F1186" s="68">
        <f t="shared" si="443"/>
        <v>21.638888888888889</v>
      </c>
      <c r="G1186" s="35">
        <f t="shared" si="444"/>
        <v>0.45833333333333293</v>
      </c>
      <c r="H1186" s="25">
        <f t="shared" si="445"/>
        <v>1.6499999999999986</v>
      </c>
      <c r="I1186" s="31"/>
      <c r="J1186" s="26">
        <f t="shared" si="446"/>
        <v>679.24999999999943</v>
      </c>
      <c r="K1186" s="40">
        <f t="shared" si="438"/>
        <v>201.34726999346702</v>
      </c>
      <c r="L1186" s="26">
        <f t="shared" si="447"/>
        <v>218.00182949999999</v>
      </c>
      <c r="M1186" s="61">
        <f t="shared" si="448"/>
        <v>1098.5990994934664</v>
      </c>
      <c r="N1186" s="26">
        <f t="shared" si="449"/>
        <v>1.0985990994934665</v>
      </c>
      <c r="O1186" s="26">
        <f t="shared" si="439"/>
        <v>23772.46384737251</v>
      </c>
      <c r="P1186" s="26">
        <f t="shared" si="450"/>
        <v>23.77246384737251</v>
      </c>
      <c r="Q1186" s="26">
        <f t="shared" si="455"/>
        <v>5047.4268539507466</v>
      </c>
      <c r="R1186" s="61">
        <f t="shared" si="456"/>
        <v>1.4020631271513597</v>
      </c>
      <c r="S1186" s="26">
        <f t="shared" si="457"/>
        <v>-1854.5944249279316</v>
      </c>
      <c r="T1186" s="26">
        <f t="shared" si="451"/>
        <v>1854.5944249279316</v>
      </c>
      <c r="U1186" s="61">
        <f t="shared" si="458"/>
        <v>0.51516515924874595</v>
      </c>
      <c r="V1186" s="26">
        <f t="shared" si="459"/>
        <v>346966.96064814815</v>
      </c>
      <c r="W1186" s="26">
        <f t="shared" si="461"/>
        <v>346.96696064814813</v>
      </c>
      <c r="X1186" s="26">
        <f t="shared" si="460"/>
        <v>2888.2144537037038</v>
      </c>
      <c r="Y1186" s="26">
        <f t="shared" si="452"/>
        <v>802.28243452090737</v>
      </c>
      <c r="Z1186" s="26">
        <f t="shared" si="453"/>
        <v>0.80228243452090742</v>
      </c>
      <c r="AA1186" s="26">
        <f t="shared" si="454"/>
        <v>1.9172282864001056</v>
      </c>
      <c r="AB1186" s="64"/>
      <c r="AC1186" s="26">
        <f t="shared" si="440"/>
        <v>0</v>
      </c>
      <c r="AD1186" s="26">
        <f t="shared" si="441"/>
        <v>77.900000000000006</v>
      </c>
      <c r="AE1186" s="26">
        <f t="shared" si="442"/>
        <v>21.638888888888889</v>
      </c>
      <c r="AF1186" s="31"/>
      <c r="AG1186" s="31"/>
      <c r="AH1186" s="31"/>
      <c r="AI1186" s="31"/>
      <c r="AJ1186" s="31"/>
      <c r="AK1186" s="31"/>
      <c r="AL1186" s="7"/>
      <c r="AM1186" s="7"/>
    </row>
    <row r="1187" spans="2:39" x14ac:dyDescent="0.4">
      <c r="B1187" s="23" t="s">
        <v>3</v>
      </c>
      <c r="C1187" s="23">
        <v>1171</v>
      </c>
      <c r="D1187" s="23">
        <v>149</v>
      </c>
      <c r="E1187" s="24">
        <v>79.5</v>
      </c>
      <c r="F1187" s="68">
        <f t="shared" si="443"/>
        <v>22.083333333333332</v>
      </c>
      <c r="G1187" s="35">
        <f t="shared" si="444"/>
        <v>0.43055555555555475</v>
      </c>
      <c r="H1187" s="25">
        <f t="shared" si="445"/>
        <v>1.5499999999999972</v>
      </c>
      <c r="I1187" s="31"/>
      <c r="J1187" s="26">
        <f t="shared" si="446"/>
        <v>638.08333333333212</v>
      </c>
      <c r="K1187" s="40">
        <f t="shared" si="438"/>
        <v>209.70321438007809</v>
      </c>
      <c r="L1187" s="26">
        <f t="shared" si="447"/>
        <v>218.00182949999999</v>
      </c>
      <c r="M1187" s="61">
        <f t="shared" si="448"/>
        <v>1065.7883772134101</v>
      </c>
      <c r="N1187" s="26">
        <f t="shared" si="449"/>
        <v>1.06578837721341</v>
      </c>
      <c r="O1187" s="26">
        <f t="shared" si="439"/>
        <v>23536.159996796137</v>
      </c>
      <c r="P1187" s="26">
        <f t="shared" si="450"/>
        <v>23.536159996796137</v>
      </c>
      <c r="Q1187" s="26">
        <f t="shared" si="455"/>
        <v>5070.963013947543</v>
      </c>
      <c r="R1187" s="61">
        <f t="shared" si="456"/>
        <v>1.4086009498957177</v>
      </c>
      <c r="S1187" s="26">
        <f t="shared" si="457"/>
        <v>-1854.5944249279316</v>
      </c>
      <c r="T1187" s="26">
        <f t="shared" si="451"/>
        <v>1854.5944249279316</v>
      </c>
      <c r="U1187" s="61">
        <f t="shared" si="458"/>
        <v>0.51516515924874595</v>
      </c>
      <c r="V1187" s="26">
        <f t="shared" si="459"/>
        <v>361366.14583333331</v>
      </c>
      <c r="W1187" s="26">
        <f t="shared" si="461"/>
        <v>361.36614583333335</v>
      </c>
      <c r="X1187" s="26">
        <f t="shared" si="460"/>
        <v>2888.2144537037038</v>
      </c>
      <c r="Y1187" s="26">
        <f t="shared" si="452"/>
        <v>802.28243452090737</v>
      </c>
      <c r="Z1187" s="26">
        <f t="shared" si="453"/>
        <v>0.80228243452090742</v>
      </c>
      <c r="AA1187" s="26">
        <f t="shared" si="454"/>
        <v>1.9237661091444638</v>
      </c>
      <c r="AB1187" s="64"/>
      <c r="AC1187" s="26">
        <f t="shared" si="440"/>
        <v>0</v>
      </c>
      <c r="AD1187" s="26">
        <f t="shared" si="441"/>
        <v>79.5</v>
      </c>
      <c r="AE1187" s="26">
        <f t="shared" si="442"/>
        <v>22.083333333333332</v>
      </c>
      <c r="AF1187" s="31"/>
      <c r="AG1187" s="31"/>
      <c r="AH1187" s="31"/>
      <c r="AI1187" s="31"/>
      <c r="AJ1187" s="31"/>
      <c r="AK1187" s="31"/>
      <c r="AL1187" s="7"/>
      <c r="AM1187" s="7"/>
    </row>
    <row r="1188" spans="2:39" x14ac:dyDescent="0.4">
      <c r="B1188" s="23" t="s">
        <v>3</v>
      </c>
      <c r="C1188" s="23">
        <v>1172</v>
      </c>
      <c r="D1188" s="23">
        <v>150</v>
      </c>
      <c r="E1188" s="24">
        <v>81</v>
      </c>
      <c r="F1188" s="68">
        <f t="shared" si="443"/>
        <v>22.5</v>
      </c>
      <c r="G1188" s="35">
        <f t="shared" si="444"/>
        <v>0.38888888888888851</v>
      </c>
      <c r="H1188" s="25">
        <f t="shared" si="445"/>
        <v>1.3999999999999986</v>
      </c>
      <c r="I1188" s="31"/>
      <c r="J1188" s="26">
        <f t="shared" si="446"/>
        <v>576.3333333333328</v>
      </c>
      <c r="K1188" s="40">
        <f t="shared" si="438"/>
        <v>217.6911972703125</v>
      </c>
      <c r="L1188" s="26">
        <f t="shared" si="447"/>
        <v>218.00182949999999</v>
      </c>
      <c r="M1188" s="61">
        <f t="shared" si="448"/>
        <v>1012.0263601036453</v>
      </c>
      <c r="N1188" s="26">
        <f t="shared" si="449"/>
        <v>1.0120263601036452</v>
      </c>
      <c r="O1188" s="26">
        <f t="shared" si="439"/>
        <v>22770.593102332019</v>
      </c>
      <c r="P1188" s="26">
        <f t="shared" si="450"/>
        <v>22.770593102332018</v>
      </c>
      <c r="Q1188" s="26">
        <f t="shared" si="455"/>
        <v>5093.733607049875</v>
      </c>
      <c r="R1188" s="61">
        <f t="shared" si="456"/>
        <v>1.4149261151523786</v>
      </c>
      <c r="S1188" s="26">
        <f t="shared" si="457"/>
        <v>-1854.5944249279316</v>
      </c>
      <c r="T1188" s="26">
        <f t="shared" si="451"/>
        <v>1854.5944249279316</v>
      </c>
      <c r="U1188" s="61">
        <f t="shared" si="458"/>
        <v>0.51516515924874595</v>
      </c>
      <c r="V1188" s="26">
        <f t="shared" si="459"/>
        <v>375131.25</v>
      </c>
      <c r="W1188" s="26">
        <f t="shared" si="461"/>
        <v>375.13125000000002</v>
      </c>
      <c r="X1188" s="26">
        <f t="shared" si="460"/>
        <v>2888.2144537037038</v>
      </c>
      <c r="Y1188" s="26">
        <f t="shared" si="452"/>
        <v>802.28243452090737</v>
      </c>
      <c r="Z1188" s="26">
        <f t="shared" si="453"/>
        <v>0.80228243452090742</v>
      </c>
      <c r="AA1188" s="26">
        <f t="shared" si="454"/>
        <v>1.9300912744011245</v>
      </c>
      <c r="AB1188" s="64"/>
      <c r="AC1188" s="26">
        <f t="shared" si="440"/>
        <v>0</v>
      </c>
      <c r="AD1188" s="26">
        <f t="shared" si="441"/>
        <v>81</v>
      </c>
      <c r="AE1188" s="26">
        <f t="shared" si="442"/>
        <v>22.5</v>
      </c>
      <c r="AF1188" s="31"/>
      <c r="AG1188" s="31"/>
      <c r="AH1188" s="31"/>
      <c r="AI1188" s="31"/>
      <c r="AJ1188" s="31"/>
      <c r="AK1188" s="31"/>
      <c r="AL1188" s="7"/>
      <c r="AM1188" s="7"/>
    </row>
    <row r="1189" spans="2:39" x14ac:dyDescent="0.4">
      <c r="B1189" s="23" t="s">
        <v>3</v>
      </c>
      <c r="C1189" s="23">
        <v>1173</v>
      </c>
      <c r="D1189" s="23">
        <v>151</v>
      </c>
      <c r="E1189" s="24">
        <v>82.3</v>
      </c>
      <c r="F1189" s="68">
        <f t="shared" si="443"/>
        <v>22.861111111111111</v>
      </c>
      <c r="G1189" s="35">
        <f t="shared" si="444"/>
        <v>0.34722222222222221</v>
      </c>
      <c r="H1189" s="25">
        <f t="shared" si="445"/>
        <v>1.25</v>
      </c>
      <c r="I1189" s="31"/>
      <c r="J1189" s="26">
        <f t="shared" si="446"/>
        <v>514.58333333333337</v>
      </c>
      <c r="K1189" s="40">
        <f t="shared" si="438"/>
        <v>224.734889431342</v>
      </c>
      <c r="L1189" s="26">
        <f t="shared" si="447"/>
        <v>218.00182949999999</v>
      </c>
      <c r="M1189" s="61">
        <f t="shared" si="448"/>
        <v>957.32005226467538</v>
      </c>
      <c r="N1189" s="26">
        <f t="shared" si="449"/>
        <v>0.95732005226467543</v>
      </c>
      <c r="O1189" s="26">
        <f t="shared" si="439"/>
        <v>21885.400083717439</v>
      </c>
      <c r="P1189" s="26">
        <f t="shared" si="450"/>
        <v>21.885400083717439</v>
      </c>
      <c r="Q1189" s="26">
        <f t="shared" si="455"/>
        <v>5115.6190071335923</v>
      </c>
      <c r="R1189" s="61">
        <f t="shared" si="456"/>
        <v>1.4210053934397535</v>
      </c>
      <c r="S1189" s="26">
        <f t="shared" si="457"/>
        <v>-1854.5944249279316</v>
      </c>
      <c r="T1189" s="26">
        <f t="shared" si="451"/>
        <v>1854.5944249279316</v>
      </c>
      <c r="U1189" s="61">
        <f t="shared" si="458"/>
        <v>0.51516515924874595</v>
      </c>
      <c r="V1189" s="26">
        <f t="shared" si="459"/>
        <v>387269.12731481483</v>
      </c>
      <c r="W1189" s="26">
        <f t="shared" si="461"/>
        <v>387.26912731481485</v>
      </c>
      <c r="X1189" s="26">
        <f t="shared" si="460"/>
        <v>2888.2144537037038</v>
      </c>
      <c r="Y1189" s="26">
        <f t="shared" si="452"/>
        <v>802.28243452090737</v>
      </c>
      <c r="Z1189" s="26">
        <f t="shared" si="453"/>
        <v>0.80228243452090742</v>
      </c>
      <c r="AA1189" s="26">
        <f t="shared" si="454"/>
        <v>1.9361705526884996</v>
      </c>
      <c r="AB1189" s="64"/>
      <c r="AC1189" s="26">
        <f t="shared" si="440"/>
        <v>0</v>
      </c>
      <c r="AD1189" s="26">
        <f t="shared" si="441"/>
        <v>82.3</v>
      </c>
      <c r="AE1189" s="26">
        <f t="shared" si="442"/>
        <v>22.861111111111111</v>
      </c>
      <c r="AF1189" s="31"/>
      <c r="AG1189" s="31"/>
      <c r="AH1189" s="31"/>
      <c r="AI1189" s="31"/>
      <c r="AJ1189" s="31"/>
      <c r="AK1189" s="31"/>
      <c r="AL1189" s="7"/>
      <c r="AM1189" s="7"/>
    </row>
    <row r="1190" spans="2:39" x14ac:dyDescent="0.4">
      <c r="B1190" s="23" t="s">
        <v>3</v>
      </c>
      <c r="C1190" s="23">
        <v>1174</v>
      </c>
      <c r="D1190" s="23">
        <v>152</v>
      </c>
      <c r="E1190" s="24">
        <v>83.5</v>
      </c>
      <c r="F1190" s="68">
        <f t="shared" si="443"/>
        <v>23.194444444444443</v>
      </c>
      <c r="G1190" s="35">
        <f t="shared" si="444"/>
        <v>0.31944444444444403</v>
      </c>
      <c r="H1190" s="25">
        <f t="shared" si="445"/>
        <v>1.1499999999999986</v>
      </c>
      <c r="I1190" s="31"/>
      <c r="J1190" s="26">
        <f t="shared" si="446"/>
        <v>473.41666666666606</v>
      </c>
      <c r="K1190" s="40">
        <f t="shared" si="438"/>
        <v>231.33629784605029</v>
      </c>
      <c r="L1190" s="26">
        <f t="shared" si="447"/>
        <v>218.00182949999999</v>
      </c>
      <c r="M1190" s="61">
        <f t="shared" si="448"/>
        <v>922.75479401271627</v>
      </c>
      <c r="N1190" s="26">
        <f t="shared" si="449"/>
        <v>0.92275479401271632</v>
      </c>
      <c r="O1190" s="26">
        <f t="shared" si="439"/>
        <v>21402.784805572723</v>
      </c>
      <c r="P1190" s="26">
        <f t="shared" si="450"/>
        <v>21.402784805572722</v>
      </c>
      <c r="Q1190" s="26">
        <f t="shared" si="455"/>
        <v>5137.0217919391653</v>
      </c>
      <c r="R1190" s="61">
        <f t="shared" si="456"/>
        <v>1.4269506119169191</v>
      </c>
      <c r="S1190" s="26">
        <f t="shared" si="457"/>
        <v>-1854.5944249279316</v>
      </c>
      <c r="T1190" s="26">
        <f t="shared" si="451"/>
        <v>1854.5944249279316</v>
      </c>
      <c r="U1190" s="61">
        <f t="shared" si="458"/>
        <v>0.51516515924874595</v>
      </c>
      <c r="V1190" s="26">
        <f t="shared" si="459"/>
        <v>398644.84953703696</v>
      </c>
      <c r="W1190" s="26">
        <f t="shared" si="461"/>
        <v>398.64484953703698</v>
      </c>
      <c r="X1190" s="26">
        <f t="shared" si="460"/>
        <v>2888.2144537037038</v>
      </c>
      <c r="Y1190" s="26">
        <f t="shared" si="452"/>
        <v>802.28243452090737</v>
      </c>
      <c r="Z1190" s="26">
        <f t="shared" si="453"/>
        <v>0.80228243452090742</v>
      </c>
      <c r="AA1190" s="26">
        <f t="shared" si="454"/>
        <v>1.9421157711656649</v>
      </c>
      <c r="AB1190" s="64"/>
      <c r="AC1190" s="26">
        <f t="shared" si="440"/>
        <v>0</v>
      </c>
      <c r="AD1190" s="26">
        <f t="shared" si="441"/>
        <v>83.5</v>
      </c>
      <c r="AE1190" s="26">
        <f t="shared" si="442"/>
        <v>23.194444444444443</v>
      </c>
      <c r="AF1190" s="31"/>
      <c r="AG1190" s="31"/>
      <c r="AH1190" s="31"/>
      <c r="AI1190" s="31"/>
      <c r="AJ1190" s="31"/>
      <c r="AK1190" s="31"/>
      <c r="AL1190" s="7"/>
      <c r="AM1190" s="7"/>
    </row>
    <row r="1191" spans="2:39" x14ac:dyDescent="0.4">
      <c r="B1191" s="23" t="s">
        <v>3</v>
      </c>
      <c r="C1191" s="23">
        <v>1175</v>
      </c>
      <c r="D1191" s="23">
        <v>153</v>
      </c>
      <c r="E1191" s="24">
        <v>84.6</v>
      </c>
      <c r="F1191" s="68">
        <f t="shared" si="443"/>
        <v>23.499999999999996</v>
      </c>
      <c r="G1191" s="35">
        <f t="shared" si="444"/>
        <v>0.27777777777777779</v>
      </c>
      <c r="H1191" s="25">
        <f t="shared" si="445"/>
        <v>1</v>
      </c>
      <c r="I1191" s="31"/>
      <c r="J1191" s="26">
        <f t="shared" si="446"/>
        <v>411.66666666666669</v>
      </c>
      <c r="K1191" s="40">
        <f t="shared" si="438"/>
        <v>237.47153321981241</v>
      </c>
      <c r="L1191" s="26">
        <f t="shared" si="447"/>
        <v>218.00182949999999</v>
      </c>
      <c r="M1191" s="61">
        <f t="shared" si="448"/>
        <v>867.14002938647911</v>
      </c>
      <c r="N1191" s="26">
        <f t="shared" si="449"/>
        <v>0.86714002938647916</v>
      </c>
      <c r="O1191" s="26">
        <f t="shared" si="439"/>
        <v>20377.790690582257</v>
      </c>
      <c r="P1191" s="26">
        <f t="shared" si="450"/>
        <v>20.377790690582255</v>
      </c>
      <c r="Q1191" s="26">
        <f t="shared" si="455"/>
        <v>5157.3995826297478</v>
      </c>
      <c r="R1191" s="61">
        <f t="shared" si="456"/>
        <v>1.4326111097838095</v>
      </c>
      <c r="S1191" s="26">
        <f t="shared" si="457"/>
        <v>-1854.5944249279316</v>
      </c>
      <c r="T1191" s="26">
        <f t="shared" si="451"/>
        <v>1854.5944249279316</v>
      </c>
      <c r="U1191" s="61">
        <f t="shared" si="458"/>
        <v>0.51516515924874595</v>
      </c>
      <c r="V1191" s="26">
        <f t="shared" si="459"/>
        <v>409217.24999999994</v>
      </c>
      <c r="W1191" s="26">
        <f t="shared" si="461"/>
        <v>409.21724999999998</v>
      </c>
      <c r="X1191" s="26">
        <f t="shared" si="460"/>
        <v>2888.2144537037038</v>
      </c>
      <c r="Y1191" s="26">
        <f t="shared" si="452"/>
        <v>802.28243452090737</v>
      </c>
      <c r="Z1191" s="26">
        <f t="shared" si="453"/>
        <v>0.80228243452090742</v>
      </c>
      <c r="AA1191" s="26">
        <f t="shared" si="454"/>
        <v>1.9477762690325555</v>
      </c>
      <c r="AB1191" s="64"/>
      <c r="AC1191" s="26">
        <f t="shared" si="440"/>
        <v>0</v>
      </c>
      <c r="AD1191" s="26">
        <f t="shared" si="441"/>
        <v>84.6</v>
      </c>
      <c r="AE1191" s="26">
        <f t="shared" si="442"/>
        <v>23.499999999999996</v>
      </c>
      <c r="AF1191" s="31"/>
      <c r="AG1191" s="31"/>
      <c r="AH1191" s="31"/>
      <c r="AI1191" s="31"/>
      <c r="AJ1191" s="31"/>
      <c r="AK1191" s="31"/>
      <c r="AL1191" s="7"/>
      <c r="AM1191" s="7"/>
    </row>
    <row r="1192" spans="2:39" x14ac:dyDescent="0.4">
      <c r="B1192" s="23" t="s">
        <v>3</v>
      </c>
      <c r="C1192" s="23">
        <v>1176</v>
      </c>
      <c r="D1192" s="23">
        <v>154</v>
      </c>
      <c r="E1192" s="24">
        <v>85.5</v>
      </c>
      <c r="F1192" s="68">
        <f t="shared" si="443"/>
        <v>23.75</v>
      </c>
      <c r="G1192" s="35">
        <f t="shared" si="444"/>
        <v>0.23611111111111149</v>
      </c>
      <c r="H1192" s="25">
        <f t="shared" si="445"/>
        <v>0.85000000000000142</v>
      </c>
      <c r="I1192" s="31"/>
      <c r="J1192" s="26">
        <f t="shared" si="446"/>
        <v>349.91666666666725</v>
      </c>
      <c r="K1192" s="40">
        <f t="shared" si="438"/>
        <v>242.5509944894531</v>
      </c>
      <c r="L1192" s="26">
        <f t="shared" si="447"/>
        <v>218.00182949999999</v>
      </c>
      <c r="M1192" s="61">
        <f t="shared" si="448"/>
        <v>810.46949065612034</v>
      </c>
      <c r="N1192" s="26">
        <f t="shared" si="449"/>
        <v>0.81046949065612039</v>
      </c>
      <c r="O1192" s="26">
        <f t="shared" si="439"/>
        <v>19248.650403082858</v>
      </c>
      <c r="P1192" s="26">
        <f t="shared" si="450"/>
        <v>19.248650403082859</v>
      </c>
      <c r="Q1192" s="26">
        <f t="shared" si="455"/>
        <v>5176.6482330328308</v>
      </c>
      <c r="R1192" s="61">
        <f t="shared" si="456"/>
        <v>1.4379579575457471</v>
      </c>
      <c r="S1192" s="26">
        <f t="shared" si="457"/>
        <v>-1854.5944249279316</v>
      </c>
      <c r="T1192" s="26">
        <f t="shared" si="451"/>
        <v>1854.5944249279316</v>
      </c>
      <c r="U1192" s="61">
        <f t="shared" si="458"/>
        <v>0.51516515924874595</v>
      </c>
      <c r="V1192" s="26">
        <f t="shared" si="459"/>
        <v>417970.3125</v>
      </c>
      <c r="W1192" s="26">
        <f t="shared" si="461"/>
        <v>417.97031250000003</v>
      </c>
      <c r="X1192" s="26">
        <f t="shared" si="460"/>
        <v>2888.2144537037038</v>
      </c>
      <c r="Y1192" s="26">
        <f t="shared" si="452"/>
        <v>802.28243452090737</v>
      </c>
      <c r="Z1192" s="26">
        <f t="shared" si="453"/>
        <v>0.80228243452090742</v>
      </c>
      <c r="AA1192" s="26">
        <f t="shared" si="454"/>
        <v>1.9531231167944929</v>
      </c>
      <c r="AB1192" s="64"/>
      <c r="AC1192" s="26">
        <f t="shared" si="440"/>
        <v>0</v>
      </c>
      <c r="AD1192" s="26">
        <f t="shared" si="441"/>
        <v>85.5</v>
      </c>
      <c r="AE1192" s="26">
        <f t="shared" si="442"/>
        <v>23.75</v>
      </c>
      <c r="AF1192" s="31"/>
      <c r="AG1192" s="31"/>
      <c r="AH1192" s="31"/>
      <c r="AI1192" s="31"/>
      <c r="AJ1192" s="31"/>
      <c r="AK1192" s="31"/>
      <c r="AL1192" s="7"/>
      <c r="AM1192" s="7"/>
    </row>
    <row r="1193" spans="2:39" x14ac:dyDescent="0.4">
      <c r="B1193" s="23" t="s">
        <v>3</v>
      </c>
      <c r="C1193" s="23">
        <v>1177</v>
      </c>
      <c r="D1193" s="23">
        <v>155</v>
      </c>
      <c r="E1193" s="24">
        <v>86.3</v>
      </c>
      <c r="F1193" s="68">
        <f t="shared" si="443"/>
        <v>23.972222222222221</v>
      </c>
      <c r="G1193" s="35">
        <f t="shared" si="444"/>
        <v>0.22222222222222143</v>
      </c>
      <c r="H1193" s="25">
        <f t="shared" si="445"/>
        <v>0.79999999999999716</v>
      </c>
      <c r="I1193" s="31"/>
      <c r="J1193" s="26">
        <f t="shared" si="446"/>
        <v>329.33333333333218</v>
      </c>
      <c r="K1193" s="40">
        <f t="shared" si="438"/>
        <v>247.11119539675863</v>
      </c>
      <c r="L1193" s="26">
        <f t="shared" si="447"/>
        <v>218.00182949999999</v>
      </c>
      <c r="M1193" s="61">
        <f t="shared" si="448"/>
        <v>794.44635823009082</v>
      </c>
      <c r="N1193" s="26">
        <f t="shared" si="449"/>
        <v>0.7944463582300908</v>
      </c>
      <c r="O1193" s="26">
        <f>M1193*F1193</f>
        <v>19044.6446431269</v>
      </c>
      <c r="P1193" s="26">
        <f t="shared" si="450"/>
        <v>19.044644643126901</v>
      </c>
      <c r="Q1193" s="26">
        <f t="shared" si="455"/>
        <v>5195.6928776759578</v>
      </c>
      <c r="R1193" s="61">
        <f t="shared" si="456"/>
        <v>1.4432481370364967</v>
      </c>
      <c r="S1193" s="26">
        <f t="shared" si="457"/>
        <v>-1854.5944249279316</v>
      </c>
      <c r="T1193" s="26">
        <f t="shared" si="451"/>
        <v>1854.5944249279316</v>
      </c>
      <c r="U1193" s="61">
        <f t="shared" si="458"/>
        <v>0.51516515924874595</v>
      </c>
      <c r="V1193" s="26">
        <f t="shared" si="459"/>
        <v>425828.57175925921</v>
      </c>
      <c r="W1193" s="26">
        <f t="shared" si="461"/>
        <v>425.82857175925921</v>
      </c>
      <c r="X1193" s="26">
        <f t="shared" si="460"/>
        <v>2888.2144537037038</v>
      </c>
      <c r="Y1193" s="26">
        <f t="shared" si="452"/>
        <v>802.28243452090737</v>
      </c>
      <c r="Z1193" s="26">
        <f t="shared" si="453"/>
        <v>0.80228243452090742</v>
      </c>
      <c r="AA1193" s="26">
        <f t="shared" si="454"/>
        <v>1.9584132962852427</v>
      </c>
      <c r="AB1193" s="64"/>
      <c r="AC1193" s="26">
        <f t="shared" si="440"/>
        <v>0</v>
      </c>
      <c r="AD1193" s="26">
        <f t="shared" si="441"/>
        <v>86.3</v>
      </c>
      <c r="AE1193" s="26">
        <f t="shared" si="442"/>
        <v>23.972222222222221</v>
      </c>
      <c r="AF1193" s="31"/>
      <c r="AG1193" s="31"/>
      <c r="AH1193" s="31"/>
      <c r="AI1193" s="31"/>
      <c r="AJ1193" s="31"/>
      <c r="AK1193" s="31"/>
      <c r="AL1193" s="7"/>
      <c r="AM1193" s="7"/>
    </row>
    <row r="1194" spans="2:39" x14ac:dyDescent="0.4">
      <c r="B1194" s="23" t="s">
        <v>3</v>
      </c>
      <c r="C1194" s="23">
        <v>1178</v>
      </c>
      <c r="D1194" s="23">
        <v>156</v>
      </c>
      <c r="E1194" s="24">
        <v>87.1</v>
      </c>
      <c r="F1194" s="68">
        <f t="shared" si="443"/>
        <v>24.194444444444443</v>
      </c>
      <c r="G1194" s="35">
        <f t="shared" si="444"/>
        <v>0.24999999999999961</v>
      </c>
      <c r="H1194" s="25">
        <f t="shared" si="445"/>
        <v>0.89999999999999858</v>
      </c>
      <c r="I1194" s="31"/>
      <c r="J1194" s="26">
        <f t="shared" si="446"/>
        <v>370.49999999999943</v>
      </c>
      <c r="K1194" s="40">
        <f t="shared" si="438"/>
        <v>251.7138661611753</v>
      </c>
      <c r="L1194" s="26">
        <f t="shared" si="447"/>
        <v>218.00182949999999</v>
      </c>
      <c r="M1194" s="61">
        <f t="shared" si="448"/>
        <v>840.21569566117478</v>
      </c>
      <c r="N1194" s="26">
        <f t="shared" si="449"/>
        <v>0.84021569566117482</v>
      </c>
      <c r="O1194" s="26">
        <f t="shared" si="439"/>
        <v>20328.551970024531</v>
      </c>
      <c r="P1194" s="26">
        <f t="shared" si="450"/>
        <v>20.328551970024531</v>
      </c>
      <c r="Q1194" s="26">
        <f t="shared" si="455"/>
        <v>5216.0214296459826</v>
      </c>
      <c r="R1194" s="61">
        <f t="shared" si="456"/>
        <v>1.4488949574799157</v>
      </c>
      <c r="S1194" s="26">
        <f t="shared" si="457"/>
        <v>-1854.5944249279316</v>
      </c>
      <c r="T1194" s="26">
        <f t="shared" si="451"/>
        <v>1854.5944249279316</v>
      </c>
      <c r="U1194" s="61">
        <f t="shared" si="458"/>
        <v>0.51516515924874595</v>
      </c>
      <c r="V1194" s="26">
        <f t="shared" si="459"/>
        <v>433760.01620370365</v>
      </c>
      <c r="W1194" s="26">
        <f t="shared" si="461"/>
        <v>433.76001620370369</v>
      </c>
      <c r="X1194" s="26">
        <f t="shared" si="460"/>
        <v>2888.2144537037038</v>
      </c>
      <c r="Y1194" s="26">
        <f t="shared" si="452"/>
        <v>802.28243452090737</v>
      </c>
      <c r="Z1194" s="26">
        <f t="shared" si="453"/>
        <v>0.80228243452090742</v>
      </c>
      <c r="AA1194" s="26">
        <f t="shared" si="454"/>
        <v>1.9640601167286618</v>
      </c>
      <c r="AB1194" s="64"/>
      <c r="AC1194" s="26">
        <f t="shared" si="440"/>
        <v>0</v>
      </c>
      <c r="AD1194" s="26">
        <f t="shared" si="441"/>
        <v>87.1</v>
      </c>
      <c r="AE1194" s="26">
        <f t="shared" si="442"/>
        <v>24.194444444444443</v>
      </c>
      <c r="AF1194" s="31"/>
      <c r="AG1194" s="31"/>
      <c r="AH1194" s="31"/>
      <c r="AI1194" s="31"/>
      <c r="AJ1194" s="31"/>
      <c r="AK1194" s="31"/>
      <c r="AL1194" s="7"/>
      <c r="AM1194" s="7"/>
    </row>
    <row r="1195" spans="2:39" x14ac:dyDescent="0.4">
      <c r="B1195" s="23" t="s">
        <v>3</v>
      </c>
      <c r="C1195" s="23">
        <v>1179</v>
      </c>
      <c r="D1195" s="23">
        <v>157</v>
      </c>
      <c r="E1195" s="24">
        <v>88.1</v>
      </c>
      <c r="F1195" s="68">
        <f t="shared" si="443"/>
        <v>24.472222222222221</v>
      </c>
      <c r="G1195" s="35">
        <f t="shared" si="444"/>
        <v>0.27777777777777779</v>
      </c>
      <c r="H1195" s="25">
        <f t="shared" si="445"/>
        <v>1</v>
      </c>
      <c r="I1195" s="31"/>
      <c r="J1195" s="26">
        <f t="shared" si="446"/>
        <v>411.66666666666669</v>
      </c>
      <c r="K1195" s="40">
        <f t="shared" si="438"/>
        <v>257.52692785325866</v>
      </c>
      <c r="L1195" s="26">
        <f t="shared" si="447"/>
        <v>218.00182949999999</v>
      </c>
      <c r="M1195" s="61">
        <f t="shared" si="448"/>
        <v>887.19542401992533</v>
      </c>
      <c r="N1195" s="26">
        <f t="shared" si="449"/>
        <v>0.88719542401992535</v>
      </c>
      <c r="O1195" s="26">
        <f t="shared" si="439"/>
        <v>21711.643571154284</v>
      </c>
      <c r="P1195" s="26">
        <f t="shared" si="450"/>
        <v>21.711643571154283</v>
      </c>
      <c r="Q1195" s="26">
        <f t="shared" si="455"/>
        <v>5237.7330732171367</v>
      </c>
      <c r="R1195" s="61">
        <f t="shared" si="456"/>
        <v>1.4549259700654951</v>
      </c>
      <c r="S1195" s="26">
        <f t="shared" si="457"/>
        <v>-1854.5944249279316</v>
      </c>
      <c r="T1195" s="26">
        <f t="shared" si="451"/>
        <v>1854.5944249279316</v>
      </c>
      <c r="U1195" s="61">
        <f t="shared" si="458"/>
        <v>0.51516515924874595</v>
      </c>
      <c r="V1195" s="26">
        <f t="shared" si="459"/>
        <v>443777.2384259259</v>
      </c>
      <c r="W1195" s="26">
        <f t="shared" si="461"/>
        <v>443.77723842592593</v>
      </c>
      <c r="X1195" s="26">
        <f t="shared" si="460"/>
        <v>2888.2144537037038</v>
      </c>
      <c r="Y1195" s="26">
        <f t="shared" si="452"/>
        <v>802.28243452090737</v>
      </c>
      <c r="Z1195" s="26">
        <f t="shared" si="453"/>
        <v>0.80228243452090742</v>
      </c>
      <c r="AA1195" s="26">
        <f t="shared" si="454"/>
        <v>1.9700911293142411</v>
      </c>
      <c r="AB1195" s="64"/>
      <c r="AC1195" s="26">
        <f t="shared" si="440"/>
        <v>0</v>
      </c>
      <c r="AD1195" s="26">
        <f t="shared" si="441"/>
        <v>88.1</v>
      </c>
      <c r="AE1195" s="26">
        <f t="shared" si="442"/>
        <v>24.472222222222221</v>
      </c>
      <c r="AF1195" s="31"/>
      <c r="AG1195" s="31"/>
      <c r="AH1195" s="31"/>
      <c r="AI1195" s="31"/>
      <c r="AJ1195" s="31"/>
      <c r="AK1195" s="31"/>
      <c r="AL1195" s="7"/>
      <c r="AM1195" s="7"/>
    </row>
    <row r="1196" spans="2:39" x14ac:dyDescent="0.4">
      <c r="B1196" s="23" t="s">
        <v>3</v>
      </c>
      <c r="C1196" s="23">
        <v>1180</v>
      </c>
      <c r="D1196" s="23">
        <v>158</v>
      </c>
      <c r="E1196" s="24">
        <v>89.1</v>
      </c>
      <c r="F1196" s="68">
        <f t="shared" si="443"/>
        <v>24.749999999999996</v>
      </c>
      <c r="G1196" s="35">
        <f t="shared" si="444"/>
        <v>0.27777777777777779</v>
      </c>
      <c r="H1196" s="25">
        <f t="shared" si="445"/>
        <v>1</v>
      </c>
      <c r="I1196" s="31"/>
      <c r="J1196" s="26">
        <f t="shared" si="446"/>
        <v>411.66666666666669</v>
      </c>
      <c r="K1196" s="40">
        <f t="shared" si="438"/>
        <v>263.40634869707799</v>
      </c>
      <c r="L1196" s="26">
        <f t="shared" si="447"/>
        <v>218.00182949999999</v>
      </c>
      <c r="M1196" s="61">
        <f t="shared" si="448"/>
        <v>893.0748448637446</v>
      </c>
      <c r="N1196" s="26">
        <f t="shared" si="449"/>
        <v>0.89307484486374455</v>
      </c>
      <c r="O1196" s="26">
        <f t="shared" si="439"/>
        <v>22103.602410377676</v>
      </c>
      <c r="P1196" s="26">
        <f t="shared" si="450"/>
        <v>22.103602410377675</v>
      </c>
      <c r="Q1196" s="26">
        <f t="shared" si="455"/>
        <v>5259.8366756275145</v>
      </c>
      <c r="R1196" s="61">
        <f t="shared" si="456"/>
        <v>1.4610658601151245</v>
      </c>
      <c r="S1196" s="26">
        <f t="shared" si="457"/>
        <v>-1854.5944249279316</v>
      </c>
      <c r="T1196" s="26">
        <f t="shared" si="451"/>
        <v>1854.5944249279316</v>
      </c>
      <c r="U1196" s="61">
        <f t="shared" si="458"/>
        <v>0.51516515924874595</v>
      </c>
      <c r="V1196" s="26">
        <f t="shared" si="459"/>
        <v>453908.81249999983</v>
      </c>
      <c r="W1196" s="26">
        <f t="shared" si="461"/>
        <v>453.90881249999984</v>
      </c>
      <c r="X1196" s="26">
        <f t="shared" si="460"/>
        <v>2888.2144537037038</v>
      </c>
      <c r="Y1196" s="26">
        <f t="shared" si="452"/>
        <v>802.28243452090737</v>
      </c>
      <c r="Z1196" s="26">
        <f t="shared" si="453"/>
        <v>0.80228243452090742</v>
      </c>
      <c r="AA1196" s="26">
        <f t="shared" si="454"/>
        <v>1.9762310193638704</v>
      </c>
      <c r="AB1196" s="64"/>
      <c r="AC1196" s="26">
        <f t="shared" si="440"/>
        <v>0</v>
      </c>
      <c r="AD1196" s="26">
        <f t="shared" si="441"/>
        <v>89.1</v>
      </c>
      <c r="AE1196" s="26">
        <f t="shared" si="442"/>
        <v>24.749999999999996</v>
      </c>
      <c r="AF1196" s="31"/>
      <c r="AG1196" s="31"/>
      <c r="AH1196" s="31"/>
      <c r="AI1196" s="31"/>
      <c r="AJ1196" s="31"/>
      <c r="AK1196" s="31"/>
      <c r="AL1196" s="7"/>
      <c r="AM1196" s="7"/>
    </row>
    <row r="1197" spans="2:39" x14ac:dyDescent="0.4">
      <c r="B1197" s="23" t="s">
        <v>3</v>
      </c>
      <c r="C1197" s="23">
        <v>1181</v>
      </c>
      <c r="D1197" s="23">
        <v>159</v>
      </c>
      <c r="E1197" s="24">
        <v>90.1</v>
      </c>
      <c r="F1197" s="68">
        <f t="shared" si="443"/>
        <v>25.027777777777775</v>
      </c>
      <c r="G1197" s="35">
        <f t="shared" si="444"/>
        <v>0.26388888888888967</v>
      </c>
      <c r="H1197" s="25">
        <f t="shared" si="445"/>
        <v>0.95000000000000284</v>
      </c>
      <c r="I1197" s="31"/>
      <c r="J1197" s="26">
        <f t="shared" si="446"/>
        <v>391.08333333333451</v>
      </c>
      <c r="K1197" s="40">
        <f t="shared" si="438"/>
        <v>269.35212869263358</v>
      </c>
      <c r="L1197" s="26">
        <f t="shared" si="447"/>
        <v>218.00182949999999</v>
      </c>
      <c r="M1197" s="61">
        <f t="shared" si="448"/>
        <v>878.43729152596802</v>
      </c>
      <c r="N1197" s="26">
        <f t="shared" si="449"/>
        <v>0.87843729152596806</v>
      </c>
      <c r="O1197" s="26">
        <f t="shared" si="439"/>
        <v>21985.333324024919</v>
      </c>
      <c r="P1197" s="26">
        <f t="shared" si="450"/>
        <v>21.985333324024918</v>
      </c>
      <c r="Q1197" s="26">
        <f t="shared" si="455"/>
        <v>5281.8220089515398</v>
      </c>
      <c r="R1197" s="61">
        <f t="shared" si="456"/>
        <v>1.4671728976381391</v>
      </c>
      <c r="S1197" s="26">
        <f t="shared" si="457"/>
        <v>-1854.5944249279316</v>
      </c>
      <c r="T1197" s="26">
        <f t="shared" si="451"/>
        <v>1854.5944249279316</v>
      </c>
      <c r="U1197" s="61">
        <f t="shared" si="458"/>
        <v>0.51516515924874595</v>
      </c>
      <c r="V1197" s="26">
        <f t="shared" si="459"/>
        <v>464154.73842592584</v>
      </c>
      <c r="W1197" s="26">
        <f t="shared" si="461"/>
        <v>464.15473842592587</v>
      </c>
      <c r="X1197" s="26">
        <f t="shared" si="460"/>
        <v>2888.2144537037038</v>
      </c>
      <c r="Y1197" s="26">
        <f t="shared" si="452"/>
        <v>802.28243452090737</v>
      </c>
      <c r="Z1197" s="26">
        <f t="shared" si="453"/>
        <v>0.80228243452090742</v>
      </c>
      <c r="AA1197" s="26">
        <f t="shared" si="454"/>
        <v>1.9823380568868849</v>
      </c>
      <c r="AB1197" s="64"/>
      <c r="AC1197" s="26">
        <f t="shared" si="440"/>
        <v>0</v>
      </c>
      <c r="AD1197" s="26">
        <f t="shared" si="441"/>
        <v>90.1</v>
      </c>
      <c r="AE1197" s="26">
        <f t="shared" si="442"/>
        <v>25.027777777777775</v>
      </c>
      <c r="AF1197" s="31"/>
      <c r="AG1197" s="31"/>
      <c r="AH1197" s="31"/>
      <c r="AI1197" s="31"/>
      <c r="AJ1197" s="31"/>
      <c r="AK1197" s="31"/>
      <c r="AL1197" s="7"/>
      <c r="AM1197" s="7"/>
    </row>
    <row r="1198" spans="2:39" x14ac:dyDescent="0.4">
      <c r="B1198" s="23" t="s">
        <v>3</v>
      </c>
      <c r="C1198" s="23">
        <v>1182</v>
      </c>
      <c r="D1198" s="23">
        <v>160</v>
      </c>
      <c r="E1198" s="24">
        <v>91</v>
      </c>
      <c r="F1198" s="68">
        <f t="shared" si="443"/>
        <v>25.277777777777779</v>
      </c>
      <c r="G1198" s="35">
        <f t="shared" si="444"/>
        <v>0.2222222222222234</v>
      </c>
      <c r="H1198" s="25">
        <f t="shared" si="445"/>
        <v>0.80000000000000426</v>
      </c>
      <c r="I1198" s="31"/>
      <c r="J1198" s="26">
        <f t="shared" si="446"/>
        <v>329.33333333333508</v>
      </c>
      <c r="K1198" s="40">
        <f t="shared" si="438"/>
        <v>274.76006776336806</v>
      </c>
      <c r="L1198" s="26">
        <f t="shared" si="447"/>
        <v>218.00182949999999</v>
      </c>
      <c r="M1198" s="61">
        <f t="shared" si="448"/>
        <v>822.09523059670312</v>
      </c>
      <c r="N1198" s="26">
        <f t="shared" si="449"/>
        <v>0.82209523059670309</v>
      </c>
      <c r="O1198" s="26">
        <f t="shared" si="439"/>
        <v>20780.740551194442</v>
      </c>
      <c r="P1198" s="26">
        <f t="shared" si="450"/>
        <v>20.780740551194441</v>
      </c>
      <c r="Q1198" s="26">
        <f t="shared" si="455"/>
        <v>5302.6027495027347</v>
      </c>
      <c r="R1198" s="61">
        <f t="shared" si="456"/>
        <v>1.4729453260308207</v>
      </c>
      <c r="S1198" s="26">
        <f t="shared" si="457"/>
        <v>-1854.5944249279316</v>
      </c>
      <c r="T1198" s="26">
        <f t="shared" si="451"/>
        <v>1854.5944249279316</v>
      </c>
      <c r="U1198" s="61">
        <f t="shared" si="458"/>
        <v>0.51516515924874595</v>
      </c>
      <c r="V1198" s="26">
        <f t="shared" si="459"/>
        <v>473473.84259259258</v>
      </c>
      <c r="W1198" s="26">
        <f t="shared" si="461"/>
        <v>473.47384259259258</v>
      </c>
      <c r="X1198" s="26">
        <f t="shared" si="460"/>
        <v>2888.2144537037038</v>
      </c>
      <c r="Y1198" s="26">
        <f t="shared" si="452"/>
        <v>802.28243452090737</v>
      </c>
      <c r="Z1198" s="26">
        <f t="shared" si="453"/>
        <v>0.80228243452090742</v>
      </c>
      <c r="AA1198" s="26">
        <f t="shared" si="454"/>
        <v>1.9881104852795666</v>
      </c>
      <c r="AB1198" s="64"/>
      <c r="AC1198" s="26">
        <f t="shared" si="440"/>
        <v>0</v>
      </c>
      <c r="AD1198" s="26">
        <f t="shared" si="441"/>
        <v>91</v>
      </c>
      <c r="AE1198" s="26">
        <f t="shared" si="442"/>
        <v>25.277777777777779</v>
      </c>
      <c r="AF1198" s="31"/>
      <c r="AG1198" s="31"/>
      <c r="AH1198" s="31"/>
      <c r="AI1198" s="31"/>
      <c r="AJ1198" s="31"/>
      <c r="AK1198" s="31"/>
      <c r="AL1198" s="7"/>
      <c r="AM1198" s="7"/>
    </row>
    <row r="1199" spans="2:39" x14ac:dyDescent="0.4">
      <c r="B1199" s="23" t="s">
        <v>3</v>
      </c>
      <c r="C1199" s="23">
        <v>1183</v>
      </c>
      <c r="D1199" s="23">
        <v>161</v>
      </c>
      <c r="E1199" s="24">
        <v>91.7</v>
      </c>
      <c r="F1199" s="68">
        <f t="shared" si="443"/>
        <v>25.472222222222221</v>
      </c>
      <c r="G1199" s="35">
        <f t="shared" si="444"/>
        <v>0.18055555555555516</v>
      </c>
      <c r="H1199" s="25">
        <f t="shared" si="445"/>
        <v>0.64999999999999858</v>
      </c>
      <c r="I1199" s="31"/>
      <c r="J1199" s="26">
        <f t="shared" si="446"/>
        <v>267.58333333333275</v>
      </c>
      <c r="K1199" s="40">
        <f t="shared" si="438"/>
        <v>279.00340372113368</v>
      </c>
      <c r="L1199" s="26">
        <f t="shared" si="447"/>
        <v>218.00182949999999</v>
      </c>
      <c r="M1199" s="61">
        <f t="shared" si="448"/>
        <v>764.58856655446641</v>
      </c>
      <c r="N1199" s="26">
        <f t="shared" si="449"/>
        <v>0.76458856655446639</v>
      </c>
      <c r="O1199" s="26">
        <f t="shared" si="439"/>
        <v>19475.769875845712</v>
      </c>
      <c r="P1199" s="26">
        <f t="shared" si="450"/>
        <v>19.47576987584571</v>
      </c>
      <c r="Q1199" s="26">
        <f t="shared" si="455"/>
        <v>5322.0785193785805</v>
      </c>
      <c r="R1199" s="61">
        <f t="shared" si="456"/>
        <v>1.4783552625402394</v>
      </c>
      <c r="S1199" s="26">
        <f t="shared" si="457"/>
        <v>-1854.5944249279316</v>
      </c>
      <c r="T1199" s="26">
        <f t="shared" si="451"/>
        <v>1854.5944249279316</v>
      </c>
      <c r="U1199" s="61">
        <f t="shared" si="458"/>
        <v>0.51516515924874595</v>
      </c>
      <c r="V1199" s="26">
        <f t="shared" si="459"/>
        <v>480786.07175925927</v>
      </c>
      <c r="W1199" s="26">
        <f t="shared" si="461"/>
        <v>480.7860717592593</v>
      </c>
      <c r="X1199" s="26">
        <f t="shared" si="460"/>
        <v>2888.2144537037038</v>
      </c>
      <c r="Y1199" s="26">
        <f t="shared" si="452"/>
        <v>802.28243452090737</v>
      </c>
      <c r="Z1199" s="26">
        <f t="shared" si="453"/>
        <v>0.80228243452090742</v>
      </c>
      <c r="AA1199" s="26">
        <f t="shared" si="454"/>
        <v>1.9935204217889853</v>
      </c>
      <c r="AB1199" s="64"/>
      <c r="AC1199" s="26">
        <f t="shared" si="440"/>
        <v>0</v>
      </c>
      <c r="AD1199" s="26">
        <f t="shared" si="441"/>
        <v>91.7</v>
      </c>
      <c r="AE1199" s="26">
        <f t="shared" si="442"/>
        <v>25.472222222222221</v>
      </c>
      <c r="AF1199" s="31"/>
      <c r="AG1199" s="31"/>
      <c r="AH1199" s="31"/>
      <c r="AI1199" s="31"/>
      <c r="AJ1199" s="31"/>
      <c r="AK1199" s="31"/>
      <c r="AL1199" s="7"/>
      <c r="AM1199" s="7"/>
    </row>
    <row r="1200" spans="2:39" x14ac:dyDescent="0.4">
      <c r="B1200" s="23" t="s">
        <v>3</v>
      </c>
      <c r="C1200" s="23">
        <v>1184</v>
      </c>
      <c r="D1200" s="23">
        <v>162</v>
      </c>
      <c r="E1200" s="24">
        <v>92.3</v>
      </c>
      <c r="F1200" s="68">
        <f t="shared" si="443"/>
        <v>25.638888888888886</v>
      </c>
      <c r="G1200" s="35">
        <f t="shared" si="444"/>
        <v>0.15277777777777699</v>
      </c>
      <c r="H1200" s="25">
        <f t="shared" si="445"/>
        <v>0.54999999999999716</v>
      </c>
      <c r="I1200" s="31"/>
      <c r="J1200" s="26">
        <f t="shared" si="446"/>
        <v>226.41666666666549</v>
      </c>
      <c r="K1200" s="40">
        <f t="shared" si="438"/>
        <v>282.66642889696692</v>
      </c>
      <c r="L1200" s="26">
        <f t="shared" si="447"/>
        <v>218.00182949999999</v>
      </c>
      <c r="M1200" s="61">
        <f t="shared" si="448"/>
        <v>727.08492506363245</v>
      </c>
      <c r="N1200" s="26">
        <f t="shared" si="449"/>
        <v>0.72708492506363243</v>
      </c>
      <c r="O1200" s="26">
        <f t="shared" si="439"/>
        <v>18641.649606492574</v>
      </c>
      <c r="P1200" s="26">
        <f t="shared" si="450"/>
        <v>18.641649606492575</v>
      </c>
      <c r="Q1200" s="26">
        <f t="shared" si="455"/>
        <v>5340.7201689850726</v>
      </c>
      <c r="R1200" s="61">
        <f t="shared" si="456"/>
        <v>1.4835334989563016</v>
      </c>
      <c r="S1200" s="26">
        <f t="shared" si="457"/>
        <v>-1854.5944249279316</v>
      </c>
      <c r="T1200" s="26">
        <f t="shared" si="451"/>
        <v>1854.5944249279316</v>
      </c>
      <c r="U1200" s="61">
        <f t="shared" si="458"/>
        <v>0.51516515924874595</v>
      </c>
      <c r="V1200" s="26">
        <f t="shared" si="459"/>
        <v>487098.29398148134</v>
      </c>
      <c r="W1200" s="26">
        <f t="shared" si="461"/>
        <v>487.09829398148133</v>
      </c>
      <c r="X1200" s="26">
        <f t="shared" si="460"/>
        <v>2888.2144537037038</v>
      </c>
      <c r="Y1200" s="26">
        <f t="shared" si="452"/>
        <v>802.28243452090737</v>
      </c>
      <c r="Z1200" s="26">
        <f t="shared" si="453"/>
        <v>0.80228243452090742</v>
      </c>
      <c r="AA1200" s="26">
        <f t="shared" si="454"/>
        <v>1.9986986582050474</v>
      </c>
      <c r="AB1200" s="64"/>
      <c r="AC1200" s="26">
        <f t="shared" si="440"/>
        <v>0</v>
      </c>
      <c r="AD1200" s="26">
        <f t="shared" si="441"/>
        <v>92.3</v>
      </c>
      <c r="AE1200" s="26">
        <f t="shared" si="442"/>
        <v>25.638888888888886</v>
      </c>
      <c r="AF1200" s="31"/>
      <c r="AG1200" s="31"/>
      <c r="AH1200" s="31"/>
      <c r="AI1200" s="31"/>
      <c r="AJ1200" s="31"/>
      <c r="AK1200" s="31"/>
      <c r="AL1200" s="7"/>
      <c r="AM1200" s="7"/>
    </row>
    <row r="1201" spans="2:39" x14ac:dyDescent="0.4">
      <c r="B1201" s="23" t="s">
        <v>3</v>
      </c>
      <c r="C1201" s="23">
        <v>1185</v>
      </c>
      <c r="D1201" s="23">
        <v>163</v>
      </c>
      <c r="E1201" s="24">
        <v>92.8</v>
      </c>
      <c r="F1201" s="68">
        <f t="shared" si="443"/>
        <v>25.777777777777775</v>
      </c>
      <c r="G1201" s="35">
        <f t="shared" si="444"/>
        <v>0.11111111111111072</v>
      </c>
      <c r="H1201" s="25">
        <f t="shared" si="445"/>
        <v>0.39999999999999858</v>
      </c>
      <c r="I1201" s="31"/>
      <c r="J1201" s="26">
        <f t="shared" si="446"/>
        <v>164.66666666666609</v>
      </c>
      <c r="K1201" s="40">
        <f t="shared" si="438"/>
        <v>285.73719864355547</v>
      </c>
      <c r="L1201" s="26">
        <f t="shared" si="447"/>
        <v>218.00182949999999</v>
      </c>
      <c r="M1201" s="61">
        <f t="shared" si="448"/>
        <v>668.40569481022158</v>
      </c>
      <c r="N1201" s="26">
        <f t="shared" si="449"/>
        <v>0.66840569481022161</v>
      </c>
      <c r="O1201" s="26">
        <f t="shared" si="439"/>
        <v>17230.013466219043</v>
      </c>
      <c r="P1201" s="26">
        <f t="shared" si="450"/>
        <v>17.230013466219042</v>
      </c>
      <c r="Q1201" s="26">
        <f t="shared" si="455"/>
        <v>5357.9501824512918</v>
      </c>
      <c r="R1201" s="61">
        <f t="shared" si="456"/>
        <v>1.4883196141909185</v>
      </c>
      <c r="S1201" s="26">
        <f t="shared" si="457"/>
        <v>-1854.5944249279316</v>
      </c>
      <c r="T1201" s="26">
        <f t="shared" si="451"/>
        <v>1854.5944249279316</v>
      </c>
      <c r="U1201" s="61">
        <f t="shared" si="458"/>
        <v>0.51516515924874595</v>
      </c>
      <c r="V1201" s="26">
        <f t="shared" si="459"/>
        <v>492389.92592592578</v>
      </c>
      <c r="W1201" s="26">
        <f t="shared" si="461"/>
        <v>492.38992592592581</v>
      </c>
      <c r="X1201" s="26">
        <f t="shared" si="460"/>
        <v>2888.2144537037038</v>
      </c>
      <c r="Y1201" s="26">
        <f t="shared" si="452"/>
        <v>802.28243452090737</v>
      </c>
      <c r="Z1201" s="26">
        <f t="shared" si="453"/>
        <v>0.80228243452090742</v>
      </c>
      <c r="AA1201" s="26">
        <f t="shared" si="454"/>
        <v>2.0034847734396646</v>
      </c>
      <c r="AB1201" s="64"/>
      <c r="AC1201" s="26">
        <f t="shared" si="440"/>
        <v>0</v>
      </c>
      <c r="AD1201" s="26">
        <f t="shared" si="441"/>
        <v>92.8</v>
      </c>
      <c r="AE1201" s="26">
        <f t="shared" si="442"/>
        <v>25.777777777777775</v>
      </c>
      <c r="AF1201" s="31"/>
      <c r="AG1201" s="31"/>
      <c r="AH1201" s="31"/>
      <c r="AI1201" s="31"/>
      <c r="AJ1201" s="31"/>
      <c r="AK1201" s="31"/>
      <c r="AL1201" s="7"/>
      <c r="AM1201" s="7"/>
    </row>
    <row r="1202" spans="2:39" x14ac:dyDescent="0.4">
      <c r="B1202" s="23" t="s">
        <v>3</v>
      </c>
      <c r="C1202" s="23">
        <v>1186</v>
      </c>
      <c r="D1202" s="23">
        <v>164</v>
      </c>
      <c r="E1202" s="24">
        <v>93.1</v>
      </c>
      <c r="F1202" s="68">
        <f t="shared" si="443"/>
        <v>25.861111111111107</v>
      </c>
      <c r="G1202" s="35">
        <f t="shared" si="444"/>
        <v>4.1666666666666269E-2</v>
      </c>
      <c r="H1202" s="25">
        <f t="shared" si="445"/>
        <v>0.14999999999999858</v>
      </c>
      <c r="I1202" s="31"/>
      <c r="J1202" s="26">
        <f t="shared" si="446"/>
        <v>61.74999999999941</v>
      </c>
      <c r="K1202" s="40">
        <f t="shared" si="438"/>
        <v>287.58762358971694</v>
      </c>
      <c r="L1202" s="26">
        <f t="shared" si="447"/>
        <v>218.00182949999999</v>
      </c>
      <c r="M1202" s="61">
        <f t="shared" si="448"/>
        <v>567.33945308971636</v>
      </c>
      <c r="N1202" s="26">
        <f t="shared" si="449"/>
        <v>0.56733945308971634</v>
      </c>
      <c r="O1202" s="26">
        <f t="shared" si="439"/>
        <v>14672.028634070162</v>
      </c>
      <c r="P1202" s="26">
        <f t="shared" si="450"/>
        <v>14.672028634070163</v>
      </c>
      <c r="Q1202" s="26">
        <f t="shared" si="455"/>
        <v>5372.6222110853623</v>
      </c>
      <c r="R1202" s="61">
        <f t="shared" si="456"/>
        <v>1.4923951780264275</v>
      </c>
      <c r="S1202" s="26">
        <f t="shared" si="457"/>
        <v>-1854.5944249279316</v>
      </c>
      <c r="T1202" s="26">
        <f t="shared" si="451"/>
        <v>1854.5944249279316</v>
      </c>
      <c r="U1202" s="61">
        <f t="shared" si="458"/>
        <v>0.51516515924874595</v>
      </c>
      <c r="V1202" s="26">
        <f t="shared" si="459"/>
        <v>495578.62731481472</v>
      </c>
      <c r="W1202" s="26">
        <f t="shared" si="461"/>
        <v>495.57862731481475</v>
      </c>
      <c r="X1202" s="26">
        <f t="shared" si="460"/>
        <v>2888.2144537037038</v>
      </c>
      <c r="Y1202" s="26">
        <f t="shared" si="452"/>
        <v>802.28243452090737</v>
      </c>
      <c r="Z1202" s="26">
        <f t="shared" si="453"/>
        <v>0.80228243452090742</v>
      </c>
      <c r="AA1202" s="26">
        <f t="shared" si="454"/>
        <v>2.0075603372751734</v>
      </c>
      <c r="AB1202" s="64"/>
      <c r="AC1202" s="26">
        <f t="shared" si="440"/>
        <v>0</v>
      </c>
      <c r="AD1202" s="26">
        <f t="shared" si="441"/>
        <v>93.1</v>
      </c>
      <c r="AE1202" s="26">
        <f t="shared" si="442"/>
        <v>25.861111111111107</v>
      </c>
      <c r="AF1202" s="31"/>
      <c r="AG1202" s="31"/>
      <c r="AH1202" s="31"/>
      <c r="AI1202" s="31"/>
      <c r="AJ1202" s="31"/>
      <c r="AK1202" s="31"/>
      <c r="AL1202" s="7"/>
      <c r="AM1202" s="7"/>
    </row>
    <row r="1203" spans="2:39" x14ac:dyDescent="0.4">
      <c r="B1203" s="23" t="s">
        <v>3</v>
      </c>
      <c r="C1203" s="23">
        <v>1187</v>
      </c>
      <c r="D1203" s="23">
        <v>165</v>
      </c>
      <c r="E1203" s="24">
        <v>93.1</v>
      </c>
      <c r="F1203" s="68">
        <f t="shared" si="443"/>
        <v>25.861111111111107</v>
      </c>
      <c r="G1203" s="35">
        <f t="shared" si="444"/>
        <v>0</v>
      </c>
      <c r="H1203" s="25">
        <f t="shared" si="445"/>
        <v>0</v>
      </c>
      <c r="I1203" s="31"/>
      <c r="J1203" s="26">
        <f t="shared" si="446"/>
        <v>0</v>
      </c>
      <c r="K1203" s="40">
        <f t="shared" si="438"/>
        <v>287.58762358971694</v>
      </c>
      <c r="L1203" s="26">
        <f t="shared" si="447"/>
        <v>218.00182949999999</v>
      </c>
      <c r="M1203" s="61">
        <f t="shared" si="448"/>
        <v>505.58945308971693</v>
      </c>
      <c r="N1203" s="26">
        <f t="shared" si="449"/>
        <v>0.50558945308971692</v>
      </c>
      <c r="O1203" s="26">
        <f t="shared" si="439"/>
        <v>13075.105022959066</v>
      </c>
      <c r="P1203" s="26">
        <f t="shared" si="450"/>
        <v>13.075105022959066</v>
      </c>
      <c r="Q1203" s="26">
        <f t="shared" si="455"/>
        <v>5385.6973161083215</v>
      </c>
      <c r="R1203" s="61">
        <f t="shared" si="456"/>
        <v>1.4960271519344741</v>
      </c>
      <c r="S1203" s="26">
        <f t="shared" si="457"/>
        <v>-1854.5944249279316</v>
      </c>
      <c r="T1203" s="26">
        <f t="shared" si="451"/>
        <v>1854.5944249279316</v>
      </c>
      <c r="U1203" s="61">
        <f t="shared" si="458"/>
        <v>0.51516515924874595</v>
      </c>
      <c r="V1203" s="26">
        <f t="shared" si="459"/>
        <v>495578.62731481472</v>
      </c>
      <c r="W1203" s="26">
        <f t="shared" si="461"/>
        <v>495.57862731481475</v>
      </c>
      <c r="X1203" s="26">
        <f t="shared" si="460"/>
        <v>2888.2144537037038</v>
      </c>
      <c r="Y1203" s="26">
        <f t="shared" si="452"/>
        <v>802.28243452090737</v>
      </c>
      <c r="Z1203" s="26">
        <f t="shared" si="453"/>
        <v>0.80228243452090742</v>
      </c>
      <c r="AA1203" s="26">
        <f t="shared" si="454"/>
        <v>2.0111923111832199</v>
      </c>
      <c r="AB1203" s="64"/>
      <c r="AC1203" s="26">
        <f t="shared" si="440"/>
        <v>0</v>
      </c>
      <c r="AD1203" s="26">
        <f t="shared" si="441"/>
        <v>93.1</v>
      </c>
      <c r="AE1203" s="26">
        <f t="shared" si="442"/>
        <v>25.861111111111107</v>
      </c>
      <c r="AF1203" s="31"/>
      <c r="AG1203" s="31"/>
      <c r="AH1203" s="31"/>
      <c r="AI1203" s="31"/>
      <c r="AJ1203" s="31"/>
      <c r="AK1203" s="31"/>
      <c r="AL1203" s="7"/>
      <c r="AM1203" s="7"/>
    </row>
    <row r="1204" spans="2:39" x14ac:dyDescent="0.4">
      <c r="B1204" s="23" t="s">
        <v>3</v>
      </c>
      <c r="C1204" s="23">
        <v>1188</v>
      </c>
      <c r="D1204" s="23">
        <v>166</v>
      </c>
      <c r="E1204" s="24">
        <v>93.1</v>
      </c>
      <c r="F1204" s="68">
        <f t="shared" si="443"/>
        <v>25.861111111111107</v>
      </c>
      <c r="G1204" s="35">
        <f t="shared" si="444"/>
        <v>0</v>
      </c>
      <c r="H1204" s="25">
        <f t="shared" si="445"/>
        <v>0</v>
      </c>
      <c r="I1204" s="31"/>
      <c r="J1204" s="26">
        <f t="shared" si="446"/>
        <v>0</v>
      </c>
      <c r="K1204" s="40">
        <f t="shared" si="438"/>
        <v>287.58762358971694</v>
      </c>
      <c r="L1204" s="26">
        <f t="shared" si="447"/>
        <v>218.00182949999999</v>
      </c>
      <c r="M1204" s="61">
        <f t="shared" si="448"/>
        <v>505.58945308971693</v>
      </c>
      <c r="N1204" s="26">
        <f t="shared" si="449"/>
        <v>0.50558945308971692</v>
      </c>
      <c r="O1204" s="26">
        <f t="shared" si="439"/>
        <v>13075.105022959066</v>
      </c>
      <c r="P1204" s="26">
        <f t="shared" si="450"/>
        <v>13.075105022959066</v>
      </c>
      <c r="Q1204" s="26">
        <f t="shared" si="455"/>
        <v>5398.7724211312807</v>
      </c>
      <c r="R1204" s="61">
        <f t="shared" si="456"/>
        <v>1.4996591258425207</v>
      </c>
      <c r="S1204" s="26">
        <f t="shared" si="457"/>
        <v>-1854.5944249279316</v>
      </c>
      <c r="T1204" s="26">
        <f t="shared" si="451"/>
        <v>1854.5944249279316</v>
      </c>
      <c r="U1204" s="61">
        <f t="shared" si="458"/>
        <v>0.51516515924874595</v>
      </c>
      <c r="V1204" s="26">
        <f t="shared" si="459"/>
        <v>495578.62731481472</v>
      </c>
      <c r="W1204" s="26">
        <f t="shared" si="461"/>
        <v>495.57862731481475</v>
      </c>
      <c r="X1204" s="26">
        <f t="shared" si="460"/>
        <v>2888.2144537037038</v>
      </c>
      <c r="Y1204" s="26">
        <f t="shared" si="452"/>
        <v>802.28243452090737</v>
      </c>
      <c r="Z1204" s="26">
        <f t="shared" si="453"/>
        <v>0.80228243452090742</v>
      </c>
      <c r="AA1204" s="26">
        <f t="shared" si="454"/>
        <v>2.0148242850912665</v>
      </c>
      <c r="AB1204" s="64"/>
      <c r="AC1204" s="26">
        <f t="shared" si="440"/>
        <v>0</v>
      </c>
      <c r="AD1204" s="26">
        <f t="shared" si="441"/>
        <v>93.1</v>
      </c>
      <c r="AE1204" s="26">
        <f t="shared" si="442"/>
        <v>25.861111111111107</v>
      </c>
      <c r="AF1204" s="31"/>
      <c r="AG1204" s="31"/>
      <c r="AH1204" s="31"/>
      <c r="AI1204" s="31"/>
      <c r="AJ1204" s="31"/>
      <c r="AK1204" s="31"/>
      <c r="AL1204" s="7"/>
      <c r="AM1204" s="7"/>
    </row>
    <row r="1205" spans="2:39" x14ac:dyDescent="0.4">
      <c r="B1205" s="23" t="s">
        <v>3</v>
      </c>
      <c r="C1205" s="23">
        <v>1189</v>
      </c>
      <c r="D1205" s="23">
        <v>167</v>
      </c>
      <c r="E1205" s="24">
        <v>93.1</v>
      </c>
      <c r="F1205" s="68">
        <f t="shared" si="443"/>
        <v>25.861111111111107</v>
      </c>
      <c r="G1205" s="35">
        <f t="shared" si="444"/>
        <v>0</v>
      </c>
      <c r="H1205" s="25">
        <f t="shared" si="445"/>
        <v>0</v>
      </c>
      <c r="I1205" s="31"/>
      <c r="J1205" s="26">
        <f t="shared" si="446"/>
        <v>0</v>
      </c>
      <c r="K1205" s="40">
        <f t="shared" si="438"/>
        <v>287.58762358971694</v>
      </c>
      <c r="L1205" s="26">
        <f t="shared" si="447"/>
        <v>218.00182949999999</v>
      </c>
      <c r="M1205" s="61">
        <f t="shared" si="448"/>
        <v>505.58945308971693</v>
      </c>
      <c r="N1205" s="26">
        <f t="shared" si="449"/>
        <v>0.50558945308971692</v>
      </c>
      <c r="O1205" s="26">
        <f t="shared" si="439"/>
        <v>13075.105022959066</v>
      </c>
      <c r="P1205" s="26">
        <f t="shared" si="450"/>
        <v>13.075105022959066</v>
      </c>
      <c r="Q1205" s="26">
        <f t="shared" si="455"/>
        <v>5411.8475261542399</v>
      </c>
      <c r="R1205" s="61">
        <f t="shared" si="456"/>
        <v>1.5032910997505671</v>
      </c>
      <c r="S1205" s="26">
        <f t="shared" si="457"/>
        <v>-1854.5944249279316</v>
      </c>
      <c r="T1205" s="26">
        <f t="shared" si="451"/>
        <v>1854.5944249279316</v>
      </c>
      <c r="U1205" s="61">
        <f t="shared" si="458"/>
        <v>0.51516515924874595</v>
      </c>
      <c r="V1205" s="26">
        <f t="shared" si="459"/>
        <v>495578.62731481472</v>
      </c>
      <c r="W1205" s="26">
        <f t="shared" si="461"/>
        <v>495.57862731481475</v>
      </c>
      <c r="X1205" s="26">
        <f t="shared" si="460"/>
        <v>2888.2144537037038</v>
      </c>
      <c r="Y1205" s="26">
        <f t="shared" si="452"/>
        <v>802.28243452090737</v>
      </c>
      <c r="Z1205" s="26">
        <f t="shared" si="453"/>
        <v>0.80228243452090742</v>
      </c>
      <c r="AA1205" s="26">
        <f t="shared" si="454"/>
        <v>2.0184562589993131</v>
      </c>
      <c r="AB1205" s="64"/>
      <c r="AC1205" s="26">
        <f t="shared" si="440"/>
        <v>0</v>
      </c>
      <c r="AD1205" s="26">
        <f t="shared" si="441"/>
        <v>93.1</v>
      </c>
      <c r="AE1205" s="26">
        <f t="shared" si="442"/>
        <v>25.861111111111107</v>
      </c>
      <c r="AF1205" s="31"/>
      <c r="AG1205" s="31"/>
      <c r="AH1205" s="31"/>
      <c r="AI1205" s="31"/>
      <c r="AJ1205" s="31"/>
      <c r="AK1205" s="31"/>
      <c r="AL1205" s="7"/>
      <c r="AM1205" s="7"/>
    </row>
    <row r="1206" spans="2:39" x14ac:dyDescent="0.4">
      <c r="B1206" s="23" t="s">
        <v>3</v>
      </c>
      <c r="C1206" s="23">
        <v>1190</v>
      </c>
      <c r="D1206" s="23">
        <v>168</v>
      </c>
      <c r="E1206" s="24">
        <v>93.1</v>
      </c>
      <c r="F1206" s="68">
        <f t="shared" si="443"/>
        <v>25.861111111111107</v>
      </c>
      <c r="G1206" s="35">
        <f t="shared" si="444"/>
        <v>0</v>
      </c>
      <c r="H1206" s="25">
        <f t="shared" si="445"/>
        <v>0</v>
      </c>
      <c r="I1206" s="31"/>
      <c r="J1206" s="26">
        <f t="shared" si="446"/>
        <v>0</v>
      </c>
      <c r="K1206" s="40">
        <f t="shared" si="438"/>
        <v>287.58762358971694</v>
      </c>
      <c r="L1206" s="26">
        <f t="shared" si="447"/>
        <v>218.00182949999999</v>
      </c>
      <c r="M1206" s="61">
        <f t="shared" si="448"/>
        <v>505.58945308971693</v>
      </c>
      <c r="N1206" s="26">
        <f t="shared" si="449"/>
        <v>0.50558945308971692</v>
      </c>
      <c r="O1206" s="26">
        <f t="shared" si="439"/>
        <v>13075.105022959066</v>
      </c>
      <c r="P1206" s="26">
        <f t="shared" si="450"/>
        <v>13.075105022959066</v>
      </c>
      <c r="Q1206" s="26">
        <f t="shared" si="455"/>
        <v>5424.922631177199</v>
      </c>
      <c r="R1206" s="61">
        <f t="shared" si="456"/>
        <v>1.5069230736586137</v>
      </c>
      <c r="S1206" s="26">
        <f t="shared" si="457"/>
        <v>-1854.5944249279316</v>
      </c>
      <c r="T1206" s="26">
        <f t="shared" si="451"/>
        <v>1854.5944249279316</v>
      </c>
      <c r="U1206" s="61">
        <f t="shared" si="458"/>
        <v>0.51516515924874595</v>
      </c>
      <c r="V1206" s="26">
        <f t="shared" si="459"/>
        <v>495578.62731481472</v>
      </c>
      <c r="W1206" s="26">
        <f t="shared" si="461"/>
        <v>495.57862731481475</v>
      </c>
      <c r="X1206" s="26">
        <f t="shared" si="460"/>
        <v>2888.2144537037038</v>
      </c>
      <c r="Y1206" s="26">
        <f t="shared" si="452"/>
        <v>802.28243452090737</v>
      </c>
      <c r="Z1206" s="26">
        <f t="shared" si="453"/>
        <v>0.80228243452090742</v>
      </c>
      <c r="AA1206" s="26">
        <f t="shared" si="454"/>
        <v>2.0220882329073597</v>
      </c>
      <c r="AB1206" s="64"/>
      <c r="AC1206" s="26">
        <f t="shared" si="440"/>
        <v>0</v>
      </c>
      <c r="AD1206" s="26">
        <f t="shared" si="441"/>
        <v>93.1</v>
      </c>
      <c r="AE1206" s="26">
        <f t="shared" si="442"/>
        <v>25.861111111111107</v>
      </c>
      <c r="AF1206" s="31"/>
      <c r="AG1206" s="31"/>
      <c r="AH1206" s="31"/>
      <c r="AI1206" s="31"/>
      <c r="AJ1206" s="31"/>
      <c r="AK1206" s="31"/>
      <c r="AL1206" s="7"/>
      <c r="AM1206" s="7"/>
    </row>
    <row r="1207" spans="2:39" x14ac:dyDescent="0.4">
      <c r="B1207" s="23" t="s">
        <v>3</v>
      </c>
      <c r="C1207" s="23">
        <v>1191</v>
      </c>
      <c r="D1207" s="23">
        <v>169</v>
      </c>
      <c r="E1207" s="24">
        <v>93.1</v>
      </c>
      <c r="F1207" s="68">
        <f t="shared" si="443"/>
        <v>25.861111111111107</v>
      </c>
      <c r="G1207" s="35">
        <f t="shared" si="444"/>
        <v>0</v>
      </c>
      <c r="H1207" s="25">
        <f t="shared" si="445"/>
        <v>0</v>
      </c>
      <c r="I1207" s="31"/>
      <c r="J1207" s="26">
        <f t="shared" si="446"/>
        <v>0</v>
      </c>
      <c r="K1207" s="40">
        <f t="shared" si="438"/>
        <v>287.58762358971694</v>
      </c>
      <c r="L1207" s="26">
        <f t="shared" si="447"/>
        <v>218.00182949999999</v>
      </c>
      <c r="M1207" s="61">
        <f t="shared" si="448"/>
        <v>505.58945308971693</v>
      </c>
      <c r="N1207" s="26">
        <f t="shared" si="449"/>
        <v>0.50558945308971692</v>
      </c>
      <c r="O1207" s="26">
        <f t="shared" si="439"/>
        <v>13075.105022959066</v>
      </c>
      <c r="P1207" s="26">
        <f t="shared" si="450"/>
        <v>13.075105022959066</v>
      </c>
      <c r="Q1207" s="26">
        <f t="shared" si="455"/>
        <v>5437.9977362001582</v>
      </c>
      <c r="R1207" s="61">
        <f t="shared" si="456"/>
        <v>1.5105550475666603</v>
      </c>
      <c r="S1207" s="26">
        <f t="shared" si="457"/>
        <v>-1854.5944249279316</v>
      </c>
      <c r="T1207" s="26">
        <f t="shared" si="451"/>
        <v>1854.5944249279316</v>
      </c>
      <c r="U1207" s="61">
        <f t="shared" si="458"/>
        <v>0.51516515924874595</v>
      </c>
      <c r="V1207" s="26">
        <f t="shared" si="459"/>
        <v>495578.62731481472</v>
      </c>
      <c r="W1207" s="26">
        <f t="shared" si="461"/>
        <v>495.57862731481475</v>
      </c>
      <c r="X1207" s="26">
        <f t="shared" si="460"/>
        <v>2888.2144537037038</v>
      </c>
      <c r="Y1207" s="26">
        <f t="shared" si="452"/>
        <v>802.28243452090737</v>
      </c>
      <c r="Z1207" s="26">
        <f t="shared" si="453"/>
        <v>0.80228243452090742</v>
      </c>
      <c r="AA1207" s="26">
        <f t="shared" si="454"/>
        <v>2.0257202068154063</v>
      </c>
      <c r="AB1207" s="64"/>
      <c r="AC1207" s="26">
        <f t="shared" si="440"/>
        <v>0</v>
      </c>
      <c r="AD1207" s="26">
        <f t="shared" si="441"/>
        <v>93.1</v>
      </c>
      <c r="AE1207" s="26">
        <f t="shared" si="442"/>
        <v>25.861111111111107</v>
      </c>
      <c r="AF1207" s="31"/>
      <c r="AG1207" s="31"/>
      <c r="AH1207" s="31"/>
      <c r="AI1207" s="31"/>
      <c r="AJ1207" s="31"/>
      <c r="AK1207" s="31"/>
      <c r="AL1207" s="7"/>
      <c r="AM1207" s="7"/>
    </row>
    <row r="1208" spans="2:39" x14ac:dyDescent="0.4">
      <c r="B1208" s="23" t="s">
        <v>3</v>
      </c>
      <c r="C1208" s="23">
        <v>1192</v>
      </c>
      <c r="D1208" s="23">
        <v>170</v>
      </c>
      <c r="E1208" s="24">
        <v>93.1</v>
      </c>
      <c r="F1208" s="68">
        <f t="shared" si="443"/>
        <v>25.861111111111107</v>
      </c>
      <c r="G1208" s="35">
        <f t="shared" si="444"/>
        <v>0</v>
      </c>
      <c r="H1208" s="25">
        <f t="shared" si="445"/>
        <v>0</v>
      </c>
      <c r="I1208" s="31"/>
      <c r="J1208" s="26">
        <f t="shared" si="446"/>
        <v>0</v>
      </c>
      <c r="K1208" s="40">
        <f t="shared" si="438"/>
        <v>287.58762358971694</v>
      </c>
      <c r="L1208" s="26">
        <f t="shared" si="447"/>
        <v>218.00182949999999</v>
      </c>
      <c r="M1208" s="61">
        <f t="shared" si="448"/>
        <v>505.58945308971693</v>
      </c>
      <c r="N1208" s="26">
        <f t="shared" si="449"/>
        <v>0.50558945308971692</v>
      </c>
      <c r="O1208" s="26">
        <f t="shared" si="439"/>
        <v>13075.105022959066</v>
      </c>
      <c r="P1208" s="26">
        <f t="shared" si="450"/>
        <v>13.075105022959066</v>
      </c>
      <c r="Q1208" s="26">
        <f t="shared" si="455"/>
        <v>5451.0728412231174</v>
      </c>
      <c r="R1208" s="61">
        <f t="shared" si="456"/>
        <v>1.5141870214747069</v>
      </c>
      <c r="S1208" s="26">
        <f t="shared" si="457"/>
        <v>-1854.5944249279316</v>
      </c>
      <c r="T1208" s="26">
        <f t="shared" si="451"/>
        <v>1854.5944249279316</v>
      </c>
      <c r="U1208" s="61">
        <f t="shared" si="458"/>
        <v>0.51516515924874595</v>
      </c>
      <c r="V1208" s="26">
        <f t="shared" si="459"/>
        <v>495578.62731481472</v>
      </c>
      <c r="W1208" s="26">
        <f t="shared" si="461"/>
        <v>495.57862731481475</v>
      </c>
      <c r="X1208" s="26">
        <f t="shared" si="460"/>
        <v>2888.2144537037038</v>
      </c>
      <c r="Y1208" s="26">
        <f t="shared" si="452"/>
        <v>802.28243452090737</v>
      </c>
      <c r="Z1208" s="26">
        <f t="shared" si="453"/>
        <v>0.80228243452090742</v>
      </c>
      <c r="AA1208" s="26">
        <f t="shared" si="454"/>
        <v>2.0293521807234529</v>
      </c>
      <c r="AB1208" s="64"/>
      <c r="AC1208" s="26">
        <f t="shared" si="440"/>
        <v>0</v>
      </c>
      <c r="AD1208" s="26">
        <f t="shared" si="441"/>
        <v>93.1</v>
      </c>
      <c r="AE1208" s="26">
        <f t="shared" si="442"/>
        <v>25.861111111111107</v>
      </c>
      <c r="AF1208" s="31"/>
      <c r="AG1208" s="31"/>
      <c r="AH1208" s="31"/>
      <c r="AI1208" s="31"/>
      <c r="AJ1208" s="31"/>
      <c r="AK1208" s="31"/>
      <c r="AL1208" s="7"/>
      <c r="AM1208" s="7"/>
    </row>
    <row r="1209" spans="2:39" x14ac:dyDescent="0.4">
      <c r="B1209" s="23" t="s">
        <v>3</v>
      </c>
      <c r="C1209" s="23">
        <v>1193</v>
      </c>
      <c r="D1209" s="23">
        <v>171</v>
      </c>
      <c r="E1209" s="24">
        <v>93.1</v>
      </c>
      <c r="F1209" s="68">
        <f t="shared" si="443"/>
        <v>25.861111111111107</v>
      </c>
      <c r="G1209" s="35">
        <f t="shared" si="444"/>
        <v>0</v>
      </c>
      <c r="H1209" s="25">
        <f t="shared" si="445"/>
        <v>0</v>
      </c>
      <c r="I1209" s="31"/>
      <c r="J1209" s="26">
        <f t="shared" si="446"/>
        <v>0</v>
      </c>
      <c r="K1209" s="40">
        <f t="shared" si="438"/>
        <v>287.58762358971694</v>
      </c>
      <c r="L1209" s="26">
        <f t="shared" si="447"/>
        <v>218.00182949999999</v>
      </c>
      <c r="M1209" s="61">
        <f t="shared" si="448"/>
        <v>505.58945308971693</v>
      </c>
      <c r="N1209" s="26">
        <f t="shared" si="449"/>
        <v>0.50558945308971692</v>
      </c>
      <c r="O1209" s="26">
        <f t="shared" si="439"/>
        <v>13075.105022959066</v>
      </c>
      <c r="P1209" s="26">
        <f t="shared" si="450"/>
        <v>13.075105022959066</v>
      </c>
      <c r="Q1209" s="26">
        <f t="shared" si="455"/>
        <v>5464.1479462460766</v>
      </c>
      <c r="R1209" s="61">
        <f t="shared" si="456"/>
        <v>1.5178189953827534</v>
      </c>
      <c r="S1209" s="26">
        <f t="shared" si="457"/>
        <v>-1854.5944249279316</v>
      </c>
      <c r="T1209" s="26">
        <f t="shared" si="451"/>
        <v>1854.5944249279316</v>
      </c>
      <c r="U1209" s="61">
        <f t="shared" si="458"/>
        <v>0.51516515924874595</v>
      </c>
      <c r="V1209" s="26">
        <f t="shared" si="459"/>
        <v>495578.62731481472</v>
      </c>
      <c r="W1209" s="26">
        <f t="shared" si="461"/>
        <v>495.57862731481475</v>
      </c>
      <c r="X1209" s="26">
        <f t="shared" si="460"/>
        <v>2888.2144537037038</v>
      </c>
      <c r="Y1209" s="26">
        <f t="shared" si="452"/>
        <v>802.28243452090737</v>
      </c>
      <c r="Z1209" s="26">
        <f t="shared" si="453"/>
        <v>0.80228243452090742</v>
      </c>
      <c r="AA1209" s="26">
        <f t="shared" si="454"/>
        <v>2.0329841546314995</v>
      </c>
      <c r="AB1209" s="64"/>
      <c r="AC1209" s="26">
        <f t="shared" si="440"/>
        <v>0</v>
      </c>
      <c r="AD1209" s="26">
        <f t="shared" si="441"/>
        <v>93.1</v>
      </c>
      <c r="AE1209" s="26">
        <f t="shared" si="442"/>
        <v>25.861111111111107</v>
      </c>
      <c r="AF1209" s="31"/>
      <c r="AG1209" s="31"/>
      <c r="AH1209" s="31"/>
      <c r="AI1209" s="31"/>
      <c r="AJ1209" s="31"/>
      <c r="AK1209" s="31"/>
      <c r="AL1209" s="7"/>
      <c r="AM1209" s="7"/>
    </row>
    <row r="1210" spans="2:39" x14ac:dyDescent="0.4">
      <c r="B1210" s="23" t="s">
        <v>3</v>
      </c>
      <c r="C1210" s="23">
        <v>1194</v>
      </c>
      <c r="D1210" s="23">
        <v>172</v>
      </c>
      <c r="E1210" s="24">
        <v>93.1</v>
      </c>
      <c r="F1210" s="68">
        <f t="shared" si="443"/>
        <v>25.861111111111107</v>
      </c>
      <c r="G1210" s="35">
        <f t="shared" si="444"/>
        <v>0</v>
      </c>
      <c r="H1210" s="25">
        <f t="shared" si="445"/>
        <v>0</v>
      </c>
      <c r="I1210" s="31"/>
      <c r="J1210" s="26">
        <f t="shared" si="446"/>
        <v>0</v>
      </c>
      <c r="K1210" s="40">
        <f t="shared" si="438"/>
        <v>287.58762358971694</v>
      </c>
      <c r="L1210" s="26">
        <f t="shared" si="447"/>
        <v>218.00182949999999</v>
      </c>
      <c r="M1210" s="61">
        <f t="shared" si="448"/>
        <v>505.58945308971693</v>
      </c>
      <c r="N1210" s="26">
        <f t="shared" si="449"/>
        <v>0.50558945308971692</v>
      </c>
      <c r="O1210" s="26">
        <f t="shared" si="439"/>
        <v>13075.105022959066</v>
      </c>
      <c r="P1210" s="26">
        <f t="shared" si="450"/>
        <v>13.075105022959066</v>
      </c>
      <c r="Q1210" s="26">
        <f t="shared" si="455"/>
        <v>5477.2230512690358</v>
      </c>
      <c r="R1210" s="61">
        <f t="shared" si="456"/>
        <v>1.5214509692908</v>
      </c>
      <c r="S1210" s="26">
        <f t="shared" si="457"/>
        <v>-1854.5944249279316</v>
      </c>
      <c r="T1210" s="26">
        <f t="shared" si="451"/>
        <v>1854.5944249279316</v>
      </c>
      <c r="U1210" s="61">
        <f t="shared" si="458"/>
        <v>0.51516515924874595</v>
      </c>
      <c r="V1210" s="26">
        <f t="shared" si="459"/>
        <v>495578.62731481472</v>
      </c>
      <c r="W1210" s="26">
        <f t="shared" si="461"/>
        <v>495.57862731481475</v>
      </c>
      <c r="X1210" s="26">
        <f t="shared" si="460"/>
        <v>2888.2144537037038</v>
      </c>
      <c r="Y1210" s="26">
        <f t="shared" si="452"/>
        <v>802.28243452090737</v>
      </c>
      <c r="Z1210" s="26">
        <f t="shared" si="453"/>
        <v>0.80228243452090742</v>
      </c>
      <c r="AA1210" s="26">
        <f t="shared" si="454"/>
        <v>2.0366161285395461</v>
      </c>
      <c r="AB1210" s="64"/>
      <c r="AC1210" s="26">
        <f t="shared" si="440"/>
        <v>0</v>
      </c>
      <c r="AD1210" s="26">
        <f t="shared" si="441"/>
        <v>93.1</v>
      </c>
      <c r="AE1210" s="26">
        <f t="shared" si="442"/>
        <v>25.861111111111107</v>
      </c>
      <c r="AF1210" s="31"/>
      <c r="AG1210" s="31"/>
      <c r="AH1210" s="31"/>
      <c r="AI1210" s="31"/>
      <c r="AJ1210" s="31"/>
      <c r="AK1210" s="31"/>
      <c r="AL1210" s="7"/>
      <c r="AM1210" s="7"/>
    </row>
    <row r="1211" spans="2:39" x14ac:dyDescent="0.4">
      <c r="B1211" s="23" t="s">
        <v>3</v>
      </c>
      <c r="C1211" s="23">
        <v>1195</v>
      </c>
      <c r="D1211" s="23">
        <v>173</v>
      </c>
      <c r="E1211" s="24">
        <v>93.1</v>
      </c>
      <c r="F1211" s="68">
        <f t="shared" si="443"/>
        <v>25.861111111111107</v>
      </c>
      <c r="G1211" s="35">
        <f t="shared" si="444"/>
        <v>1.3888888888890073E-2</v>
      </c>
      <c r="H1211" s="25">
        <f t="shared" si="445"/>
        <v>5.0000000000004263E-2</v>
      </c>
      <c r="I1211" s="31"/>
      <c r="J1211" s="26">
        <f t="shared" si="446"/>
        <v>20.583333333335087</v>
      </c>
      <c r="K1211" s="40">
        <f t="shared" si="438"/>
        <v>287.58762358971694</v>
      </c>
      <c r="L1211" s="26">
        <f t="shared" si="447"/>
        <v>218.00182949999999</v>
      </c>
      <c r="M1211" s="61">
        <f t="shared" si="448"/>
        <v>526.172786423052</v>
      </c>
      <c r="N1211" s="26">
        <f t="shared" si="449"/>
        <v>0.52617278642305199</v>
      </c>
      <c r="O1211" s="26">
        <f t="shared" si="439"/>
        <v>13607.412893329481</v>
      </c>
      <c r="P1211" s="26">
        <f t="shared" si="450"/>
        <v>13.607412893329482</v>
      </c>
      <c r="Q1211" s="26">
        <f t="shared" si="455"/>
        <v>5490.8304641623654</v>
      </c>
      <c r="R1211" s="61">
        <f t="shared" si="456"/>
        <v>1.5252308065080007</v>
      </c>
      <c r="S1211" s="26">
        <f t="shared" si="457"/>
        <v>-1854.5944249279316</v>
      </c>
      <c r="T1211" s="26">
        <f t="shared" si="451"/>
        <v>1854.5944249279316</v>
      </c>
      <c r="U1211" s="61">
        <f t="shared" si="458"/>
        <v>0.51516515924874595</v>
      </c>
      <c r="V1211" s="26">
        <f t="shared" si="459"/>
        <v>495578.62731481472</v>
      </c>
      <c r="W1211" s="26">
        <f t="shared" si="461"/>
        <v>495.57862731481475</v>
      </c>
      <c r="X1211" s="26">
        <f t="shared" si="460"/>
        <v>2888.2144537037038</v>
      </c>
      <c r="Y1211" s="26">
        <f t="shared" si="452"/>
        <v>802.28243452090737</v>
      </c>
      <c r="Z1211" s="26">
        <f t="shared" si="453"/>
        <v>0.80228243452090742</v>
      </c>
      <c r="AA1211" s="26">
        <f t="shared" si="454"/>
        <v>2.0403959657567468</v>
      </c>
      <c r="AB1211" s="64"/>
      <c r="AC1211" s="26">
        <f t="shared" si="440"/>
        <v>0</v>
      </c>
      <c r="AD1211" s="26">
        <f t="shared" si="441"/>
        <v>93.1</v>
      </c>
      <c r="AE1211" s="26">
        <f t="shared" si="442"/>
        <v>25.861111111111107</v>
      </c>
      <c r="AF1211" s="31"/>
      <c r="AG1211" s="31"/>
      <c r="AH1211" s="31"/>
      <c r="AI1211" s="31"/>
      <c r="AJ1211" s="31"/>
      <c r="AK1211" s="31"/>
      <c r="AL1211" s="7"/>
      <c r="AM1211" s="7"/>
    </row>
    <row r="1212" spans="2:39" x14ac:dyDescent="0.4">
      <c r="B1212" s="23" t="s">
        <v>3</v>
      </c>
      <c r="C1212" s="23">
        <v>1196</v>
      </c>
      <c r="D1212" s="23">
        <v>174</v>
      </c>
      <c r="E1212" s="24">
        <v>93.2</v>
      </c>
      <c r="F1212" s="68">
        <f t="shared" si="443"/>
        <v>25.888888888888889</v>
      </c>
      <c r="G1212" s="35">
        <f t="shared" si="444"/>
        <v>1.3888888888890073E-2</v>
      </c>
      <c r="H1212" s="25">
        <f t="shared" si="445"/>
        <v>5.0000000000004263E-2</v>
      </c>
      <c r="I1212" s="31"/>
      <c r="J1212" s="26">
        <f t="shared" si="446"/>
        <v>20.583333333335087</v>
      </c>
      <c r="K1212" s="40">
        <f t="shared" si="438"/>
        <v>288.2057590881389</v>
      </c>
      <c r="L1212" s="26">
        <f t="shared" si="447"/>
        <v>218.00182949999999</v>
      </c>
      <c r="M1212" s="61">
        <f t="shared" si="448"/>
        <v>526.79092192147391</v>
      </c>
      <c r="N1212" s="26">
        <f t="shared" si="449"/>
        <v>0.52679092192147392</v>
      </c>
      <c r="O1212" s="26">
        <f t="shared" si="439"/>
        <v>13638.03164530038</v>
      </c>
      <c r="P1212" s="26">
        <f t="shared" si="450"/>
        <v>13.63803164530038</v>
      </c>
      <c r="Q1212" s="26">
        <f t="shared" si="455"/>
        <v>5504.4684958076659</v>
      </c>
      <c r="R1212" s="61">
        <f t="shared" si="456"/>
        <v>1.5290191489347627</v>
      </c>
      <c r="S1212" s="26">
        <f t="shared" si="457"/>
        <v>-1854.5944249279316</v>
      </c>
      <c r="T1212" s="26">
        <f t="shared" si="451"/>
        <v>1854.5944249279316</v>
      </c>
      <c r="U1212" s="61">
        <f t="shared" si="458"/>
        <v>0.51516515924874595</v>
      </c>
      <c r="V1212" s="26">
        <f t="shared" si="459"/>
        <v>496643.81481481489</v>
      </c>
      <c r="W1212" s="26">
        <f t="shared" si="461"/>
        <v>496.6438148148149</v>
      </c>
      <c r="X1212" s="26">
        <f t="shared" si="460"/>
        <v>2888.2144537037038</v>
      </c>
      <c r="Y1212" s="26">
        <f t="shared" si="452"/>
        <v>802.28243452090737</v>
      </c>
      <c r="Z1212" s="26">
        <f t="shared" si="453"/>
        <v>0.80228243452090742</v>
      </c>
      <c r="AA1212" s="26">
        <f t="shared" si="454"/>
        <v>2.0441843081835085</v>
      </c>
      <c r="AB1212" s="64"/>
      <c r="AC1212" s="26">
        <f t="shared" si="440"/>
        <v>0</v>
      </c>
      <c r="AD1212" s="26">
        <f t="shared" si="441"/>
        <v>93.2</v>
      </c>
      <c r="AE1212" s="26">
        <f t="shared" si="442"/>
        <v>25.888888888888889</v>
      </c>
      <c r="AF1212" s="31"/>
      <c r="AG1212" s="31"/>
      <c r="AH1212" s="31"/>
      <c r="AI1212" s="31"/>
      <c r="AJ1212" s="31"/>
      <c r="AK1212" s="31"/>
      <c r="AL1212" s="7"/>
      <c r="AM1212" s="7"/>
    </row>
    <row r="1213" spans="2:39" x14ac:dyDescent="0.4">
      <c r="B1213" s="23" t="s">
        <v>3</v>
      </c>
      <c r="C1213" s="23">
        <v>1197</v>
      </c>
      <c r="D1213" s="23">
        <v>175</v>
      </c>
      <c r="E1213" s="24">
        <v>93.2</v>
      </c>
      <c r="F1213" s="68">
        <f t="shared" si="443"/>
        <v>25.888888888888889</v>
      </c>
      <c r="G1213" s="35">
        <f t="shared" si="444"/>
        <v>1.3888888888888099E-2</v>
      </c>
      <c r="H1213" s="25">
        <f t="shared" si="445"/>
        <v>4.9999999999997158E-2</v>
      </c>
      <c r="I1213" s="31"/>
      <c r="J1213" s="26">
        <f t="shared" si="446"/>
        <v>20.583333333332163</v>
      </c>
      <c r="K1213" s="40">
        <f t="shared" si="438"/>
        <v>288.2057590881389</v>
      </c>
      <c r="L1213" s="26">
        <f t="shared" si="447"/>
        <v>218.00182949999999</v>
      </c>
      <c r="M1213" s="61">
        <f t="shared" si="448"/>
        <v>526.79092192147107</v>
      </c>
      <c r="N1213" s="26">
        <f t="shared" si="449"/>
        <v>0.52679092192147103</v>
      </c>
      <c r="O1213" s="26">
        <f t="shared" si="439"/>
        <v>13638.031645300307</v>
      </c>
      <c r="P1213" s="26">
        <f t="shared" si="450"/>
        <v>13.638031645300307</v>
      </c>
      <c r="Q1213" s="26">
        <f t="shared" si="455"/>
        <v>5518.1065274529665</v>
      </c>
      <c r="R1213" s="61">
        <f t="shared" si="456"/>
        <v>1.5328074913615246</v>
      </c>
      <c r="S1213" s="26">
        <f t="shared" si="457"/>
        <v>-1854.5944249279316</v>
      </c>
      <c r="T1213" s="26">
        <f t="shared" si="451"/>
        <v>1854.5944249279316</v>
      </c>
      <c r="U1213" s="61">
        <f t="shared" si="458"/>
        <v>0.51516515924874595</v>
      </c>
      <c r="V1213" s="26">
        <f t="shared" si="459"/>
        <v>496643.81481481489</v>
      </c>
      <c r="W1213" s="26">
        <f t="shared" si="461"/>
        <v>496.6438148148149</v>
      </c>
      <c r="X1213" s="26">
        <f t="shared" si="460"/>
        <v>2888.2144537037038</v>
      </c>
      <c r="Y1213" s="26">
        <f t="shared" si="452"/>
        <v>802.28243452090737</v>
      </c>
      <c r="Z1213" s="26">
        <f t="shared" si="453"/>
        <v>0.80228243452090742</v>
      </c>
      <c r="AA1213" s="26">
        <f t="shared" si="454"/>
        <v>2.0479726506102707</v>
      </c>
      <c r="AB1213" s="64"/>
      <c r="AC1213" s="26">
        <f t="shared" si="440"/>
        <v>0</v>
      </c>
      <c r="AD1213" s="26">
        <f t="shared" si="441"/>
        <v>93.2</v>
      </c>
      <c r="AE1213" s="26">
        <f t="shared" si="442"/>
        <v>25.888888888888889</v>
      </c>
      <c r="AF1213" s="31"/>
      <c r="AG1213" s="31"/>
      <c r="AH1213" s="31"/>
      <c r="AI1213" s="31"/>
      <c r="AJ1213" s="31"/>
      <c r="AK1213" s="31"/>
      <c r="AL1213" s="7"/>
      <c r="AM1213" s="7"/>
    </row>
    <row r="1214" spans="2:39" x14ac:dyDescent="0.4">
      <c r="B1214" s="23" t="s">
        <v>3</v>
      </c>
      <c r="C1214" s="23">
        <v>1198</v>
      </c>
      <c r="D1214" s="23">
        <v>176</v>
      </c>
      <c r="E1214" s="24">
        <v>93.3</v>
      </c>
      <c r="F1214" s="68">
        <f t="shared" si="443"/>
        <v>25.916666666666664</v>
      </c>
      <c r="G1214" s="35">
        <f t="shared" si="444"/>
        <v>6.9444444444444448E-2</v>
      </c>
      <c r="H1214" s="25">
        <f t="shared" si="445"/>
        <v>0.25</v>
      </c>
      <c r="I1214" s="31"/>
      <c r="J1214" s="26">
        <f t="shared" si="446"/>
        <v>102.91666666666667</v>
      </c>
      <c r="K1214" s="40">
        <f t="shared" si="438"/>
        <v>288.82455817807806</v>
      </c>
      <c r="L1214" s="26">
        <f t="shared" si="447"/>
        <v>218.00182949999999</v>
      </c>
      <c r="M1214" s="61">
        <f t="shared" si="448"/>
        <v>609.74305434474468</v>
      </c>
      <c r="N1214" s="26">
        <f t="shared" si="449"/>
        <v>0.60974305434474463</v>
      </c>
      <c r="O1214" s="26">
        <f t="shared" si="439"/>
        <v>15802.507491767965</v>
      </c>
      <c r="P1214" s="26">
        <f t="shared" si="450"/>
        <v>15.802507491767965</v>
      </c>
      <c r="Q1214" s="26">
        <f t="shared" si="455"/>
        <v>5533.9090349447342</v>
      </c>
      <c r="R1214" s="61">
        <f t="shared" si="456"/>
        <v>1.5371970771270713</v>
      </c>
      <c r="S1214" s="26">
        <f t="shared" si="457"/>
        <v>-1854.5944249279316</v>
      </c>
      <c r="T1214" s="26">
        <f t="shared" si="451"/>
        <v>1854.5944249279316</v>
      </c>
      <c r="U1214" s="61">
        <f t="shared" si="458"/>
        <v>0.51516515924874595</v>
      </c>
      <c r="V1214" s="26">
        <f t="shared" si="459"/>
        <v>497710.14583333326</v>
      </c>
      <c r="W1214" s="26">
        <f t="shared" si="461"/>
        <v>497.71014583333329</v>
      </c>
      <c r="X1214" s="26">
        <f t="shared" si="460"/>
        <v>2888.2144537037038</v>
      </c>
      <c r="Y1214" s="26">
        <f t="shared" si="452"/>
        <v>802.28243452090737</v>
      </c>
      <c r="Z1214" s="26">
        <f t="shared" si="453"/>
        <v>0.80228243452090742</v>
      </c>
      <c r="AA1214" s="26">
        <f t="shared" si="454"/>
        <v>2.0523622363758172</v>
      </c>
      <c r="AB1214" s="64"/>
      <c r="AC1214" s="26">
        <f t="shared" si="440"/>
        <v>0</v>
      </c>
      <c r="AD1214" s="26">
        <f t="shared" si="441"/>
        <v>93.3</v>
      </c>
      <c r="AE1214" s="26">
        <f t="shared" si="442"/>
        <v>25.916666666666664</v>
      </c>
      <c r="AF1214" s="31"/>
      <c r="AG1214" s="31"/>
      <c r="AH1214" s="31"/>
      <c r="AI1214" s="31"/>
      <c r="AJ1214" s="31"/>
      <c r="AK1214" s="31"/>
      <c r="AL1214" s="7"/>
      <c r="AM1214" s="7"/>
    </row>
    <row r="1215" spans="2:39" x14ac:dyDescent="0.4">
      <c r="B1215" s="23" t="s">
        <v>3</v>
      </c>
      <c r="C1215" s="23">
        <v>1199</v>
      </c>
      <c r="D1215" s="23">
        <v>177</v>
      </c>
      <c r="E1215" s="24">
        <v>93.7</v>
      </c>
      <c r="F1215" s="68">
        <f t="shared" si="443"/>
        <v>26.027777777777779</v>
      </c>
      <c r="G1215" s="35">
        <f t="shared" si="444"/>
        <v>0.12500000000000078</v>
      </c>
      <c r="H1215" s="25">
        <f t="shared" si="445"/>
        <v>0.45000000000000284</v>
      </c>
      <c r="I1215" s="31"/>
      <c r="J1215" s="26">
        <f t="shared" si="446"/>
        <v>185.25000000000117</v>
      </c>
      <c r="K1215" s="40">
        <f t="shared" si="438"/>
        <v>291.3063904530087</v>
      </c>
      <c r="L1215" s="26">
        <f t="shared" si="447"/>
        <v>218.00182949999999</v>
      </c>
      <c r="M1215" s="61">
        <f t="shared" si="448"/>
        <v>694.55821995300983</v>
      </c>
      <c r="N1215" s="26">
        <f t="shared" si="449"/>
        <v>0.69455821995300981</v>
      </c>
      <c r="O1215" s="26">
        <f t="shared" si="439"/>
        <v>18077.807002665839</v>
      </c>
      <c r="P1215" s="26">
        <f t="shared" si="450"/>
        <v>18.077807002665839</v>
      </c>
      <c r="Q1215" s="26">
        <f t="shared" si="455"/>
        <v>5551.9868419473996</v>
      </c>
      <c r="R1215" s="61">
        <f t="shared" si="456"/>
        <v>1.5422186905850963</v>
      </c>
      <c r="S1215" s="26">
        <f t="shared" si="457"/>
        <v>-1854.5944249279316</v>
      </c>
      <c r="T1215" s="26">
        <f t="shared" si="451"/>
        <v>1854.5944249279316</v>
      </c>
      <c r="U1215" s="61">
        <f t="shared" si="458"/>
        <v>0.51516515924874595</v>
      </c>
      <c r="V1215" s="26">
        <f t="shared" si="459"/>
        <v>501986.90509259264</v>
      </c>
      <c r="W1215" s="26">
        <f t="shared" si="461"/>
        <v>501.98690509259268</v>
      </c>
      <c r="X1215" s="26">
        <f t="shared" si="460"/>
        <v>2888.2144537037038</v>
      </c>
      <c r="Y1215" s="26">
        <f t="shared" si="452"/>
        <v>802.28243452090737</v>
      </c>
      <c r="Z1215" s="26">
        <f t="shared" si="453"/>
        <v>0.80228243452090742</v>
      </c>
      <c r="AA1215" s="26">
        <f t="shared" si="454"/>
        <v>2.0573838498338421</v>
      </c>
      <c r="AB1215" s="64"/>
      <c r="AC1215" s="26">
        <f t="shared" si="440"/>
        <v>0</v>
      </c>
      <c r="AD1215" s="26">
        <f t="shared" si="441"/>
        <v>93.7</v>
      </c>
      <c r="AE1215" s="26">
        <f t="shared" si="442"/>
        <v>26.027777777777779</v>
      </c>
      <c r="AF1215" s="31"/>
      <c r="AG1215" s="31"/>
      <c r="AH1215" s="31"/>
      <c r="AI1215" s="31"/>
      <c r="AJ1215" s="31"/>
      <c r="AK1215" s="31"/>
      <c r="AL1215" s="7"/>
      <c r="AM1215" s="7"/>
    </row>
    <row r="1216" spans="2:39" x14ac:dyDescent="0.4">
      <c r="B1216" s="23" t="s">
        <v>3</v>
      </c>
      <c r="C1216" s="23">
        <v>1200</v>
      </c>
      <c r="D1216" s="23">
        <v>178</v>
      </c>
      <c r="E1216" s="24">
        <v>94.2</v>
      </c>
      <c r="F1216" s="68">
        <f t="shared" si="443"/>
        <v>26.166666666666668</v>
      </c>
      <c r="G1216" s="35">
        <f t="shared" si="444"/>
        <v>0.18055555555555516</v>
      </c>
      <c r="H1216" s="25">
        <f t="shared" si="445"/>
        <v>0.64999999999999858</v>
      </c>
      <c r="I1216" s="31"/>
      <c r="J1216" s="26">
        <f t="shared" si="446"/>
        <v>267.58333333333275</v>
      </c>
      <c r="K1216" s="40">
        <f t="shared" si="438"/>
        <v>294.42361160581248</v>
      </c>
      <c r="L1216" s="26">
        <f t="shared" si="447"/>
        <v>218.00182949999999</v>
      </c>
      <c r="M1216" s="61">
        <f t="shared" si="448"/>
        <v>780.00877443914521</v>
      </c>
      <c r="N1216" s="26">
        <f t="shared" si="449"/>
        <v>0.78000877443914518</v>
      </c>
      <c r="O1216" s="26">
        <f t="shared" si="439"/>
        <v>20410.229597824302</v>
      </c>
      <c r="P1216" s="26">
        <f t="shared" si="450"/>
        <v>20.410229597824301</v>
      </c>
      <c r="Q1216" s="26">
        <f t="shared" si="455"/>
        <v>5572.3970715452242</v>
      </c>
      <c r="R1216" s="61">
        <f t="shared" si="456"/>
        <v>1.5478881992602749</v>
      </c>
      <c r="S1216" s="26">
        <f t="shared" si="457"/>
        <v>-1854.5944249279316</v>
      </c>
      <c r="T1216" s="26">
        <f t="shared" si="451"/>
        <v>1854.5944249279316</v>
      </c>
      <c r="U1216" s="61">
        <f t="shared" si="458"/>
        <v>0.51516515924874595</v>
      </c>
      <c r="V1216" s="26">
        <f t="shared" si="459"/>
        <v>507358.58333333331</v>
      </c>
      <c r="W1216" s="26">
        <f t="shared" si="461"/>
        <v>507.35858333333334</v>
      </c>
      <c r="X1216" s="26">
        <f t="shared" si="460"/>
        <v>2888.2144537037038</v>
      </c>
      <c r="Y1216" s="26">
        <f t="shared" si="452"/>
        <v>802.28243452090737</v>
      </c>
      <c r="Z1216" s="26">
        <f t="shared" si="453"/>
        <v>0.80228243452090742</v>
      </c>
      <c r="AA1216" s="26">
        <f t="shared" si="454"/>
        <v>2.0630533585090207</v>
      </c>
      <c r="AB1216" s="64"/>
      <c r="AC1216" s="26">
        <f t="shared" si="440"/>
        <v>0</v>
      </c>
      <c r="AD1216" s="26">
        <f t="shared" si="441"/>
        <v>94.2</v>
      </c>
      <c r="AE1216" s="26">
        <f t="shared" si="442"/>
        <v>26.166666666666668</v>
      </c>
      <c r="AF1216" s="31"/>
      <c r="AG1216" s="31"/>
      <c r="AH1216" s="31"/>
      <c r="AI1216" s="31"/>
      <c r="AJ1216" s="31"/>
      <c r="AK1216" s="31"/>
      <c r="AL1216" s="7"/>
      <c r="AM1216" s="7"/>
    </row>
    <row r="1217" spans="2:39" x14ac:dyDescent="0.4">
      <c r="B1217" s="23" t="s">
        <v>3</v>
      </c>
      <c r="C1217" s="23">
        <v>1201</v>
      </c>
      <c r="D1217" s="23">
        <v>179</v>
      </c>
      <c r="E1217" s="24">
        <v>95</v>
      </c>
      <c r="F1217" s="68">
        <f t="shared" si="443"/>
        <v>26.388888888888889</v>
      </c>
      <c r="G1217" s="35">
        <f t="shared" si="444"/>
        <v>0.22222222222222143</v>
      </c>
      <c r="H1217" s="25">
        <f t="shared" si="445"/>
        <v>0.79999999999999716</v>
      </c>
      <c r="I1217" s="31"/>
      <c r="J1217" s="26">
        <f t="shared" si="446"/>
        <v>329.33333333333218</v>
      </c>
      <c r="K1217" s="40">
        <f t="shared" si="438"/>
        <v>299.44567220920135</v>
      </c>
      <c r="L1217" s="26">
        <f t="shared" si="447"/>
        <v>218.00182949999999</v>
      </c>
      <c r="M1217" s="61">
        <f t="shared" si="448"/>
        <v>846.78083504253345</v>
      </c>
      <c r="N1217" s="26">
        <f t="shared" si="449"/>
        <v>0.84678083504253343</v>
      </c>
      <c r="O1217" s="26">
        <f t="shared" si="439"/>
        <v>22345.605369177967</v>
      </c>
      <c r="P1217" s="26">
        <f t="shared" si="450"/>
        <v>22.345605369177967</v>
      </c>
      <c r="Q1217" s="26">
        <f t="shared" si="455"/>
        <v>5594.7426769144022</v>
      </c>
      <c r="R1217" s="61">
        <f t="shared" si="456"/>
        <v>1.5540953123593935</v>
      </c>
      <c r="S1217" s="26">
        <f t="shared" si="457"/>
        <v>-1854.5944249279316</v>
      </c>
      <c r="T1217" s="26">
        <f t="shared" si="451"/>
        <v>1854.5944249279316</v>
      </c>
      <c r="U1217" s="61">
        <f t="shared" si="458"/>
        <v>0.51516515924874595</v>
      </c>
      <c r="V1217" s="26">
        <f t="shared" si="459"/>
        <v>516012.73148148146</v>
      </c>
      <c r="W1217" s="26">
        <f t="shared" si="461"/>
        <v>516.01273148148152</v>
      </c>
      <c r="X1217" s="26">
        <f t="shared" si="460"/>
        <v>2888.2144537037038</v>
      </c>
      <c r="Y1217" s="26">
        <f t="shared" si="452"/>
        <v>802.28243452090737</v>
      </c>
      <c r="Z1217" s="26">
        <f t="shared" si="453"/>
        <v>0.80228243452090742</v>
      </c>
      <c r="AA1217" s="26">
        <f t="shared" si="454"/>
        <v>2.0692604716081395</v>
      </c>
      <c r="AB1217" s="64"/>
      <c r="AC1217" s="26">
        <f t="shared" si="440"/>
        <v>0</v>
      </c>
      <c r="AD1217" s="26">
        <f t="shared" si="441"/>
        <v>95</v>
      </c>
      <c r="AE1217" s="26">
        <f t="shared" si="442"/>
        <v>26.388888888888889</v>
      </c>
      <c r="AF1217" s="31"/>
      <c r="AG1217" s="31"/>
      <c r="AH1217" s="31"/>
      <c r="AI1217" s="31"/>
      <c r="AJ1217" s="31"/>
      <c r="AK1217" s="31"/>
      <c r="AL1217" s="7"/>
      <c r="AM1217" s="7"/>
    </row>
    <row r="1218" spans="2:39" x14ac:dyDescent="0.4">
      <c r="B1218" s="23" t="s">
        <v>3</v>
      </c>
      <c r="C1218" s="23">
        <v>1202</v>
      </c>
      <c r="D1218" s="23">
        <v>180</v>
      </c>
      <c r="E1218" s="24">
        <v>95.8</v>
      </c>
      <c r="F1218" s="68">
        <f t="shared" si="443"/>
        <v>26.611111111111111</v>
      </c>
      <c r="G1218" s="35">
        <f t="shared" si="444"/>
        <v>0.19444444444444522</v>
      </c>
      <c r="H1218" s="25">
        <f t="shared" si="445"/>
        <v>0.70000000000000284</v>
      </c>
      <c r="I1218" s="31"/>
      <c r="J1218" s="26">
        <f t="shared" si="446"/>
        <v>288.16666666666782</v>
      </c>
      <c r="K1218" s="40">
        <f t="shared" si="438"/>
        <v>304.51020266970136</v>
      </c>
      <c r="L1218" s="26">
        <f t="shared" si="447"/>
        <v>218.00182949999999</v>
      </c>
      <c r="M1218" s="61">
        <f t="shared" si="448"/>
        <v>810.67869883636922</v>
      </c>
      <c r="N1218" s="26">
        <f t="shared" si="449"/>
        <v>0.81067869883636923</v>
      </c>
      <c r="O1218" s="26">
        <f t="shared" si="439"/>
        <v>21573.060930145602</v>
      </c>
      <c r="P1218" s="26">
        <f t="shared" si="450"/>
        <v>21.573060930145601</v>
      </c>
      <c r="Q1218" s="26">
        <f t="shared" si="455"/>
        <v>5616.3157378445476</v>
      </c>
      <c r="R1218" s="61">
        <f t="shared" si="456"/>
        <v>1.5600878297638352</v>
      </c>
      <c r="S1218" s="26">
        <f t="shared" si="457"/>
        <v>-1854.5944249279316</v>
      </c>
      <c r="T1218" s="26">
        <f t="shared" si="451"/>
        <v>1854.5944249279316</v>
      </c>
      <c r="U1218" s="61">
        <f t="shared" si="458"/>
        <v>0.51516515924874595</v>
      </c>
      <c r="V1218" s="26">
        <f t="shared" si="459"/>
        <v>524740.06481481483</v>
      </c>
      <c r="W1218" s="26">
        <f t="shared" si="461"/>
        <v>524.74006481481479</v>
      </c>
      <c r="X1218" s="26">
        <f t="shared" si="460"/>
        <v>2888.2144537037038</v>
      </c>
      <c r="Y1218" s="26">
        <f t="shared" si="452"/>
        <v>802.28243452090737</v>
      </c>
      <c r="Z1218" s="26">
        <f t="shared" si="453"/>
        <v>0.80228243452090742</v>
      </c>
      <c r="AA1218" s="26">
        <f t="shared" si="454"/>
        <v>2.075252989012581</v>
      </c>
      <c r="AB1218" s="64"/>
      <c r="AC1218" s="26">
        <f t="shared" si="440"/>
        <v>0</v>
      </c>
      <c r="AD1218" s="26">
        <f t="shared" si="441"/>
        <v>95.8</v>
      </c>
      <c r="AE1218" s="26">
        <f t="shared" si="442"/>
        <v>26.611111111111111</v>
      </c>
      <c r="AF1218" s="31"/>
      <c r="AG1218" s="31"/>
      <c r="AH1218" s="31"/>
      <c r="AI1218" s="31"/>
      <c r="AJ1218" s="31"/>
      <c r="AK1218" s="31"/>
      <c r="AL1218" s="7"/>
      <c r="AM1218" s="7"/>
    </row>
    <row r="1219" spans="2:39" x14ac:dyDescent="0.4">
      <c r="B1219" s="23" t="s">
        <v>3</v>
      </c>
      <c r="C1219" s="23">
        <v>1203</v>
      </c>
      <c r="D1219" s="23">
        <v>181</v>
      </c>
      <c r="E1219" s="24">
        <v>96.4</v>
      </c>
      <c r="F1219" s="68">
        <f t="shared" si="443"/>
        <v>26.777777777777779</v>
      </c>
      <c r="G1219" s="35">
        <f t="shared" si="444"/>
        <v>0.1388888888888889</v>
      </c>
      <c r="H1219" s="25">
        <f t="shared" si="445"/>
        <v>0.5</v>
      </c>
      <c r="I1219" s="31"/>
      <c r="J1219" s="26">
        <f t="shared" si="446"/>
        <v>205.83333333333334</v>
      </c>
      <c r="K1219" s="40">
        <f t="shared" si="438"/>
        <v>308.33647135880557</v>
      </c>
      <c r="L1219" s="26">
        <f t="shared" si="447"/>
        <v>218.00182949999999</v>
      </c>
      <c r="M1219" s="61">
        <f t="shared" si="448"/>
        <v>732.17163419213887</v>
      </c>
      <c r="N1219" s="26">
        <f t="shared" si="449"/>
        <v>0.73217163419213882</v>
      </c>
      <c r="O1219" s="26">
        <f t="shared" si="439"/>
        <v>19605.929315589496</v>
      </c>
      <c r="P1219" s="26">
        <f t="shared" si="450"/>
        <v>19.605929315589496</v>
      </c>
      <c r="Q1219" s="26">
        <f t="shared" si="455"/>
        <v>5635.9216671601371</v>
      </c>
      <c r="R1219" s="61">
        <f t="shared" si="456"/>
        <v>1.5655339216760751</v>
      </c>
      <c r="S1219" s="26">
        <f t="shared" si="457"/>
        <v>-1854.5944249279316</v>
      </c>
      <c r="T1219" s="26">
        <f t="shared" si="451"/>
        <v>1854.5944249279316</v>
      </c>
      <c r="U1219" s="61">
        <f t="shared" si="458"/>
        <v>0.51516515924874595</v>
      </c>
      <c r="V1219" s="26">
        <f t="shared" si="459"/>
        <v>531333.59259259258</v>
      </c>
      <c r="W1219" s="26">
        <f t="shared" si="461"/>
        <v>531.33359259259259</v>
      </c>
      <c r="X1219" s="26">
        <f t="shared" si="460"/>
        <v>2888.2144537037038</v>
      </c>
      <c r="Y1219" s="26">
        <f t="shared" si="452"/>
        <v>802.28243452090737</v>
      </c>
      <c r="Z1219" s="26">
        <f t="shared" si="453"/>
        <v>0.80228243452090742</v>
      </c>
      <c r="AA1219" s="26">
        <f t="shared" si="454"/>
        <v>2.0806990809248211</v>
      </c>
      <c r="AB1219" s="64"/>
      <c r="AC1219" s="26">
        <f t="shared" si="440"/>
        <v>0</v>
      </c>
      <c r="AD1219" s="26">
        <f t="shared" si="441"/>
        <v>96.4</v>
      </c>
      <c r="AE1219" s="26">
        <f t="shared" si="442"/>
        <v>26.777777777777779</v>
      </c>
      <c r="AF1219" s="31"/>
      <c r="AG1219" s="31"/>
      <c r="AH1219" s="31"/>
      <c r="AI1219" s="31"/>
      <c r="AJ1219" s="31"/>
      <c r="AK1219" s="31"/>
      <c r="AL1219" s="7"/>
      <c r="AM1219" s="7"/>
    </row>
    <row r="1220" spans="2:39" x14ac:dyDescent="0.4">
      <c r="B1220" s="23" t="s">
        <v>3</v>
      </c>
      <c r="C1220" s="23">
        <v>1204</v>
      </c>
      <c r="D1220" s="23">
        <v>182</v>
      </c>
      <c r="E1220" s="24">
        <v>96.8</v>
      </c>
      <c r="F1220" s="68">
        <f t="shared" si="443"/>
        <v>26.888888888888886</v>
      </c>
      <c r="G1220" s="35">
        <f t="shared" si="444"/>
        <v>8.3333333333332538E-2</v>
      </c>
      <c r="H1220" s="25">
        <f t="shared" si="445"/>
        <v>0.29999999999999716</v>
      </c>
      <c r="I1220" s="31"/>
      <c r="J1220" s="26">
        <f t="shared" si="446"/>
        <v>123.49999999999882</v>
      </c>
      <c r="K1220" s="40">
        <f t="shared" si="438"/>
        <v>310.9005889818888</v>
      </c>
      <c r="L1220" s="26">
        <f t="shared" si="447"/>
        <v>218.00182949999999</v>
      </c>
      <c r="M1220" s="61">
        <f t="shared" si="448"/>
        <v>652.40241848188759</v>
      </c>
      <c r="N1220" s="26">
        <f t="shared" si="449"/>
        <v>0.65240241848188762</v>
      </c>
      <c r="O1220" s="26">
        <f t="shared" si="439"/>
        <v>17542.376141401863</v>
      </c>
      <c r="P1220" s="26">
        <f t="shared" si="450"/>
        <v>17.542376141401864</v>
      </c>
      <c r="Q1220" s="26">
        <f t="shared" si="455"/>
        <v>5653.4640433015393</v>
      </c>
      <c r="R1220" s="61">
        <f t="shared" si="456"/>
        <v>1.5704068043274062</v>
      </c>
      <c r="S1220" s="26">
        <f t="shared" si="457"/>
        <v>-1854.5944249279316</v>
      </c>
      <c r="T1220" s="26">
        <f t="shared" si="451"/>
        <v>1854.5944249279316</v>
      </c>
      <c r="U1220" s="61">
        <f t="shared" si="458"/>
        <v>0.51516515924874595</v>
      </c>
      <c r="V1220" s="26">
        <f t="shared" si="459"/>
        <v>535752.14814814797</v>
      </c>
      <c r="W1220" s="26">
        <f t="shared" si="461"/>
        <v>535.75214814814797</v>
      </c>
      <c r="X1220" s="26">
        <f t="shared" si="460"/>
        <v>2888.2144537037038</v>
      </c>
      <c r="Y1220" s="26">
        <f t="shared" si="452"/>
        <v>802.28243452090737</v>
      </c>
      <c r="Z1220" s="26">
        <f t="shared" si="453"/>
        <v>0.80228243452090742</v>
      </c>
      <c r="AA1220" s="26">
        <f t="shared" si="454"/>
        <v>2.085571963576152</v>
      </c>
      <c r="AB1220" s="64"/>
      <c r="AC1220" s="26">
        <f t="shared" si="440"/>
        <v>0</v>
      </c>
      <c r="AD1220" s="26">
        <f t="shared" si="441"/>
        <v>96.8</v>
      </c>
      <c r="AE1220" s="26">
        <f t="shared" si="442"/>
        <v>26.888888888888886</v>
      </c>
      <c r="AF1220" s="31"/>
      <c r="AG1220" s="31"/>
      <c r="AH1220" s="31"/>
      <c r="AI1220" s="31"/>
      <c r="AJ1220" s="31"/>
      <c r="AK1220" s="31"/>
      <c r="AL1220" s="7"/>
      <c r="AM1220" s="7"/>
    </row>
    <row r="1221" spans="2:39" x14ac:dyDescent="0.4">
      <c r="B1221" s="23" t="s">
        <v>3</v>
      </c>
      <c r="C1221" s="23">
        <v>1205</v>
      </c>
      <c r="D1221" s="23">
        <v>183</v>
      </c>
      <c r="E1221" s="24">
        <v>97</v>
      </c>
      <c r="F1221" s="68">
        <f t="shared" si="443"/>
        <v>26.944444444444443</v>
      </c>
      <c r="G1221" s="35">
        <f t="shared" si="444"/>
        <v>4.1666666666666269E-2</v>
      </c>
      <c r="H1221" s="25">
        <f t="shared" si="445"/>
        <v>0.14999999999999858</v>
      </c>
      <c r="I1221" s="31"/>
      <c r="J1221" s="26">
        <f t="shared" si="446"/>
        <v>61.74999999999941</v>
      </c>
      <c r="K1221" s="40">
        <f t="shared" si="438"/>
        <v>312.18662934253467</v>
      </c>
      <c r="L1221" s="26">
        <f t="shared" si="447"/>
        <v>218.00182949999999</v>
      </c>
      <c r="M1221" s="61">
        <f t="shared" si="448"/>
        <v>591.93845884253415</v>
      </c>
      <c r="N1221" s="26">
        <f t="shared" si="449"/>
        <v>0.59193845884253415</v>
      </c>
      <c r="O1221" s="26">
        <f t="shared" si="439"/>
        <v>15949.452918812725</v>
      </c>
      <c r="P1221" s="26">
        <f t="shared" si="450"/>
        <v>15.949452918812725</v>
      </c>
      <c r="Q1221" s="26">
        <f t="shared" si="455"/>
        <v>5669.4134962203516</v>
      </c>
      <c r="R1221" s="61">
        <f t="shared" si="456"/>
        <v>1.5748372082703976</v>
      </c>
      <c r="S1221" s="26">
        <f t="shared" si="457"/>
        <v>-1854.5944249279316</v>
      </c>
      <c r="T1221" s="26">
        <f t="shared" si="451"/>
        <v>1854.5944249279316</v>
      </c>
      <c r="U1221" s="61">
        <f t="shared" si="458"/>
        <v>0.51516515924874595</v>
      </c>
      <c r="V1221" s="26">
        <f t="shared" si="459"/>
        <v>537968.28703703696</v>
      </c>
      <c r="W1221" s="26">
        <f t="shared" si="461"/>
        <v>537.96828703703693</v>
      </c>
      <c r="X1221" s="26">
        <f t="shared" si="460"/>
        <v>2888.2144537037038</v>
      </c>
      <c r="Y1221" s="26">
        <f t="shared" si="452"/>
        <v>802.28243452090737</v>
      </c>
      <c r="Z1221" s="26">
        <f t="shared" si="453"/>
        <v>0.80228243452090742</v>
      </c>
      <c r="AA1221" s="26">
        <f t="shared" si="454"/>
        <v>2.0900023675191437</v>
      </c>
      <c r="AB1221" s="64"/>
      <c r="AC1221" s="26">
        <f t="shared" si="440"/>
        <v>0</v>
      </c>
      <c r="AD1221" s="26">
        <f t="shared" si="441"/>
        <v>97</v>
      </c>
      <c r="AE1221" s="26">
        <f t="shared" si="442"/>
        <v>26.944444444444443</v>
      </c>
      <c r="AF1221" s="31"/>
      <c r="AG1221" s="31"/>
      <c r="AH1221" s="31"/>
      <c r="AI1221" s="31"/>
      <c r="AJ1221" s="31"/>
      <c r="AK1221" s="31"/>
      <c r="AL1221" s="7"/>
      <c r="AM1221" s="7"/>
    </row>
    <row r="1222" spans="2:39" x14ac:dyDescent="0.4">
      <c r="B1222" s="23" t="s">
        <v>3</v>
      </c>
      <c r="C1222" s="23">
        <v>1206</v>
      </c>
      <c r="D1222" s="23">
        <v>184</v>
      </c>
      <c r="E1222" s="24">
        <v>97.1</v>
      </c>
      <c r="F1222" s="68">
        <f t="shared" si="443"/>
        <v>26.972222222222221</v>
      </c>
      <c r="G1222" s="35">
        <f t="shared" si="444"/>
        <v>2.7777777777778172E-2</v>
      </c>
      <c r="H1222" s="25">
        <f t="shared" si="445"/>
        <v>0.10000000000000142</v>
      </c>
      <c r="I1222" s="31"/>
      <c r="J1222" s="26">
        <f t="shared" si="446"/>
        <v>41.166666666667254</v>
      </c>
      <c r="K1222" s="40">
        <f t="shared" si="438"/>
        <v>312.83064491013369</v>
      </c>
      <c r="L1222" s="26">
        <f t="shared" si="447"/>
        <v>218.00182949999999</v>
      </c>
      <c r="M1222" s="61">
        <f t="shared" si="448"/>
        <v>571.99914107680092</v>
      </c>
      <c r="N1222" s="26">
        <f t="shared" si="449"/>
        <v>0.57199914107680094</v>
      </c>
      <c r="O1222" s="26">
        <f t="shared" si="439"/>
        <v>15428.087944043713</v>
      </c>
      <c r="P1222" s="26">
        <f t="shared" si="450"/>
        <v>15.428087944043712</v>
      </c>
      <c r="Q1222" s="26">
        <f t="shared" si="455"/>
        <v>5684.8415841643955</v>
      </c>
      <c r="R1222" s="61">
        <f t="shared" si="456"/>
        <v>1.5791227885977006</v>
      </c>
      <c r="S1222" s="26">
        <f t="shared" si="457"/>
        <v>-1854.5944249279316</v>
      </c>
      <c r="T1222" s="26">
        <f t="shared" si="451"/>
        <v>1854.5944249279316</v>
      </c>
      <c r="U1222" s="61">
        <f t="shared" si="458"/>
        <v>0.51516515924874595</v>
      </c>
      <c r="V1222" s="26">
        <f t="shared" si="459"/>
        <v>539078.07175925921</v>
      </c>
      <c r="W1222" s="26">
        <f t="shared" si="461"/>
        <v>539.07807175925927</v>
      </c>
      <c r="X1222" s="26">
        <f t="shared" si="460"/>
        <v>2888.2144537037038</v>
      </c>
      <c r="Y1222" s="26">
        <f t="shared" si="452"/>
        <v>802.28243452090737</v>
      </c>
      <c r="Z1222" s="26">
        <f t="shared" si="453"/>
        <v>0.80228243452090742</v>
      </c>
      <c r="AA1222" s="26">
        <f t="shared" si="454"/>
        <v>2.0942879478464467</v>
      </c>
      <c r="AB1222" s="64"/>
      <c r="AC1222" s="26">
        <f t="shared" si="440"/>
        <v>0</v>
      </c>
      <c r="AD1222" s="26">
        <f t="shared" si="441"/>
        <v>97.1</v>
      </c>
      <c r="AE1222" s="26">
        <f t="shared" si="442"/>
        <v>26.972222222222221</v>
      </c>
      <c r="AF1222" s="31"/>
      <c r="AG1222" s="31"/>
      <c r="AH1222" s="31"/>
      <c r="AI1222" s="31"/>
      <c r="AJ1222" s="31"/>
      <c r="AK1222" s="31"/>
      <c r="AL1222" s="7"/>
      <c r="AM1222" s="7"/>
    </row>
    <row r="1223" spans="2:39" x14ac:dyDescent="0.4">
      <c r="B1223" s="23" t="s">
        <v>3</v>
      </c>
      <c r="C1223" s="23">
        <v>1207</v>
      </c>
      <c r="D1223" s="23">
        <v>185</v>
      </c>
      <c r="E1223" s="24">
        <v>97.2</v>
      </c>
      <c r="F1223" s="68">
        <f t="shared" si="443"/>
        <v>27</v>
      </c>
      <c r="G1223" s="35">
        <f t="shared" si="444"/>
        <v>2.7777777777778172E-2</v>
      </c>
      <c r="H1223" s="25">
        <f t="shared" si="445"/>
        <v>0.10000000000000142</v>
      </c>
      <c r="I1223" s="31"/>
      <c r="J1223" s="26">
        <f t="shared" si="446"/>
        <v>41.166666666667254</v>
      </c>
      <c r="K1223" s="40">
        <f t="shared" si="438"/>
        <v>313.47532406924995</v>
      </c>
      <c r="L1223" s="26">
        <f t="shared" si="447"/>
        <v>218.00182949999999</v>
      </c>
      <c r="M1223" s="61">
        <f t="shared" si="448"/>
        <v>572.64382023591725</v>
      </c>
      <c r="N1223" s="26">
        <f t="shared" si="449"/>
        <v>0.5726438202359172</v>
      </c>
      <c r="O1223" s="26">
        <f t="shared" si="439"/>
        <v>15461.383146369766</v>
      </c>
      <c r="P1223" s="26">
        <f t="shared" si="450"/>
        <v>15.461383146369766</v>
      </c>
      <c r="Q1223" s="26">
        <f t="shared" si="455"/>
        <v>5700.3029673107649</v>
      </c>
      <c r="R1223" s="61">
        <f t="shared" si="456"/>
        <v>1.5834176175930561</v>
      </c>
      <c r="S1223" s="26">
        <f t="shared" si="457"/>
        <v>-1854.5944249279316</v>
      </c>
      <c r="T1223" s="26">
        <f t="shared" si="451"/>
        <v>1854.5944249279316</v>
      </c>
      <c r="U1223" s="61">
        <f t="shared" si="458"/>
        <v>0.51516515924874595</v>
      </c>
      <c r="V1223" s="26">
        <f t="shared" si="459"/>
        <v>540189</v>
      </c>
      <c r="W1223" s="26">
        <f t="shared" si="461"/>
        <v>540.18899999999996</v>
      </c>
      <c r="X1223" s="26">
        <f t="shared" si="460"/>
        <v>2888.2144537037038</v>
      </c>
      <c r="Y1223" s="26">
        <f t="shared" si="452"/>
        <v>802.28243452090737</v>
      </c>
      <c r="Z1223" s="26">
        <f t="shared" si="453"/>
        <v>0.80228243452090742</v>
      </c>
      <c r="AA1223" s="26">
        <f t="shared" si="454"/>
        <v>2.0985827768418019</v>
      </c>
      <c r="AB1223" s="64"/>
      <c r="AC1223" s="26">
        <f t="shared" si="440"/>
        <v>0</v>
      </c>
      <c r="AD1223" s="26">
        <f t="shared" si="441"/>
        <v>97.2</v>
      </c>
      <c r="AE1223" s="26">
        <f t="shared" si="442"/>
        <v>27</v>
      </c>
      <c r="AF1223" s="31"/>
      <c r="AG1223" s="31"/>
      <c r="AH1223" s="31"/>
      <c r="AI1223" s="31"/>
      <c r="AJ1223" s="31"/>
      <c r="AK1223" s="31"/>
      <c r="AL1223" s="7"/>
      <c r="AM1223" s="7"/>
    </row>
    <row r="1224" spans="2:39" x14ac:dyDescent="0.4">
      <c r="B1224" s="23" t="s">
        <v>3</v>
      </c>
      <c r="C1224" s="23">
        <v>1208</v>
      </c>
      <c r="D1224" s="23">
        <v>186</v>
      </c>
      <c r="E1224" s="24">
        <v>97.3</v>
      </c>
      <c r="F1224" s="68">
        <f t="shared" si="443"/>
        <v>27.027777777777775</v>
      </c>
      <c r="G1224" s="35">
        <f t="shared" si="444"/>
        <v>2.7777777777778172E-2</v>
      </c>
      <c r="H1224" s="25">
        <f t="shared" si="445"/>
        <v>0.10000000000000142</v>
      </c>
      <c r="I1224" s="31"/>
      <c r="J1224" s="26">
        <f t="shared" si="446"/>
        <v>41.166666666667254</v>
      </c>
      <c r="K1224" s="40">
        <f t="shared" si="438"/>
        <v>314.12066681988364</v>
      </c>
      <c r="L1224" s="26">
        <f t="shared" si="447"/>
        <v>218.00182949999999</v>
      </c>
      <c r="M1224" s="61">
        <f t="shared" si="448"/>
        <v>573.28916298655088</v>
      </c>
      <c r="N1224" s="26">
        <f t="shared" si="449"/>
        <v>0.57328916298655086</v>
      </c>
      <c r="O1224" s="26">
        <f t="shared" si="439"/>
        <v>15494.73209960872</v>
      </c>
      <c r="P1224" s="26">
        <f t="shared" si="450"/>
        <v>15.49473209960872</v>
      </c>
      <c r="Q1224" s="26">
        <f t="shared" si="455"/>
        <v>5715.7976994103738</v>
      </c>
      <c r="R1224" s="61">
        <f t="shared" si="456"/>
        <v>1.5877217101872749</v>
      </c>
      <c r="S1224" s="26">
        <f t="shared" si="457"/>
        <v>-1854.5944249279316</v>
      </c>
      <c r="T1224" s="26">
        <f t="shared" si="451"/>
        <v>1854.5944249279316</v>
      </c>
      <c r="U1224" s="61">
        <f t="shared" si="458"/>
        <v>0.51516515924874595</v>
      </c>
      <c r="V1224" s="26">
        <f t="shared" si="459"/>
        <v>541301.0717592591</v>
      </c>
      <c r="W1224" s="26">
        <f t="shared" si="461"/>
        <v>541.30107175925912</v>
      </c>
      <c r="X1224" s="26">
        <f t="shared" si="460"/>
        <v>2888.2144537037038</v>
      </c>
      <c r="Y1224" s="26">
        <f t="shared" si="452"/>
        <v>802.28243452090737</v>
      </c>
      <c r="Z1224" s="26">
        <f t="shared" si="453"/>
        <v>0.80228243452090742</v>
      </c>
      <c r="AA1224" s="26">
        <f t="shared" si="454"/>
        <v>2.1028868694360208</v>
      </c>
      <c r="AB1224" s="64"/>
      <c r="AC1224" s="26">
        <f t="shared" si="440"/>
        <v>0</v>
      </c>
      <c r="AD1224" s="26">
        <f t="shared" si="441"/>
        <v>97.3</v>
      </c>
      <c r="AE1224" s="26">
        <f t="shared" si="442"/>
        <v>27.027777777777775</v>
      </c>
      <c r="AF1224" s="31"/>
      <c r="AG1224" s="31"/>
      <c r="AH1224" s="31"/>
      <c r="AI1224" s="31"/>
      <c r="AJ1224" s="31"/>
      <c r="AK1224" s="31"/>
      <c r="AL1224" s="7"/>
      <c r="AM1224" s="7"/>
    </row>
    <row r="1225" spans="2:39" x14ac:dyDescent="0.4">
      <c r="B1225" s="23" t="s">
        <v>3</v>
      </c>
      <c r="C1225" s="23">
        <v>1209</v>
      </c>
      <c r="D1225" s="23">
        <v>187</v>
      </c>
      <c r="E1225" s="24">
        <v>97.4</v>
      </c>
      <c r="F1225" s="68">
        <f t="shared" si="443"/>
        <v>27.055555555555557</v>
      </c>
      <c r="G1225" s="35">
        <f t="shared" si="444"/>
        <v>1.3888888888890073E-2</v>
      </c>
      <c r="H1225" s="25">
        <f t="shared" si="445"/>
        <v>5.0000000000004263E-2</v>
      </c>
      <c r="I1225" s="31"/>
      <c r="J1225" s="26">
        <f t="shared" si="446"/>
        <v>20.583333333335087</v>
      </c>
      <c r="K1225" s="40">
        <f t="shared" si="438"/>
        <v>314.76667316203475</v>
      </c>
      <c r="L1225" s="26">
        <f t="shared" si="447"/>
        <v>218.00182949999999</v>
      </c>
      <c r="M1225" s="61">
        <f t="shared" si="448"/>
        <v>553.35183599536981</v>
      </c>
      <c r="N1225" s="26">
        <f t="shared" si="449"/>
        <v>0.55335183599536986</v>
      </c>
      <c r="O1225" s="26">
        <f t="shared" si="439"/>
        <v>14971.241340541395</v>
      </c>
      <c r="P1225" s="26">
        <f t="shared" si="450"/>
        <v>14.971241340541395</v>
      </c>
      <c r="Q1225" s="26">
        <f t="shared" si="455"/>
        <v>5730.7689407509151</v>
      </c>
      <c r="R1225" s="61">
        <f t="shared" si="456"/>
        <v>1.5918803886701196</v>
      </c>
      <c r="S1225" s="26">
        <f t="shared" si="457"/>
        <v>-1854.5944249279316</v>
      </c>
      <c r="T1225" s="26">
        <f t="shared" si="451"/>
        <v>1854.5944249279316</v>
      </c>
      <c r="U1225" s="61">
        <f t="shared" si="458"/>
        <v>0.51516515924874595</v>
      </c>
      <c r="V1225" s="26">
        <f t="shared" si="459"/>
        <v>542414.28703703708</v>
      </c>
      <c r="W1225" s="26">
        <f t="shared" si="461"/>
        <v>542.41428703703707</v>
      </c>
      <c r="X1225" s="26">
        <f t="shared" si="460"/>
        <v>2888.2144537037038</v>
      </c>
      <c r="Y1225" s="26">
        <f t="shared" si="452"/>
        <v>802.28243452090737</v>
      </c>
      <c r="Z1225" s="26">
        <f t="shared" si="453"/>
        <v>0.80228243452090742</v>
      </c>
      <c r="AA1225" s="26">
        <f t="shared" si="454"/>
        <v>2.1070455479188657</v>
      </c>
      <c r="AB1225" s="64"/>
      <c r="AC1225" s="26">
        <f t="shared" si="440"/>
        <v>0</v>
      </c>
      <c r="AD1225" s="26">
        <f t="shared" si="441"/>
        <v>97.4</v>
      </c>
      <c r="AE1225" s="26">
        <f t="shared" si="442"/>
        <v>27.055555555555557</v>
      </c>
      <c r="AF1225" s="31"/>
      <c r="AG1225" s="31"/>
      <c r="AH1225" s="31"/>
      <c r="AI1225" s="31"/>
      <c r="AJ1225" s="31"/>
      <c r="AK1225" s="31"/>
      <c r="AL1225" s="7"/>
      <c r="AM1225" s="7"/>
    </row>
    <row r="1226" spans="2:39" x14ac:dyDescent="0.4">
      <c r="B1226" s="23" t="s">
        <v>3</v>
      </c>
      <c r="C1226" s="23">
        <v>1210</v>
      </c>
      <c r="D1226" s="23">
        <v>188</v>
      </c>
      <c r="E1226" s="24">
        <v>97.4</v>
      </c>
      <c r="F1226" s="68">
        <f t="shared" si="443"/>
        <v>27.055555555555557</v>
      </c>
      <c r="G1226" s="35">
        <f t="shared" si="444"/>
        <v>0</v>
      </c>
      <c r="H1226" s="25">
        <f t="shared" si="445"/>
        <v>0</v>
      </c>
      <c r="I1226" s="31"/>
      <c r="J1226" s="26">
        <f t="shared" si="446"/>
        <v>0</v>
      </c>
      <c r="K1226" s="40">
        <f t="shared" si="438"/>
        <v>314.76667316203475</v>
      </c>
      <c r="L1226" s="26">
        <f t="shared" si="447"/>
        <v>218.00182949999999</v>
      </c>
      <c r="M1226" s="61">
        <f t="shared" si="448"/>
        <v>532.76850266203473</v>
      </c>
      <c r="N1226" s="26">
        <f t="shared" si="449"/>
        <v>0.53276850266203468</v>
      </c>
      <c r="O1226" s="26">
        <f t="shared" si="439"/>
        <v>14414.34782202283</v>
      </c>
      <c r="P1226" s="26">
        <f t="shared" si="450"/>
        <v>14.41434782202283</v>
      </c>
      <c r="Q1226" s="26">
        <f t="shared" si="455"/>
        <v>5745.1832885729382</v>
      </c>
      <c r="R1226" s="61">
        <f t="shared" si="456"/>
        <v>1.5958843744965558</v>
      </c>
      <c r="S1226" s="26">
        <f t="shared" si="457"/>
        <v>-1854.5944249279316</v>
      </c>
      <c r="T1226" s="26">
        <f t="shared" si="451"/>
        <v>1854.5944249279316</v>
      </c>
      <c r="U1226" s="61">
        <f t="shared" si="458"/>
        <v>0.51516515924874595</v>
      </c>
      <c r="V1226" s="26">
        <f t="shared" si="459"/>
        <v>542414.28703703708</v>
      </c>
      <c r="W1226" s="26">
        <f t="shared" si="461"/>
        <v>542.41428703703707</v>
      </c>
      <c r="X1226" s="26">
        <f t="shared" si="460"/>
        <v>2888.2144537037038</v>
      </c>
      <c r="Y1226" s="26">
        <f t="shared" si="452"/>
        <v>802.28243452090737</v>
      </c>
      <c r="Z1226" s="26">
        <f t="shared" si="453"/>
        <v>0.80228243452090742</v>
      </c>
      <c r="AA1226" s="26">
        <f t="shared" si="454"/>
        <v>2.1110495337453017</v>
      </c>
      <c r="AB1226" s="64"/>
      <c r="AC1226" s="26">
        <f t="shared" si="440"/>
        <v>0</v>
      </c>
      <c r="AD1226" s="26">
        <f t="shared" si="441"/>
        <v>97.4</v>
      </c>
      <c r="AE1226" s="26">
        <f t="shared" si="442"/>
        <v>27.055555555555557</v>
      </c>
      <c r="AF1226" s="31"/>
      <c r="AG1226" s="31"/>
      <c r="AH1226" s="31"/>
      <c r="AI1226" s="31"/>
      <c r="AJ1226" s="31"/>
      <c r="AK1226" s="31"/>
      <c r="AL1226" s="7"/>
      <c r="AM1226" s="7"/>
    </row>
    <row r="1227" spans="2:39" x14ac:dyDescent="0.4">
      <c r="B1227" s="23" t="s">
        <v>3</v>
      </c>
      <c r="C1227" s="23">
        <v>1211</v>
      </c>
      <c r="D1227" s="23">
        <v>189</v>
      </c>
      <c r="E1227" s="24">
        <v>97.4</v>
      </c>
      <c r="F1227" s="68">
        <f t="shared" si="443"/>
        <v>27.055555555555557</v>
      </c>
      <c r="G1227" s="35">
        <f t="shared" si="444"/>
        <v>0</v>
      </c>
      <c r="H1227" s="25">
        <f t="shared" si="445"/>
        <v>0</v>
      </c>
      <c r="I1227" s="31"/>
      <c r="J1227" s="26">
        <f t="shared" si="446"/>
        <v>0</v>
      </c>
      <c r="K1227" s="40">
        <f t="shared" si="438"/>
        <v>314.76667316203475</v>
      </c>
      <c r="L1227" s="26">
        <f t="shared" si="447"/>
        <v>218.00182949999999</v>
      </c>
      <c r="M1227" s="61">
        <f t="shared" si="448"/>
        <v>532.76850266203473</v>
      </c>
      <c r="N1227" s="26">
        <f t="shared" si="449"/>
        <v>0.53276850266203468</v>
      </c>
      <c r="O1227" s="26">
        <f t="shared" si="439"/>
        <v>14414.34782202283</v>
      </c>
      <c r="P1227" s="26">
        <f t="shared" si="450"/>
        <v>14.41434782202283</v>
      </c>
      <c r="Q1227" s="26">
        <f t="shared" si="455"/>
        <v>5759.5976363949612</v>
      </c>
      <c r="R1227" s="61">
        <f t="shared" si="456"/>
        <v>1.5998883603229923</v>
      </c>
      <c r="S1227" s="26">
        <f t="shared" si="457"/>
        <v>-1854.5944249279316</v>
      </c>
      <c r="T1227" s="26">
        <f t="shared" si="451"/>
        <v>1854.5944249279316</v>
      </c>
      <c r="U1227" s="61">
        <f t="shared" si="458"/>
        <v>0.51516515924874595</v>
      </c>
      <c r="V1227" s="26">
        <f t="shared" si="459"/>
        <v>542414.28703703708</v>
      </c>
      <c r="W1227" s="26">
        <f t="shared" si="461"/>
        <v>542.41428703703707</v>
      </c>
      <c r="X1227" s="26">
        <f t="shared" si="460"/>
        <v>2888.2144537037038</v>
      </c>
      <c r="Y1227" s="26">
        <f t="shared" si="452"/>
        <v>802.28243452090737</v>
      </c>
      <c r="Z1227" s="26">
        <f t="shared" si="453"/>
        <v>0.80228243452090742</v>
      </c>
      <c r="AA1227" s="26">
        <f t="shared" si="454"/>
        <v>2.1150535195717381</v>
      </c>
      <c r="AB1227" s="64"/>
      <c r="AC1227" s="26">
        <f t="shared" si="440"/>
        <v>0</v>
      </c>
      <c r="AD1227" s="26">
        <f t="shared" si="441"/>
        <v>97.4</v>
      </c>
      <c r="AE1227" s="26">
        <f t="shared" si="442"/>
        <v>27.055555555555557</v>
      </c>
      <c r="AF1227" s="31"/>
      <c r="AG1227" s="31"/>
      <c r="AH1227" s="31"/>
      <c r="AI1227" s="31"/>
      <c r="AJ1227" s="31"/>
      <c r="AK1227" s="31"/>
      <c r="AL1227" s="7"/>
      <c r="AM1227" s="7"/>
    </row>
    <row r="1228" spans="2:39" x14ac:dyDescent="0.4">
      <c r="B1228" s="23" t="s">
        <v>3</v>
      </c>
      <c r="C1228" s="23">
        <v>1212</v>
      </c>
      <c r="D1228" s="23">
        <v>190</v>
      </c>
      <c r="E1228" s="24">
        <v>97.4</v>
      </c>
      <c r="F1228" s="68">
        <f t="shared" si="443"/>
        <v>27.055555555555557</v>
      </c>
      <c r="G1228" s="35">
        <f t="shared" si="444"/>
        <v>-1.3888888888890073E-2</v>
      </c>
      <c r="H1228" s="25">
        <f t="shared" si="445"/>
        <v>-5.0000000000004263E-2</v>
      </c>
      <c r="I1228" s="31"/>
      <c r="J1228" s="26">
        <f t="shared" si="446"/>
        <v>-20.583333333335087</v>
      </c>
      <c r="K1228" s="40">
        <f t="shared" si="438"/>
        <v>314.76667316203475</v>
      </c>
      <c r="L1228" s="26">
        <f t="shared" si="447"/>
        <v>218.00182949999999</v>
      </c>
      <c r="M1228" s="61">
        <f t="shared" si="448"/>
        <v>512.18516932869966</v>
      </c>
      <c r="N1228" s="26">
        <f t="shared" si="449"/>
        <v>0.51218516932869962</v>
      </c>
      <c r="O1228" s="26">
        <f t="shared" si="439"/>
        <v>13857.454303504264</v>
      </c>
      <c r="P1228" s="26">
        <f t="shared" si="450"/>
        <v>13.857454303504264</v>
      </c>
      <c r="Q1228" s="26">
        <f t="shared" si="455"/>
        <v>5773.4550906984659</v>
      </c>
      <c r="R1228" s="61">
        <f t="shared" si="456"/>
        <v>1.6037376534930203</v>
      </c>
      <c r="S1228" s="26">
        <f t="shared" si="457"/>
        <v>-1854.5944249279316</v>
      </c>
      <c r="T1228" s="26">
        <f t="shared" si="451"/>
        <v>1854.5944249279316</v>
      </c>
      <c r="U1228" s="61">
        <f t="shared" si="458"/>
        <v>0.51516515924874595</v>
      </c>
      <c r="V1228" s="26">
        <f t="shared" si="459"/>
        <v>542414.28703703708</v>
      </c>
      <c r="W1228" s="26">
        <f t="shared" si="461"/>
        <v>542.41428703703707</v>
      </c>
      <c r="X1228" s="26">
        <f t="shared" si="460"/>
        <v>2888.2144537037038</v>
      </c>
      <c r="Y1228" s="26">
        <f t="shared" si="452"/>
        <v>802.28243452090737</v>
      </c>
      <c r="Z1228" s="26">
        <f t="shared" si="453"/>
        <v>0.80228243452090742</v>
      </c>
      <c r="AA1228" s="26">
        <f t="shared" si="454"/>
        <v>2.1189028127417662</v>
      </c>
      <c r="AB1228" s="64"/>
      <c r="AC1228" s="26">
        <f t="shared" si="440"/>
        <v>0</v>
      </c>
      <c r="AD1228" s="26">
        <f t="shared" si="441"/>
        <v>97.4</v>
      </c>
      <c r="AE1228" s="26">
        <f t="shared" si="442"/>
        <v>27.055555555555557</v>
      </c>
      <c r="AF1228" s="31"/>
      <c r="AG1228" s="31"/>
      <c r="AH1228" s="31"/>
      <c r="AI1228" s="31"/>
      <c r="AJ1228" s="31"/>
      <c r="AK1228" s="31"/>
      <c r="AL1228" s="7"/>
      <c r="AM1228" s="7"/>
    </row>
    <row r="1229" spans="2:39" x14ac:dyDescent="0.4">
      <c r="B1229" s="23" t="s">
        <v>3</v>
      </c>
      <c r="C1229" s="23">
        <v>1213</v>
      </c>
      <c r="D1229" s="23">
        <v>191</v>
      </c>
      <c r="E1229" s="24">
        <v>97.3</v>
      </c>
      <c r="F1229" s="68">
        <f t="shared" si="443"/>
        <v>27.027777777777775</v>
      </c>
      <c r="G1229" s="35">
        <f t="shared" si="444"/>
        <v>-1.3888888888890073E-2</v>
      </c>
      <c r="H1229" s="25">
        <f t="shared" si="445"/>
        <v>-5.0000000000004263E-2</v>
      </c>
      <c r="I1229" s="31"/>
      <c r="J1229" s="26">
        <f t="shared" si="446"/>
        <v>-20.583333333335087</v>
      </c>
      <c r="K1229" s="40">
        <f t="shared" si="438"/>
        <v>314.12066681988364</v>
      </c>
      <c r="L1229" s="26">
        <f t="shared" si="447"/>
        <v>218.00182949999999</v>
      </c>
      <c r="M1229" s="61">
        <f t="shared" si="448"/>
        <v>511.53916298654855</v>
      </c>
      <c r="N1229" s="26">
        <f t="shared" si="449"/>
        <v>0.51153916298654856</v>
      </c>
      <c r="O1229" s="26">
        <f t="shared" si="439"/>
        <v>13825.766821830881</v>
      </c>
      <c r="P1229" s="26">
        <f t="shared" si="450"/>
        <v>13.82576682183088</v>
      </c>
      <c r="Q1229" s="26">
        <f t="shared" si="455"/>
        <v>5787.2808575202971</v>
      </c>
      <c r="R1229" s="61">
        <f t="shared" si="456"/>
        <v>1.6075781445841015</v>
      </c>
      <c r="S1229" s="26">
        <f t="shared" si="457"/>
        <v>-1854.5944249279316</v>
      </c>
      <c r="T1229" s="26">
        <f t="shared" si="451"/>
        <v>1854.5944249279316</v>
      </c>
      <c r="U1229" s="61">
        <f t="shared" si="458"/>
        <v>0.51516515924874595</v>
      </c>
      <c r="V1229" s="26">
        <f t="shared" si="459"/>
        <v>541301.0717592591</v>
      </c>
      <c r="W1229" s="26">
        <f t="shared" si="461"/>
        <v>541.30107175925912</v>
      </c>
      <c r="X1229" s="26">
        <f t="shared" si="460"/>
        <v>2889.327668981482</v>
      </c>
      <c r="Y1229" s="26">
        <f t="shared" si="452"/>
        <v>802.59166123433806</v>
      </c>
      <c r="Z1229" s="26">
        <f t="shared" si="453"/>
        <v>0.80259166123433812</v>
      </c>
      <c r="AA1229" s="26">
        <f t="shared" si="454"/>
        <v>2.1227433038328476</v>
      </c>
      <c r="AB1229" s="64"/>
      <c r="AC1229" s="26">
        <f t="shared" si="440"/>
        <v>0</v>
      </c>
      <c r="AD1229" s="26">
        <f t="shared" si="441"/>
        <v>97.3</v>
      </c>
      <c r="AE1229" s="26">
        <f t="shared" si="442"/>
        <v>27.027777777777775</v>
      </c>
      <c r="AF1229" s="31"/>
      <c r="AG1229" s="31"/>
      <c r="AH1229" s="31"/>
      <c r="AI1229" s="31"/>
      <c r="AJ1229" s="31"/>
      <c r="AK1229" s="31"/>
      <c r="AL1229" s="7"/>
      <c r="AM1229" s="7"/>
    </row>
    <row r="1230" spans="2:39" x14ac:dyDescent="0.4">
      <c r="B1230" s="23" t="s">
        <v>3</v>
      </c>
      <c r="C1230" s="23">
        <v>1214</v>
      </c>
      <c r="D1230" s="23">
        <v>192</v>
      </c>
      <c r="E1230" s="24">
        <v>97.3</v>
      </c>
      <c r="F1230" s="68">
        <f t="shared" si="443"/>
        <v>27.027777777777775</v>
      </c>
      <c r="G1230" s="35">
        <f t="shared" si="444"/>
        <v>0</v>
      </c>
      <c r="H1230" s="25">
        <f t="shared" si="445"/>
        <v>0</v>
      </c>
      <c r="I1230" s="31"/>
      <c r="J1230" s="26">
        <f t="shared" si="446"/>
        <v>0</v>
      </c>
      <c r="K1230" s="40">
        <f t="shared" si="438"/>
        <v>314.12066681988364</v>
      </c>
      <c r="L1230" s="26">
        <f t="shared" si="447"/>
        <v>218.00182949999999</v>
      </c>
      <c r="M1230" s="61">
        <f t="shared" si="448"/>
        <v>532.12249631988357</v>
      </c>
      <c r="N1230" s="26">
        <f t="shared" si="449"/>
        <v>0.53212249631988362</v>
      </c>
      <c r="O1230" s="26">
        <f t="shared" si="439"/>
        <v>14382.088581090185</v>
      </c>
      <c r="P1230" s="26">
        <f t="shared" si="450"/>
        <v>14.382088581090185</v>
      </c>
      <c r="Q1230" s="26">
        <f t="shared" si="455"/>
        <v>5801.6629461013872</v>
      </c>
      <c r="R1230" s="61">
        <f t="shared" si="456"/>
        <v>1.6115731695095619</v>
      </c>
      <c r="S1230" s="26">
        <f t="shared" si="457"/>
        <v>-1854.5944249279316</v>
      </c>
      <c r="T1230" s="26">
        <f t="shared" si="451"/>
        <v>1854.5944249279316</v>
      </c>
      <c r="U1230" s="61">
        <f t="shared" si="458"/>
        <v>0.51516515924874595</v>
      </c>
      <c r="V1230" s="26">
        <f t="shared" si="459"/>
        <v>541301.0717592591</v>
      </c>
      <c r="W1230" s="26">
        <f t="shared" si="461"/>
        <v>541.30107175925912</v>
      </c>
      <c r="X1230" s="26">
        <f t="shared" si="460"/>
        <v>2889.327668981482</v>
      </c>
      <c r="Y1230" s="26">
        <f t="shared" si="452"/>
        <v>802.59166123433806</v>
      </c>
      <c r="Z1230" s="26">
        <f t="shared" si="453"/>
        <v>0.80259166123433812</v>
      </c>
      <c r="AA1230" s="26">
        <f t="shared" si="454"/>
        <v>2.1267383287583077</v>
      </c>
      <c r="AB1230" s="64"/>
      <c r="AC1230" s="26">
        <f t="shared" si="440"/>
        <v>0</v>
      </c>
      <c r="AD1230" s="26">
        <f t="shared" si="441"/>
        <v>97.3</v>
      </c>
      <c r="AE1230" s="26">
        <f t="shared" si="442"/>
        <v>27.027777777777775</v>
      </c>
      <c r="AF1230" s="31"/>
      <c r="AG1230" s="31"/>
      <c r="AH1230" s="31"/>
      <c r="AI1230" s="31"/>
      <c r="AJ1230" s="31"/>
      <c r="AK1230" s="31"/>
      <c r="AL1230" s="7"/>
      <c r="AM1230" s="7"/>
    </row>
    <row r="1231" spans="2:39" x14ac:dyDescent="0.4">
      <c r="B1231" s="23" t="s">
        <v>3</v>
      </c>
      <c r="C1231" s="23">
        <v>1215</v>
      </c>
      <c r="D1231" s="23">
        <v>193</v>
      </c>
      <c r="E1231" s="24">
        <v>97.3</v>
      </c>
      <c r="F1231" s="68">
        <f t="shared" si="443"/>
        <v>27.027777777777775</v>
      </c>
      <c r="G1231" s="35">
        <f t="shared" si="444"/>
        <v>0</v>
      </c>
      <c r="H1231" s="25">
        <f t="shared" si="445"/>
        <v>0</v>
      </c>
      <c r="I1231" s="31"/>
      <c r="J1231" s="26">
        <f t="shared" si="446"/>
        <v>0</v>
      </c>
      <c r="K1231" s="40">
        <f t="shared" si="438"/>
        <v>314.12066681988364</v>
      </c>
      <c r="L1231" s="26">
        <f t="shared" si="447"/>
        <v>218.00182949999999</v>
      </c>
      <c r="M1231" s="61">
        <f t="shared" si="448"/>
        <v>532.12249631988357</v>
      </c>
      <c r="N1231" s="26">
        <f t="shared" si="449"/>
        <v>0.53212249631988362</v>
      </c>
      <c r="O1231" s="26">
        <f t="shared" si="439"/>
        <v>14382.088581090185</v>
      </c>
      <c r="P1231" s="26">
        <f t="shared" si="450"/>
        <v>14.382088581090185</v>
      </c>
      <c r="Q1231" s="26">
        <f t="shared" si="455"/>
        <v>5816.0450346824773</v>
      </c>
      <c r="R1231" s="61">
        <f t="shared" si="456"/>
        <v>1.6155681944350222</v>
      </c>
      <c r="S1231" s="26">
        <f t="shared" si="457"/>
        <v>-1854.5944249279316</v>
      </c>
      <c r="T1231" s="26">
        <f t="shared" si="451"/>
        <v>1854.5944249279316</v>
      </c>
      <c r="U1231" s="61">
        <f t="shared" si="458"/>
        <v>0.51516515924874595</v>
      </c>
      <c r="V1231" s="26">
        <f t="shared" si="459"/>
        <v>541301.0717592591</v>
      </c>
      <c r="W1231" s="26">
        <f t="shared" si="461"/>
        <v>541.30107175925912</v>
      </c>
      <c r="X1231" s="26">
        <f t="shared" si="460"/>
        <v>2889.327668981482</v>
      </c>
      <c r="Y1231" s="26">
        <f t="shared" si="452"/>
        <v>802.59166123433806</v>
      </c>
      <c r="Z1231" s="26">
        <f t="shared" si="453"/>
        <v>0.80259166123433812</v>
      </c>
      <c r="AA1231" s="26">
        <f t="shared" si="454"/>
        <v>2.1307333536837683</v>
      </c>
      <c r="AB1231" s="64"/>
      <c r="AC1231" s="26">
        <f t="shared" si="440"/>
        <v>0</v>
      </c>
      <c r="AD1231" s="26">
        <f t="shared" si="441"/>
        <v>97.3</v>
      </c>
      <c r="AE1231" s="26">
        <f t="shared" si="442"/>
        <v>27.027777777777775</v>
      </c>
      <c r="AF1231" s="31"/>
      <c r="AG1231" s="31"/>
      <c r="AH1231" s="31"/>
      <c r="AI1231" s="31"/>
      <c r="AJ1231" s="31"/>
      <c r="AK1231" s="31"/>
      <c r="AL1231" s="7"/>
      <c r="AM1231" s="7"/>
    </row>
    <row r="1232" spans="2:39" x14ac:dyDescent="0.4">
      <c r="B1232" s="23" t="s">
        <v>3</v>
      </c>
      <c r="C1232" s="23">
        <v>1216</v>
      </c>
      <c r="D1232" s="23">
        <v>194</v>
      </c>
      <c r="E1232" s="24">
        <v>97.3</v>
      </c>
      <c r="F1232" s="68">
        <f t="shared" si="443"/>
        <v>27.027777777777775</v>
      </c>
      <c r="G1232" s="35">
        <f t="shared" si="444"/>
        <v>-1.3888888888888099E-2</v>
      </c>
      <c r="H1232" s="25">
        <f t="shared" si="445"/>
        <v>-4.9999999999997158E-2</v>
      </c>
      <c r="I1232" s="31"/>
      <c r="J1232" s="26">
        <f t="shared" si="446"/>
        <v>-20.583333333332163</v>
      </c>
      <c r="K1232" s="40">
        <f t="shared" ref="K1232:K1295" si="462">$C$8*0.5*$C$9*(F1232^2)*$C$5</f>
        <v>314.12066681988364</v>
      </c>
      <c r="L1232" s="26">
        <f t="shared" si="447"/>
        <v>218.00182949999999</v>
      </c>
      <c r="M1232" s="61">
        <f t="shared" si="448"/>
        <v>511.53916298655145</v>
      </c>
      <c r="N1232" s="26">
        <f t="shared" si="449"/>
        <v>0.51153916298655144</v>
      </c>
      <c r="O1232" s="26">
        <f t="shared" ref="O1232:O1295" si="463">M1232*F1232</f>
        <v>13825.766821830959</v>
      </c>
      <c r="P1232" s="26">
        <f t="shared" si="450"/>
        <v>13.825766821830959</v>
      </c>
      <c r="Q1232" s="26">
        <f t="shared" si="455"/>
        <v>5829.8708015043085</v>
      </c>
      <c r="R1232" s="61">
        <f t="shared" si="456"/>
        <v>1.6194086855261034</v>
      </c>
      <c r="S1232" s="26">
        <f t="shared" si="457"/>
        <v>-1854.5944249279316</v>
      </c>
      <c r="T1232" s="26">
        <f t="shared" si="451"/>
        <v>1854.5944249279316</v>
      </c>
      <c r="U1232" s="61">
        <f t="shared" si="458"/>
        <v>0.51516515924874595</v>
      </c>
      <c r="V1232" s="26">
        <f t="shared" si="459"/>
        <v>541301.0717592591</v>
      </c>
      <c r="W1232" s="26">
        <f t="shared" si="461"/>
        <v>541.30107175925912</v>
      </c>
      <c r="X1232" s="26">
        <f t="shared" si="460"/>
        <v>2889.327668981482</v>
      </c>
      <c r="Y1232" s="26">
        <f t="shared" si="452"/>
        <v>802.59166123433806</v>
      </c>
      <c r="Z1232" s="26">
        <f t="shared" si="453"/>
        <v>0.80259166123433812</v>
      </c>
      <c r="AA1232" s="26">
        <f t="shared" si="454"/>
        <v>2.1345738447748492</v>
      </c>
      <c r="AB1232" s="64"/>
      <c r="AC1232" s="26">
        <f t="shared" ref="AC1232:AC1295" si="464">IF(E1232&lt;1,1,0)</f>
        <v>0</v>
      </c>
      <c r="AD1232" s="26">
        <f t="shared" ref="AD1232:AD1295" si="465">IF(AC1232=1,"",E1232)</f>
        <v>97.3</v>
      </c>
      <c r="AE1232" s="26">
        <f t="shared" ref="AE1232:AE1295" si="466">E1232/3.6</f>
        <v>27.027777777777775</v>
      </c>
      <c r="AF1232" s="31"/>
      <c r="AG1232" s="31"/>
      <c r="AH1232" s="31"/>
      <c r="AI1232" s="31"/>
      <c r="AJ1232" s="31"/>
      <c r="AK1232" s="31"/>
      <c r="AL1232" s="7"/>
      <c r="AM1232" s="7"/>
    </row>
    <row r="1233" spans="2:39" x14ac:dyDescent="0.4">
      <c r="B1233" s="23" t="s">
        <v>3</v>
      </c>
      <c r="C1233" s="23">
        <v>1217</v>
      </c>
      <c r="D1233" s="23">
        <v>195</v>
      </c>
      <c r="E1233" s="24">
        <v>97.2</v>
      </c>
      <c r="F1233" s="68">
        <f t="shared" ref="F1233:F1296" si="467">E1233/3.6</f>
        <v>27</v>
      </c>
      <c r="G1233" s="35">
        <f t="shared" ref="G1233:G1296" si="468">($E1234-$E1232)/2/3.6</f>
        <v>-2.7777777777778172E-2</v>
      </c>
      <c r="H1233" s="25">
        <f t="shared" ref="H1233:H1296" si="469">($E1234-$E1232)/2</f>
        <v>-0.10000000000000142</v>
      </c>
      <c r="I1233" s="31"/>
      <c r="J1233" s="26">
        <f t="shared" ref="J1233:J1296" si="470">$C$4*G1233</f>
        <v>-41.166666666667254</v>
      </c>
      <c r="K1233" s="40">
        <f t="shared" si="462"/>
        <v>313.47532406924995</v>
      </c>
      <c r="L1233" s="26">
        <f t="shared" ref="L1233:L1296" si="471">IF(F1233&gt;0,$C$6*$C$4*$C$10,0)</f>
        <v>218.00182949999999</v>
      </c>
      <c r="M1233" s="61">
        <f t="shared" ref="M1233:M1296" si="472">J1233+K1233+L1233</f>
        <v>490.31048690258268</v>
      </c>
      <c r="N1233" s="26">
        <f t="shared" ref="N1233:N1296" si="473">M1233/1000</f>
        <v>0.49031048690258267</v>
      </c>
      <c r="O1233" s="26">
        <f t="shared" si="463"/>
        <v>13238.383146369732</v>
      </c>
      <c r="P1233" s="26">
        <f t="shared" ref="P1233:P1296" si="474">O1233/1000</f>
        <v>13.238383146369731</v>
      </c>
      <c r="Q1233" s="26">
        <f t="shared" si="455"/>
        <v>5843.1091846506779</v>
      </c>
      <c r="R1233" s="61">
        <f t="shared" si="456"/>
        <v>1.6230860144720591</v>
      </c>
      <c r="S1233" s="26">
        <f t="shared" si="457"/>
        <v>-1854.5944249279316</v>
      </c>
      <c r="T1233" s="26">
        <f t="shared" ref="T1233:T1296" si="475">S1233*-1</f>
        <v>1854.5944249279316</v>
      </c>
      <c r="U1233" s="61">
        <f t="shared" si="458"/>
        <v>0.51516515924874595</v>
      </c>
      <c r="V1233" s="26">
        <f t="shared" si="459"/>
        <v>540189</v>
      </c>
      <c r="W1233" s="26">
        <f t="shared" si="461"/>
        <v>540.18899999999996</v>
      </c>
      <c r="X1233" s="26">
        <f t="shared" si="460"/>
        <v>2890.4397407407414</v>
      </c>
      <c r="Y1233" s="26">
        <f t="shared" ref="Y1233:Y1296" si="476">Z1233*1000</f>
        <v>802.90057030348169</v>
      </c>
      <c r="Z1233" s="26">
        <f t="shared" ref="Z1233:Z1296" si="477">X1233*0.000277778</f>
        <v>0.80290057030348172</v>
      </c>
      <c r="AA1233" s="26">
        <f t="shared" ref="AA1233:AA1296" si="478">R1233+U1233</f>
        <v>2.1382511737208052</v>
      </c>
      <c r="AB1233" s="64"/>
      <c r="AC1233" s="26">
        <f t="shared" si="464"/>
        <v>0</v>
      </c>
      <c r="AD1233" s="26">
        <f t="shared" si="465"/>
        <v>97.2</v>
      </c>
      <c r="AE1233" s="26">
        <f t="shared" si="466"/>
        <v>27</v>
      </c>
      <c r="AF1233" s="31"/>
      <c r="AG1233" s="31"/>
      <c r="AH1233" s="31"/>
      <c r="AI1233" s="31"/>
      <c r="AJ1233" s="31"/>
      <c r="AK1233" s="31"/>
      <c r="AL1233" s="7"/>
      <c r="AM1233" s="7"/>
    </row>
    <row r="1234" spans="2:39" x14ac:dyDescent="0.4">
      <c r="B1234" s="23" t="s">
        <v>3</v>
      </c>
      <c r="C1234" s="23">
        <v>1218</v>
      </c>
      <c r="D1234" s="23">
        <v>196</v>
      </c>
      <c r="E1234" s="24">
        <v>97.1</v>
      </c>
      <c r="F1234" s="68">
        <f t="shared" si="467"/>
        <v>26.972222222222221</v>
      </c>
      <c r="G1234" s="35">
        <f t="shared" si="468"/>
        <v>-2.7777777777778172E-2</v>
      </c>
      <c r="H1234" s="25">
        <f t="shared" si="469"/>
        <v>-0.10000000000000142</v>
      </c>
      <c r="I1234" s="31"/>
      <c r="J1234" s="26">
        <f t="shared" si="470"/>
        <v>-41.166666666667254</v>
      </c>
      <c r="K1234" s="40">
        <f t="shared" si="462"/>
        <v>312.83064491013369</v>
      </c>
      <c r="L1234" s="26">
        <f t="shared" si="471"/>
        <v>218.00182949999999</v>
      </c>
      <c r="M1234" s="61">
        <f t="shared" si="472"/>
        <v>489.66580774346642</v>
      </c>
      <c r="N1234" s="26">
        <f t="shared" si="473"/>
        <v>0.48966580774346641</v>
      </c>
      <c r="O1234" s="26">
        <f t="shared" si="463"/>
        <v>13207.374981080718</v>
      </c>
      <c r="P1234" s="26">
        <f t="shared" si="474"/>
        <v>13.207374981080719</v>
      </c>
      <c r="Q1234" s="26">
        <f t="shared" ref="Q1234:Q1297" si="479">IF(P1234&gt;0,SUM(Q1233,P1234),Q1233)</f>
        <v>5856.3165596317585</v>
      </c>
      <c r="R1234" s="61">
        <f t="shared" ref="R1234:R1297" si="480">Q1234*0.0002777778</f>
        <v>1.6267547300380787</v>
      </c>
      <c r="S1234" s="26">
        <f t="shared" ref="S1234:S1297" si="481">IF(P1234&lt;0,SUM(S1233,P1234),S1233)</f>
        <v>-1854.5944249279316</v>
      </c>
      <c r="T1234" s="26">
        <f t="shared" si="475"/>
        <v>1854.5944249279316</v>
      </c>
      <c r="U1234" s="61">
        <f t="shared" ref="U1234:U1297" si="482">T1234*0.0002777778</f>
        <v>0.51516515924874595</v>
      </c>
      <c r="V1234" s="26">
        <f t="shared" ref="V1234:V1297" si="483">0.5*$C$4*(F1234^2)</f>
        <v>539078.07175925921</v>
      </c>
      <c r="W1234" s="26">
        <f t="shared" si="461"/>
        <v>539.07807175925927</v>
      </c>
      <c r="X1234" s="26">
        <f t="shared" ref="X1234:X1297" si="484">IF(W1234&lt;W1233,X1233+(W1233-W1234),X1233)</f>
        <v>2891.550668981482</v>
      </c>
      <c r="Y1234" s="26">
        <f t="shared" si="476"/>
        <v>803.20916172833813</v>
      </c>
      <c r="Z1234" s="26">
        <f t="shared" si="477"/>
        <v>0.80320916172833812</v>
      </c>
      <c r="AA1234" s="26">
        <f t="shared" si="478"/>
        <v>2.1419198892868248</v>
      </c>
      <c r="AB1234" s="64"/>
      <c r="AC1234" s="26">
        <f t="shared" si="464"/>
        <v>0</v>
      </c>
      <c r="AD1234" s="26">
        <f t="shared" si="465"/>
        <v>97.1</v>
      </c>
      <c r="AE1234" s="26">
        <f t="shared" si="466"/>
        <v>26.972222222222221</v>
      </c>
      <c r="AF1234" s="31"/>
      <c r="AG1234" s="31"/>
      <c r="AH1234" s="31"/>
      <c r="AI1234" s="31"/>
      <c r="AJ1234" s="31"/>
      <c r="AK1234" s="31"/>
      <c r="AL1234" s="7"/>
      <c r="AM1234" s="7"/>
    </row>
    <row r="1235" spans="2:39" x14ac:dyDescent="0.4">
      <c r="B1235" s="23" t="s">
        <v>3</v>
      </c>
      <c r="C1235" s="23">
        <v>1219</v>
      </c>
      <c r="D1235" s="23">
        <v>197</v>
      </c>
      <c r="E1235" s="24">
        <v>97</v>
      </c>
      <c r="F1235" s="68">
        <f t="shared" si="467"/>
        <v>26.944444444444443</v>
      </c>
      <c r="G1235" s="35">
        <f t="shared" si="468"/>
        <v>-2.7777777777776198E-2</v>
      </c>
      <c r="H1235" s="25">
        <f t="shared" si="469"/>
        <v>-9.9999999999994316E-2</v>
      </c>
      <c r="I1235" s="31"/>
      <c r="J1235" s="26">
        <f t="shared" si="470"/>
        <v>-41.166666666664327</v>
      </c>
      <c r="K1235" s="40">
        <f t="shared" si="462"/>
        <v>312.18662934253467</v>
      </c>
      <c r="L1235" s="26">
        <f t="shared" si="471"/>
        <v>218.00182949999999</v>
      </c>
      <c r="M1235" s="61">
        <f t="shared" si="472"/>
        <v>489.02179217587036</v>
      </c>
      <c r="N1235" s="26">
        <f t="shared" si="473"/>
        <v>0.48902179217587038</v>
      </c>
      <c r="O1235" s="26">
        <f t="shared" si="463"/>
        <v>13176.420511405395</v>
      </c>
      <c r="P1235" s="26">
        <f t="shared" si="474"/>
        <v>13.176420511405395</v>
      </c>
      <c r="Q1235" s="26">
        <f t="shared" si="479"/>
        <v>5869.4929801431635</v>
      </c>
      <c r="R1235" s="61">
        <f t="shared" si="480"/>
        <v>1.6304148471396116</v>
      </c>
      <c r="S1235" s="26">
        <f t="shared" si="481"/>
        <v>-1854.5944249279316</v>
      </c>
      <c r="T1235" s="26">
        <f t="shared" si="475"/>
        <v>1854.5944249279316</v>
      </c>
      <c r="U1235" s="61">
        <f t="shared" si="482"/>
        <v>0.51516515924874595</v>
      </c>
      <c r="V1235" s="26">
        <f t="shared" si="483"/>
        <v>537968.28703703696</v>
      </c>
      <c r="W1235" s="26">
        <f t="shared" si="461"/>
        <v>537.96828703703693</v>
      </c>
      <c r="X1235" s="26">
        <f t="shared" si="484"/>
        <v>2892.6604537037042</v>
      </c>
      <c r="Y1235" s="26">
        <f t="shared" si="476"/>
        <v>803.51743550890751</v>
      </c>
      <c r="Z1235" s="26">
        <f t="shared" si="477"/>
        <v>0.80351743550890753</v>
      </c>
      <c r="AA1235" s="26">
        <f t="shared" si="478"/>
        <v>2.1455800063883577</v>
      </c>
      <c r="AB1235" s="64"/>
      <c r="AC1235" s="26">
        <f t="shared" si="464"/>
        <v>0</v>
      </c>
      <c r="AD1235" s="26">
        <f t="shared" si="465"/>
        <v>97</v>
      </c>
      <c r="AE1235" s="26">
        <f t="shared" si="466"/>
        <v>26.944444444444443</v>
      </c>
      <c r="AF1235" s="31"/>
      <c r="AG1235" s="31"/>
      <c r="AH1235" s="31"/>
      <c r="AI1235" s="31"/>
      <c r="AJ1235" s="31"/>
      <c r="AK1235" s="31"/>
      <c r="AL1235" s="7"/>
      <c r="AM1235" s="7"/>
    </row>
    <row r="1236" spans="2:39" x14ac:dyDescent="0.4">
      <c r="B1236" s="23" t="s">
        <v>3</v>
      </c>
      <c r="C1236" s="23">
        <v>1220</v>
      </c>
      <c r="D1236" s="23">
        <v>198</v>
      </c>
      <c r="E1236" s="24">
        <v>96.9</v>
      </c>
      <c r="F1236" s="68">
        <f t="shared" si="467"/>
        <v>26.916666666666668</v>
      </c>
      <c r="G1236" s="35">
        <f t="shared" si="468"/>
        <v>-4.1666666666666269E-2</v>
      </c>
      <c r="H1236" s="25">
        <f t="shared" si="469"/>
        <v>-0.14999999999999858</v>
      </c>
      <c r="I1236" s="31"/>
      <c r="J1236" s="26">
        <f t="shared" si="470"/>
        <v>-61.74999999999941</v>
      </c>
      <c r="K1236" s="40">
        <f t="shared" si="462"/>
        <v>311.54327736645308</v>
      </c>
      <c r="L1236" s="26">
        <f t="shared" si="471"/>
        <v>218.00182949999999</v>
      </c>
      <c r="M1236" s="61">
        <f t="shared" si="472"/>
        <v>467.79510686645369</v>
      </c>
      <c r="N1236" s="26">
        <f t="shared" si="473"/>
        <v>0.4677951068664537</v>
      </c>
      <c r="O1236" s="26">
        <f t="shared" si="463"/>
        <v>12591.484959822046</v>
      </c>
      <c r="P1236" s="26">
        <f t="shared" si="474"/>
        <v>12.591484959822047</v>
      </c>
      <c r="Q1236" s="26">
        <f t="shared" si="479"/>
        <v>5882.0844651029856</v>
      </c>
      <c r="R1236" s="61">
        <f t="shared" si="480"/>
        <v>1.633912482130484</v>
      </c>
      <c r="S1236" s="26">
        <f t="shared" si="481"/>
        <v>-1854.5944249279316</v>
      </c>
      <c r="T1236" s="26">
        <f t="shared" si="475"/>
        <v>1854.5944249279316</v>
      </c>
      <c r="U1236" s="61">
        <f t="shared" si="482"/>
        <v>0.51516515924874595</v>
      </c>
      <c r="V1236" s="26">
        <f t="shared" si="483"/>
        <v>536859.64583333337</v>
      </c>
      <c r="W1236" s="26">
        <f t="shared" si="461"/>
        <v>536.85964583333339</v>
      </c>
      <c r="X1236" s="26">
        <f t="shared" si="484"/>
        <v>2893.7690949074076</v>
      </c>
      <c r="Y1236" s="26">
        <f t="shared" si="476"/>
        <v>803.82539164518994</v>
      </c>
      <c r="Z1236" s="26">
        <f t="shared" si="477"/>
        <v>0.80382539164518996</v>
      </c>
      <c r="AA1236" s="26">
        <f t="shared" si="478"/>
        <v>2.1490776413792299</v>
      </c>
      <c r="AB1236" s="64"/>
      <c r="AC1236" s="26">
        <f t="shared" si="464"/>
        <v>0</v>
      </c>
      <c r="AD1236" s="26">
        <f t="shared" si="465"/>
        <v>96.9</v>
      </c>
      <c r="AE1236" s="26">
        <f t="shared" si="466"/>
        <v>26.916666666666668</v>
      </c>
      <c r="AF1236" s="31"/>
      <c r="AG1236" s="31"/>
      <c r="AH1236" s="31"/>
      <c r="AI1236" s="31"/>
      <c r="AJ1236" s="31"/>
      <c r="AK1236" s="31"/>
      <c r="AL1236" s="7"/>
      <c r="AM1236" s="7"/>
    </row>
    <row r="1237" spans="2:39" x14ac:dyDescent="0.4">
      <c r="B1237" s="23" t="s">
        <v>3</v>
      </c>
      <c r="C1237" s="23">
        <v>1221</v>
      </c>
      <c r="D1237" s="23">
        <v>199</v>
      </c>
      <c r="E1237" s="24">
        <v>96.7</v>
      </c>
      <c r="F1237" s="68">
        <f t="shared" si="467"/>
        <v>26.861111111111111</v>
      </c>
      <c r="G1237" s="35">
        <f t="shared" si="468"/>
        <v>-6.9444444444444448E-2</v>
      </c>
      <c r="H1237" s="25">
        <f t="shared" si="469"/>
        <v>-0.25</v>
      </c>
      <c r="I1237" s="31"/>
      <c r="J1237" s="26">
        <f t="shared" si="470"/>
        <v>-102.91666666666667</v>
      </c>
      <c r="K1237" s="40">
        <f t="shared" si="462"/>
        <v>310.258564188842</v>
      </c>
      <c r="L1237" s="26">
        <f t="shared" si="471"/>
        <v>218.00182949999999</v>
      </c>
      <c r="M1237" s="61">
        <f t="shared" si="472"/>
        <v>425.3437270221753</v>
      </c>
      <c r="N1237" s="26">
        <f t="shared" si="473"/>
        <v>0.42534372702217532</v>
      </c>
      <c r="O1237" s="26">
        <f t="shared" si="463"/>
        <v>11425.205111956764</v>
      </c>
      <c r="P1237" s="26">
        <f t="shared" si="474"/>
        <v>11.425205111956764</v>
      </c>
      <c r="Q1237" s="26">
        <f t="shared" si="479"/>
        <v>5893.5096702149422</v>
      </c>
      <c r="R1237" s="61">
        <f t="shared" si="480"/>
        <v>1.6370861504710321</v>
      </c>
      <c r="S1237" s="26">
        <f t="shared" si="481"/>
        <v>-1854.5944249279316</v>
      </c>
      <c r="T1237" s="26">
        <f t="shared" si="475"/>
        <v>1854.5944249279316</v>
      </c>
      <c r="U1237" s="61">
        <f t="shared" si="482"/>
        <v>0.51516515924874595</v>
      </c>
      <c r="V1237" s="26">
        <f t="shared" si="483"/>
        <v>534645.79398148146</v>
      </c>
      <c r="W1237" s="26">
        <f t="shared" si="461"/>
        <v>534.64579398148146</v>
      </c>
      <c r="X1237" s="26">
        <f t="shared" si="484"/>
        <v>2895.9829467592594</v>
      </c>
      <c r="Y1237" s="26">
        <f t="shared" si="476"/>
        <v>804.4403509848936</v>
      </c>
      <c r="Z1237" s="26">
        <f t="shared" si="477"/>
        <v>0.80444035098489364</v>
      </c>
      <c r="AA1237" s="26">
        <f t="shared" si="478"/>
        <v>2.152251309719778</v>
      </c>
      <c r="AB1237" s="64"/>
      <c r="AC1237" s="26">
        <f t="shared" si="464"/>
        <v>0</v>
      </c>
      <c r="AD1237" s="26">
        <f t="shared" si="465"/>
        <v>96.7</v>
      </c>
      <c r="AE1237" s="26">
        <f t="shared" si="466"/>
        <v>26.861111111111111</v>
      </c>
      <c r="AF1237" s="31"/>
      <c r="AG1237" s="31"/>
      <c r="AH1237" s="31"/>
      <c r="AI1237" s="31"/>
      <c r="AJ1237" s="31"/>
      <c r="AK1237" s="31"/>
      <c r="AL1237" s="7"/>
      <c r="AM1237" s="7"/>
    </row>
    <row r="1238" spans="2:39" x14ac:dyDescent="0.4">
      <c r="B1238" s="23" t="s">
        <v>3</v>
      </c>
      <c r="C1238" s="23">
        <v>1222</v>
      </c>
      <c r="D1238" s="23">
        <v>200</v>
      </c>
      <c r="E1238" s="24">
        <v>96.4</v>
      </c>
      <c r="F1238" s="68">
        <f t="shared" si="467"/>
        <v>26.777777777777779</v>
      </c>
      <c r="G1238" s="35">
        <f t="shared" si="468"/>
        <v>-8.3333333333334522E-2</v>
      </c>
      <c r="H1238" s="25">
        <f t="shared" si="469"/>
        <v>-0.30000000000000426</v>
      </c>
      <c r="I1238" s="31"/>
      <c r="J1238" s="26">
        <f t="shared" si="470"/>
        <v>-123.50000000000176</v>
      </c>
      <c r="K1238" s="40">
        <f t="shared" si="462"/>
        <v>308.33647135880557</v>
      </c>
      <c r="L1238" s="26">
        <f t="shared" si="471"/>
        <v>218.00182949999999</v>
      </c>
      <c r="M1238" s="61">
        <f t="shared" si="472"/>
        <v>402.83830085880379</v>
      </c>
      <c r="N1238" s="26">
        <f t="shared" si="473"/>
        <v>0.40283830085880379</v>
      </c>
      <c r="O1238" s="26">
        <f t="shared" si="463"/>
        <v>10787.114500774635</v>
      </c>
      <c r="P1238" s="26">
        <f t="shared" si="474"/>
        <v>10.787114500774635</v>
      </c>
      <c r="Q1238" s="26">
        <f t="shared" si="479"/>
        <v>5904.296784715717</v>
      </c>
      <c r="R1238" s="61">
        <f t="shared" si="480"/>
        <v>1.6400825714054055</v>
      </c>
      <c r="S1238" s="26">
        <f t="shared" si="481"/>
        <v>-1854.5944249279316</v>
      </c>
      <c r="T1238" s="26">
        <f t="shared" si="475"/>
        <v>1854.5944249279316</v>
      </c>
      <c r="U1238" s="61">
        <f t="shared" si="482"/>
        <v>0.51516515924874595</v>
      </c>
      <c r="V1238" s="26">
        <f t="shared" si="483"/>
        <v>531333.59259259258</v>
      </c>
      <c r="W1238" s="26">
        <f t="shared" si="461"/>
        <v>531.33359259259259</v>
      </c>
      <c r="X1238" s="26">
        <f t="shared" si="484"/>
        <v>2899.2951481481482</v>
      </c>
      <c r="Y1238" s="26">
        <f t="shared" si="476"/>
        <v>805.36040766229632</v>
      </c>
      <c r="Z1238" s="26">
        <f t="shared" si="477"/>
        <v>0.80536040766229633</v>
      </c>
      <c r="AA1238" s="26">
        <f t="shared" si="478"/>
        <v>2.1552477306541515</v>
      </c>
      <c r="AB1238" s="64"/>
      <c r="AC1238" s="26">
        <f t="shared" si="464"/>
        <v>0</v>
      </c>
      <c r="AD1238" s="26">
        <f t="shared" si="465"/>
        <v>96.4</v>
      </c>
      <c r="AE1238" s="26">
        <f t="shared" si="466"/>
        <v>26.777777777777779</v>
      </c>
      <c r="AF1238" s="31"/>
      <c r="AG1238" s="31"/>
      <c r="AH1238" s="31"/>
      <c r="AI1238" s="31"/>
      <c r="AJ1238" s="31"/>
      <c r="AK1238" s="31"/>
      <c r="AL1238" s="7"/>
      <c r="AM1238" s="7"/>
    </row>
    <row r="1239" spans="2:39" x14ac:dyDescent="0.4">
      <c r="B1239" s="23" t="s">
        <v>3</v>
      </c>
      <c r="C1239" s="23">
        <v>1223</v>
      </c>
      <c r="D1239" s="23">
        <v>201</v>
      </c>
      <c r="E1239" s="24">
        <v>96.1</v>
      </c>
      <c r="F1239" s="68">
        <f t="shared" si="467"/>
        <v>26.694444444444443</v>
      </c>
      <c r="G1239" s="35">
        <f t="shared" si="468"/>
        <v>-9.7222222222222612E-2</v>
      </c>
      <c r="H1239" s="25">
        <f t="shared" si="469"/>
        <v>-0.35000000000000142</v>
      </c>
      <c r="I1239" s="31"/>
      <c r="J1239" s="26">
        <f t="shared" si="470"/>
        <v>-144.08333333333391</v>
      </c>
      <c r="K1239" s="40">
        <f t="shared" si="462"/>
        <v>306.42035085242532</v>
      </c>
      <c r="L1239" s="26">
        <f t="shared" si="471"/>
        <v>218.00182949999999</v>
      </c>
      <c r="M1239" s="61">
        <f t="shared" si="472"/>
        <v>380.33884701909142</v>
      </c>
      <c r="N1239" s="26">
        <f t="shared" si="473"/>
        <v>0.38033884701909143</v>
      </c>
      <c r="O1239" s="26">
        <f t="shared" si="463"/>
        <v>10152.934221815191</v>
      </c>
      <c r="P1239" s="26">
        <f t="shared" si="474"/>
        <v>10.15293422181519</v>
      </c>
      <c r="Q1239" s="26">
        <f t="shared" si="479"/>
        <v>5914.4497189375325</v>
      </c>
      <c r="R1239" s="61">
        <f t="shared" si="480"/>
        <v>1.6429028311370861</v>
      </c>
      <c r="S1239" s="26">
        <f t="shared" si="481"/>
        <v>-1854.5944249279316</v>
      </c>
      <c r="T1239" s="26">
        <f t="shared" si="475"/>
        <v>1854.5944249279316</v>
      </c>
      <c r="U1239" s="61">
        <f t="shared" si="482"/>
        <v>0.51516515924874595</v>
      </c>
      <c r="V1239" s="26">
        <f t="shared" si="483"/>
        <v>528031.68287037034</v>
      </c>
      <c r="W1239" s="26">
        <f t="shared" si="461"/>
        <v>528.03168287037033</v>
      </c>
      <c r="X1239" s="26">
        <f t="shared" si="484"/>
        <v>2902.5970578703705</v>
      </c>
      <c r="Y1239" s="26">
        <f t="shared" si="476"/>
        <v>806.2776055411158</v>
      </c>
      <c r="Z1239" s="26">
        <f t="shared" si="477"/>
        <v>0.80627760554111583</v>
      </c>
      <c r="AA1239" s="26">
        <f t="shared" si="478"/>
        <v>2.158067990385832</v>
      </c>
      <c r="AB1239" s="64"/>
      <c r="AC1239" s="26">
        <f t="shared" si="464"/>
        <v>0</v>
      </c>
      <c r="AD1239" s="26">
        <f t="shared" si="465"/>
        <v>96.1</v>
      </c>
      <c r="AE1239" s="26">
        <f t="shared" si="466"/>
        <v>26.694444444444443</v>
      </c>
      <c r="AF1239" s="31"/>
      <c r="AG1239" s="31"/>
      <c r="AH1239" s="31"/>
      <c r="AI1239" s="31"/>
      <c r="AJ1239" s="31"/>
      <c r="AK1239" s="31"/>
      <c r="AL1239" s="7"/>
      <c r="AM1239" s="7"/>
    </row>
    <row r="1240" spans="2:39" x14ac:dyDescent="0.4">
      <c r="B1240" s="23" t="s">
        <v>3</v>
      </c>
      <c r="C1240" s="23">
        <v>1224</v>
      </c>
      <c r="D1240" s="23">
        <v>202</v>
      </c>
      <c r="E1240" s="24">
        <v>95.7</v>
      </c>
      <c r="F1240" s="68">
        <f t="shared" si="467"/>
        <v>26.583333333333332</v>
      </c>
      <c r="G1240" s="35">
        <f t="shared" si="468"/>
        <v>-8.3333333333332538E-2</v>
      </c>
      <c r="H1240" s="25">
        <f t="shared" si="469"/>
        <v>-0.29999999999999716</v>
      </c>
      <c r="I1240" s="31"/>
      <c r="J1240" s="26">
        <f t="shared" si="470"/>
        <v>-123.49999999999882</v>
      </c>
      <c r="K1240" s="40">
        <f t="shared" si="462"/>
        <v>303.8748137918281</v>
      </c>
      <c r="L1240" s="26">
        <f t="shared" si="471"/>
        <v>218.00182949999999</v>
      </c>
      <c r="M1240" s="61">
        <f t="shared" si="472"/>
        <v>398.37664329182928</v>
      </c>
      <c r="N1240" s="26">
        <f t="shared" si="473"/>
        <v>0.39837664329182926</v>
      </c>
      <c r="O1240" s="26">
        <f t="shared" si="463"/>
        <v>10590.179100841127</v>
      </c>
      <c r="P1240" s="26">
        <f t="shared" si="474"/>
        <v>10.590179100841127</v>
      </c>
      <c r="Q1240" s="26">
        <f t="shared" si="479"/>
        <v>5925.0398980383734</v>
      </c>
      <c r="R1240" s="61">
        <f t="shared" si="480"/>
        <v>1.6458445477893235</v>
      </c>
      <c r="S1240" s="26">
        <f t="shared" si="481"/>
        <v>-1854.5944249279316</v>
      </c>
      <c r="T1240" s="26">
        <f t="shared" si="475"/>
        <v>1854.5944249279316</v>
      </c>
      <c r="U1240" s="61">
        <f t="shared" si="482"/>
        <v>0.51516515924874595</v>
      </c>
      <c r="V1240" s="26">
        <f t="shared" si="483"/>
        <v>523645.14583333331</v>
      </c>
      <c r="W1240" s="26">
        <f t="shared" si="461"/>
        <v>523.64514583333334</v>
      </c>
      <c r="X1240" s="26">
        <f t="shared" si="484"/>
        <v>2906.9835949074077</v>
      </c>
      <c r="Y1240" s="26">
        <f t="shared" si="476"/>
        <v>807.49608902619002</v>
      </c>
      <c r="Z1240" s="26">
        <f t="shared" si="477"/>
        <v>0.80749608902618997</v>
      </c>
      <c r="AA1240" s="26">
        <f t="shared" si="478"/>
        <v>2.1610097070380694</v>
      </c>
      <c r="AB1240" s="64"/>
      <c r="AC1240" s="26">
        <f t="shared" si="464"/>
        <v>0</v>
      </c>
      <c r="AD1240" s="26">
        <f t="shared" si="465"/>
        <v>95.7</v>
      </c>
      <c r="AE1240" s="26">
        <f t="shared" si="466"/>
        <v>26.583333333333332</v>
      </c>
      <c r="AF1240" s="31"/>
      <c r="AG1240" s="31"/>
      <c r="AH1240" s="31"/>
      <c r="AI1240" s="31"/>
      <c r="AJ1240" s="31"/>
      <c r="AK1240" s="31"/>
      <c r="AL1240" s="7"/>
      <c r="AM1240" s="7"/>
    </row>
    <row r="1241" spans="2:39" x14ac:dyDescent="0.4">
      <c r="B1241" s="23" t="s">
        <v>3</v>
      </c>
      <c r="C1241" s="23">
        <v>1225</v>
      </c>
      <c r="D1241" s="23">
        <v>203</v>
      </c>
      <c r="E1241" s="24">
        <v>95.5</v>
      </c>
      <c r="F1241" s="68">
        <f t="shared" si="467"/>
        <v>26.527777777777779</v>
      </c>
      <c r="G1241" s="35">
        <f t="shared" si="468"/>
        <v>-5.5555555555556344E-2</v>
      </c>
      <c r="H1241" s="25">
        <f t="shared" si="469"/>
        <v>-0.20000000000000284</v>
      </c>
      <c r="I1241" s="31"/>
      <c r="J1241" s="26">
        <f t="shared" si="470"/>
        <v>-82.333333333334508</v>
      </c>
      <c r="K1241" s="40">
        <f t="shared" si="462"/>
        <v>302.60602681063364</v>
      </c>
      <c r="L1241" s="26">
        <f t="shared" si="471"/>
        <v>218.00182949999999</v>
      </c>
      <c r="M1241" s="61">
        <f t="shared" si="472"/>
        <v>438.27452297729911</v>
      </c>
      <c r="N1241" s="26">
        <f t="shared" si="473"/>
        <v>0.43827452297729913</v>
      </c>
      <c r="O1241" s="26">
        <f t="shared" si="463"/>
        <v>11626.449151203351</v>
      </c>
      <c r="P1241" s="26">
        <f t="shared" si="474"/>
        <v>11.626449151203351</v>
      </c>
      <c r="Q1241" s="26">
        <f t="shared" si="479"/>
        <v>5936.6663471895763</v>
      </c>
      <c r="R1241" s="61">
        <f t="shared" si="480"/>
        <v>1.6490741172563566</v>
      </c>
      <c r="S1241" s="26">
        <f t="shared" si="481"/>
        <v>-1854.5944249279316</v>
      </c>
      <c r="T1241" s="26">
        <f t="shared" si="475"/>
        <v>1854.5944249279316</v>
      </c>
      <c r="U1241" s="61">
        <f t="shared" si="482"/>
        <v>0.51516515924874595</v>
      </c>
      <c r="V1241" s="26">
        <f t="shared" si="483"/>
        <v>521458.73842592596</v>
      </c>
      <c r="W1241" s="26">
        <f t="shared" si="461"/>
        <v>521.45873842592596</v>
      </c>
      <c r="X1241" s="26">
        <f t="shared" si="484"/>
        <v>2909.1700023148151</v>
      </c>
      <c r="Y1241" s="26">
        <f t="shared" si="476"/>
        <v>808.10342490300468</v>
      </c>
      <c r="Z1241" s="26">
        <f t="shared" si="477"/>
        <v>0.80810342490300469</v>
      </c>
      <c r="AA1241" s="26">
        <f t="shared" si="478"/>
        <v>2.1642392765051026</v>
      </c>
      <c r="AB1241" s="64"/>
      <c r="AC1241" s="26">
        <f t="shared" si="464"/>
        <v>0</v>
      </c>
      <c r="AD1241" s="26">
        <f t="shared" si="465"/>
        <v>95.5</v>
      </c>
      <c r="AE1241" s="26">
        <f t="shared" si="466"/>
        <v>26.527777777777779</v>
      </c>
      <c r="AF1241" s="31"/>
      <c r="AG1241" s="31"/>
      <c r="AH1241" s="31"/>
      <c r="AI1241" s="31"/>
      <c r="AJ1241" s="31"/>
      <c r="AK1241" s="31"/>
      <c r="AL1241" s="7"/>
      <c r="AM1241" s="7"/>
    </row>
    <row r="1242" spans="2:39" x14ac:dyDescent="0.4">
      <c r="B1242" s="23" t="s">
        <v>3</v>
      </c>
      <c r="C1242" s="23">
        <v>1226</v>
      </c>
      <c r="D1242" s="23">
        <v>204</v>
      </c>
      <c r="E1242" s="24">
        <v>95.3</v>
      </c>
      <c r="F1242" s="68">
        <f t="shared" si="467"/>
        <v>26.472222222222221</v>
      </c>
      <c r="G1242" s="35">
        <f t="shared" si="468"/>
        <v>-4.1666666666666269E-2</v>
      </c>
      <c r="H1242" s="25">
        <f t="shared" si="469"/>
        <v>-0.14999999999999858</v>
      </c>
      <c r="I1242" s="31"/>
      <c r="J1242" s="26">
        <f t="shared" si="470"/>
        <v>-61.74999999999941</v>
      </c>
      <c r="K1242" s="40">
        <f t="shared" si="462"/>
        <v>301.33989419550863</v>
      </c>
      <c r="L1242" s="26">
        <f t="shared" si="471"/>
        <v>218.00182949999999</v>
      </c>
      <c r="M1242" s="61">
        <f t="shared" si="472"/>
        <v>457.59172369550924</v>
      </c>
      <c r="N1242" s="26">
        <f t="shared" si="473"/>
        <v>0.45759172369550927</v>
      </c>
      <c r="O1242" s="26">
        <f t="shared" si="463"/>
        <v>12113.469796717231</v>
      </c>
      <c r="P1242" s="26">
        <f t="shared" si="474"/>
        <v>12.113469796717231</v>
      </c>
      <c r="Q1242" s="26">
        <f t="shared" si="479"/>
        <v>5948.7798169862936</v>
      </c>
      <c r="R1242" s="61">
        <f t="shared" si="480"/>
        <v>1.6524389702468552</v>
      </c>
      <c r="S1242" s="26">
        <f t="shared" si="481"/>
        <v>-1854.5944249279316</v>
      </c>
      <c r="T1242" s="26">
        <f t="shared" si="475"/>
        <v>1854.5944249279316</v>
      </c>
      <c r="U1242" s="61">
        <f t="shared" si="482"/>
        <v>0.51516515924874595</v>
      </c>
      <c r="V1242" s="26">
        <f t="shared" si="483"/>
        <v>519276.90509259258</v>
      </c>
      <c r="W1242" s="26">
        <f t="shared" si="461"/>
        <v>519.27690509259264</v>
      </c>
      <c r="X1242" s="26">
        <f t="shared" si="484"/>
        <v>2911.3518356481482</v>
      </c>
      <c r="Y1242" s="26">
        <f t="shared" si="476"/>
        <v>808.7094902026713</v>
      </c>
      <c r="Z1242" s="26">
        <f t="shared" si="477"/>
        <v>0.80870949020267135</v>
      </c>
      <c r="AA1242" s="26">
        <f t="shared" si="478"/>
        <v>2.1676041294956012</v>
      </c>
      <c r="AB1242" s="64"/>
      <c r="AC1242" s="26">
        <f t="shared" si="464"/>
        <v>0</v>
      </c>
      <c r="AD1242" s="26">
        <f t="shared" si="465"/>
        <v>95.3</v>
      </c>
      <c r="AE1242" s="26">
        <f t="shared" si="466"/>
        <v>26.472222222222221</v>
      </c>
      <c r="AF1242" s="31"/>
      <c r="AG1242" s="31"/>
      <c r="AH1242" s="31"/>
      <c r="AI1242" s="31"/>
      <c r="AJ1242" s="31"/>
      <c r="AK1242" s="31"/>
      <c r="AL1242" s="7"/>
      <c r="AM1242" s="7"/>
    </row>
    <row r="1243" spans="2:39" x14ac:dyDescent="0.4">
      <c r="B1243" s="23" t="s">
        <v>3</v>
      </c>
      <c r="C1243" s="23">
        <v>1227</v>
      </c>
      <c r="D1243" s="23">
        <v>205</v>
      </c>
      <c r="E1243" s="24">
        <v>95.2</v>
      </c>
      <c r="F1243" s="68">
        <f t="shared" si="467"/>
        <v>26.444444444444443</v>
      </c>
      <c r="G1243" s="35">
        <f t="shared" si="468"/>
        <v>-4.1666666666666269E-2</v>
      </c>
      <c r="H1243" s="25">
        <f t="shared" si="469"/>
        <v>-0.14999999999999858</v>
      </c>
      <c r="I1243" s="31"/>
      <c r="J1243" s="26">
        <f t="shared" si="470"/>
        <v>-61.74999999999941</v>
      </c>
      <c r="K1243" s="40">
        <f t="shared" si="462"/>
        <v>300.70782327522215</v>
      </c>
      <c r="L1243" s="26">
        <f t="shared" si="471"/>
        <v>218.00182949999999</v>
      </c>
      <c r="M1243" s="61">
        <f t="shared" si="472"/>
        <v>456.95965277522271</v>
      </c>
      <c r="N1243" s="26">
        <f t="shared" si="473"/>
        <v>0.45695965277522271</v>
      </c>
      <c r="O1243" s="26">
        <f t="shared" si="463"/>
        <v>12084.044151167</v>
      </c>
      <c r="P1243" s="26">
        <f t="shared" si="474"/>
        <v>12.084044151166999</v>
      </c>
      <c r="Q1243" s="26">
        <f t="shared" si="479"/>
        <v>5960.8638611374608</v>
      </c>
      <c r="R1243" s="61">
        <f t="shared" si="480"/>
        <v>1.6557956494462693</v>
      </c>
      <c r="S1243" s="26">
        <f t="shared" si="481"/>
        <v>-1854.5944249279316</v>
      </c>
      <c r="T1243" s="26">
        <f t="shared" si="475"/>
        <v>1854.5944249279316</v>
      </c>
      <c r="U1243" s="61">
        <f t="shared" si="482"/>
        <v>0.51516515924874595</v>
      </c>
      <c r="V1243" s="26">
        <f t="shared" si="483"/>
        <v>518187.70370370365</v>
      </c>
      <c r="W1243" s="26">
        <f t="shared" si="461"/>
        <v>518.18770370370362</v>
      </c>
      <c r="X1243" s="26">
        <f t="shared" si="484"/>
        <v>2912.4410370370369</v>
      </c>
      <c r="Y1243" s="26">
        <f t="shared" si="476"/>
        <v>809.01204638607408</v>
      </c>
      <c r="Z1243" s="26">
        <f t="shared" si="477"/>
        <v>0.80901204638607405</v>
      </c>
      <c r="AA1243" s="26">
        <f t="shared" si="478"/>
        <v>2.1709608086950154</v>
      </c>
      <c r="AB1243" s="64"/>
      <c r="AC1243" s="26">
        <f t="shared" si="464"/>
        <v>0</v>
      </c>
      <c r="AD1243" s="26">
        <f t="shared" si="465"/>
        <v>95.2</v>
      </c>
      <c r="AE1243" s="26">
        <f t="shared" si="466"/>
        <v>26.444444444444443</v>
      </c>
      <c r="AF1243" s="31"/>
      <c r="AG1243" s="31"/>
      <c r="AH1243" s="31"/>
      <c r="AI1243" s="31"/>
      <c r="AJ1243" s="31"/>
      <c r="AK1243" s="31"/>
      <c r="AL1243" s="7"/>
      <c r="AM1243" s="7"/>
    </row>
    <row r="1244" spans="2:39" x14ac:dyDescent="0.4">
      <c r="B1244" s="23" t="s">
        <v>3</v>
      </c>
      <c r="C1244" s="23">
        <v>1228</v>
      </c>
      <c r="D1244" s="23">
        <v>206</v>
      </c>
      <c r="E1244" s="24">
        <v>95</v>
      </c>
      <c r="F1244" s="68">
        <f t="shared" si="467"/>
        <v>26.388888888888889</v>
      </c>
      <c r="G1244" s="35">
        <f t="shared" si="468"/>
        <v>-4.1666666666666269E-2</v>
      </c>
      <c r="H1244" s="25">
        <f t="shared" si="469"/>
        <v>-0.14999999999999858</v>
      </c>
      <c r="I1244" s="31"/>
      <c r="J1244" s="26">
        <f t="shared" si="470"/>
        <v>-61.74999999999941</v>
      </c>
      <c r="K1244" s="40">
        <f t="shared" si="462"/>
        <v>299.44567220920135</v>
      </c>
      <c r="L1244" s="26">
        <f t="shared" si="471"/>
        <v>218.00182949999999</v>
      </c>
      <c r="M1244" s="61">
        <f t="shared" si="472"/>
        <v>455.6975017092019</v>
      </c>
      <c r="N1244" s="26">
        <f t="shared" si="473"/>
        <v>0.45569750170920192</v>
      </c>
      <c r="O1244" s="26">
        <f t="shared" si="463"/>
        <v>12025.350739548383</v>
      </c>
      <c r="P1244" s="26">
        <f t="shared" si="474"/>
        <v>12.025350739548383</v>
      </c>
      <c r="Q1244" s="26">
        <f t="shared" si="479"/>
        <v>5972.8892118770091</v>
      </c>
      <c r="R1244" s="61">
        <f t="shared" si="480"/>
        <v>1.6591360249189295</v>
      </c>
      <c r="S1244" s="26">
        <f t="shared" si="481"/>
        <v>-1854.5944249279316</v>
      </c>
      <c r="T1244" s="26">
        <f t="shared" si="475"/>
        <v>1854.5944249279316</v>
      </c>
      <c r="U1244" s="61">
        <f t="shared" si="482"/>
        <v>0.51516515924874595</v>
      </c>
      <c r="V1244" s="26">
        <f t="shared" si="483"/>
        <v>516012.73148148146</v>
      </c>
      <c r="W1244" s="26">
        <f t="shared" si="461"/>
        <v>516.01273148148152</v>
      </c>
      <c r="X1244" s="26">
        <f t="shared" si="484"/>
        <v>2914.616009259259</v>
      </c>
      <c r="Y1244" s="26">
        <f t="shared" si="476"/>
        <v>809.61620582001842</v>
      </c>
      <c r="Z1244" s="26">
        <f t="shared" si="477"/>
        <v>0.80961620582001848</v>
      </c>
      <c r="AA1244" s="26">
        <f t="shared" si="478"/>
        <v>2.1743011841676756</v>
      </c>
      <c r="AB1244" s="64"/>
      <c r="AC1244" s="26">
        <f t="shared" si="464"/>
        <v>0</v>
      </c>
      <c r="AD1244" s="26">
        <f t="shared" si="465"/>
        <v>95</v>
      </c>
      <c r="AE1244" s="26">
        <f t="shared" si="466"/>
        <v>26.388888888888889</v>
      </c>
      <c r="AF1244" s="31"/>
      <c r="AG1244" s="31"/>
      <c r="AH1244" s="31"/>
      <c r="AI1244" s="31"/>
      <c r="AJ1244" s="31"/>
      <c r="AK1244" s="31"/>
      <c r="AL1244" s="7"/>
      <c r="AM1244" s="7"/>
    </row>
    <row r="1245" spans="2:39" x14ac:dyDescent="0.4">
      <c r="B1245" s="23" t="s">
        <v>3</v>
      </c>
      <c r="C1245" s="23">
        <v>1229</v>
      </c>
      <c r="D1245" s="23">
        <v>207</v>
      </c>
      <c r="E1245" s="24">
        <v>94.9</v>
      </c>
      <c r="F1245" s="68">
        <f t="shared" si="467"/>
        <v>26.361111111111111</v>
      </c>
      <c r="G1245" s="35">
        <f t="shared" si="468"/>
        <v>-4.1666666666666269E-2</v>
      </c>
      <c r="H1245" s="25">
        <f t="shared" si="469"/>
        <v>-0.14999999999999858</v>
      </c>
      <c r="I1245" s="31"/>
      <c r="J1245" s="26">
        <f t="shared" si="470"/>
        <v>-61.74999999999941</v>
      </c>
      <c r="K1245" s="40">
        <f t="shared" si="462"/>
        <v>298.81559206346697</v>
      </c>
      <c r="L1245" s="26">
        <f t="shared" si="471"/>
        <v>218.00182949999999</v>
      </c>
      <c r="M1245" s="61">
        <f t="shared" si="472"/>
        <v>455.06742156346752</v>
      </c>
      <c r="N1245" s="26">
        <f t="shared" si="473"/>
        <v>0.45506742156346752</v>
      </c>
      <c r="O1245" s="26">
        <f t="shared" si="463"/>
        <v>11996.082862881407</v>
      </c>
      <c r="P1245" s="26">
        <f t="shared" si="474"/>
        <v>11.996082862881407</v>
      </c>
      <c r="Q1245" s="26">
        <f t="shared" si="479"/>
        <v>5984.8852947398909</v>
      </c>
      <c r="R1245" s="61">
        <f t="shared" si="480"/>
        <v>1.6624682704251985</v>
      </c>
      <c r="S1245" s="26">
        <f t="shared" si="481"/>
        <v>-1854.5944249279316</v>
      </c>
      <c r="T1245" s="26">
        <f t="shared" si="475"/>
        <v>1854.5944249279316</v>
      </c>
      <c r="U1245" s="61">
        <f t="shared" si="482"/>
        <v>0.51516515924874595</v>
      </c>
      <c r="V1245" s="26">
        <f t="shared" si="483"/>
        <v>514926.96064814809</v>
      </c>
      <c r="W1245" s="26">
        <f t="shared" si="461"/>
        <v>514.92696064814811</v>
      </c>
      <c r="X1245" s="26">
        <f t="shared" si="484"/>
        <v>2915.7017800925923</v>
      </c>
      <c r="Y1245" s="26">
        <f t="shared" si="476"/>
        <v>809.91780907056011</v>
      </c>
      <c r="Z1245" s="26">
        <f t="shared" si="477"/>
        <v>0.8099178090705601</v>
      </c>
      <c r="AA1245" s="26">
        <f t="shared" si="478"/>
        <v>2.1776334296739446</v>
      </c>
      <c r="AB1245" s="64"/>
      <c r="AC1245" s="26">
        <f t="shared" si="464"/>
        <v>0</v>
      </c>
      <c r="AD1245" s="26">
        <f t="shared" si="465"/>
        <v>94.9</v>
      </c>
      <c r="AE1245" s="26">
        <f t="shared" si="466"/>
        <v>26.361111111111111</v>
      </c>
      <c r="AF1245" s="31"/>
      <c r="AG1245" s="31"/>
      <c r="AH1245" s="31"/>
      <c r="AI1245" s="31"/>
      <c r="AJ1245" s="31"/>
      <c r="AK1245" s="31"/>
      <c r="AL1245" s="7"/>
      <c r="AM1245" s="7"/>
    </row>
    <row r="1246" spans="2:39" x14ac:dyDescent="0.4">
      <c r="B1246" s="23" t="s">
        <v>3</v>
      </c>
      <c r="C1246" s="23">
        <v>1230</v>
      </c>
      <c r="D1246" s="23">
        <v>208</v>
      </c>
      <c r="E1246" s="24">
        <v>94.7</v>
      </c>
      <c r="F1246" s="68">
        <f t="shared" si="467"/>
        <v>26.305555555555557</v>
      </c>
      <c r="G1246" s="35">
        <f t="shared" si="468"/>
        <v>-5.5555555555556344E-2</v>
      </c>
      <c r="H1246" s="25">
        <f t="shared" si="469"/>
        <v>-0.20000000000000284</v>
      </c>
      <c r="I1246" s="31"/>
      <c r="J1246" s="26">
        <f t="shared" si="470"/>
        <v>-82.333333333334508</v>
      </c>
      <c r="K1246" s="40">
        <f t="shared" si="462"/>
        <v>297.55742254655036</v>
      </c>
      <c r="L1246" s="26">
        <f t="shared" si="471"/>
        <v>218.00182949999999</v>
      </c>
      <c r="M1246" s="61">
        <f t="shared" si="472"/>
        <v>433.22591871321583</v>
      </c>
      <c r="N1246" s="26">
        <f t="shared" si="473"/>
        <v>0.43322591871321581</v>
      </c>
      <c r="O1246" s="26">
        <f t="shared" si="463"/>
        <v>11396.248472817095</v>
      </c>
      <c r="P1246" s="26">
        <f t="shared" si="474"/>
        <v>11.396248472817096</v>
      </c>
      <c r="Q1246" s="26">
        <f t="shared" si="479"/>
        <v>5996.2815432127081</v>
      </c>
      <c r="R1246" s="61">
        <f t="shared" si="480"/>
        <v>1.6656338952542309</v>
      </c>
      <c r="S1246" s="26">
        <f t="shared" si="481"/>
        <v>-1854.5944249279316</v>
      </c>
      <c r="T1246" s="26">
        <f t="shared" si="475"/>
        <v>1854.5944249279316</v>
      </c>
      <c r="U1246" s="61">
        <f t="shared" si="482"/>
        <v>0.51516515924874595</v>
      </c>
      <c r="V1246" s="26">
        <f t="shared" si="483"/>
        <v>512758.84953703714</v>
      </c>
      <c r="W1246" s="26">
        <f t="shared" ref="W1246:W1309" si="485">V1246*0.001</f>
        <v>512.75884953703712</v>
      </c>
      <c r="X1246" s="26">
        <f t="shared" si="484"/>
        <v>2917.8698912037034</v>
      </c>
      <c r="Y1246" s="26">
        <f t="shared" si="476"/>
        <v>810.52006263878241</v>
      </c>
      <c r="Z1246" s="26">
        <f t="shared" si="477"/>
        <v>0.8105200626387824</v>
      </c>
      <c r="AA1246" s="26">
        <f t="shared" si="478"/>
        <v>2.1807990545029767</v>
      </c>
      <c r="AB1246" s="64"/>
      <c r="AC1246" s="26">
        <f t="shared" si="464"/>
        <v>0</v>
      </c>
      <c r="AD1246" s="26">
        <f t="shared" si="465"/>
        <v>94.7</v>
      </c>
      <c r="AE1246" s="26">
        <f t="shared" si="466"/>
        <v>26.305555555555557</v>
      </c>
      <c r="AF1246" s="31"/>
      <c r="AG1246" s="31"/>
      <c r="AH1246" s="31"/>
      <c r="AI1246" s="31"/>
      <c r="AJ1246" s="31"/>
      <c r="AK1246" s="31"/>
      <c r="AL1246" s="7"/>
      <c r="AM1246" s="7"/>
    </row>
    <row r="1247" spans="2:39" x14ac:dyDescent="0.4">
      <c r="B1247" s="23" t="s">
        <v>3</v>
      </c>
      <c r="C1247" s="23">
        <v>1231</v>
      </c>
      <c r="D1247" s="23">
        <v>209</v>
      </c>
      <c r="E1247" s="24">
        <v>94.5</v>
      </c>
      <c r="F1247" s="68">
        <f t="shared" si="467"/>
        <v>26.25</v>
      </c>
      <c r="G1247" s="35">
        <f t="shared" si="468"/>
        <v>-4.1666666666666269E-2</v>
      </c>
      <c r="H1247" s="25">
        <f t="shared" si="469"/>
        <v>-0.14999999999999858</v>
      </c>
      <c r="I1247" s="31"/>
      <c r="J1247" s="26">
        <f t="shared" si="470"/>
        <v>-61.74999999999941</v>
      </c>
      <c r="K1247" s="40">
        <f t="shared" si="462"/>
        <v>296.3019073957031</v>
      </c>
      <c r="L1247" s="26">
        <f t="shared" si="471"/>
        <v>218.00182949999999</v>
      </c>
      <c r="M1247" s="61">
        <f t="shared" si="472"/>
        <v>452.55373689570365</v>
      </c>
      <c r="N1247" s="26">
        <f t="shared" si="473"/>
        <v>0.45255373689570366</v>
      </c>
      <c r="O1247" s="26">
        <f t="shared" si="463"/>
        <v>11879.535593512221</v>
      </c>
      <c r="P1247" s="26">
        <f t="shared" si="474"/>
        <v>11.879535593512221</v>
      </c>
      <c r="Q1247" s="26">
        <f t="shared" si="479"/>
        <v>6008.1610788062208</v>
      </c>
      <c r="R1247" s="61">
        <f t="shared" si="480"/>
        <v>1.6689337665164186</v>
      </c>
      <c r="S1247" s="26">
        <f t="shared" si="481"/>
        <v>-1854.5944249279316</v>
      </c>
      <c r="T1247" s="26">
        <f t="shared" si="475"/>
        <v>1854.5944249279316</v>
      </c>
      <c r="U1247" s="61">
        <f t="shared" si="482"/>
        <v>0.51516515924874595</v>
      </c>
      <c r="V1247" s="26">
        <f t="shared" si="483"/>
        <v>510595.3125</v>
      </c>
      <c r="W1247" s="26">
        <f t="shared" si="485"/>
        <v>510.59531250000003</v>
      </c>
      <c r="X1247" s="26">
        <f t="shared" si="484"/>
        <v>2920.0334282407407</v>
      </c>
      <c r="Y1247" s="26">
        <f t="shared" si="476"/>
        <v>811.12104562985655</v>
      </c>
      <c r="Z1247" s="26">
        <f t="shared" si="477"/>
        <v>0.81112104562985654</v>
      </c>
      <c r="AA1247" s="26">
        <f t="shared" si="478"/>
        <v>2.1840989257651646</v>
      </c>
      <c r="AB1247" s="64"/>
      <c r="AC1247" s="26">
        <f t="shared" si="464"/>
        <v>0</v>
      </c>
      <c r="AD1247" s="26">
        <f t="shared" si="465"/>
        <v>94.5</v>
      </c>
      <c r="AE1247" s="26">
        <f t="shared" si="466"/>
        <v>26.25</v>
      </c>
      <c r="AF1247" s="31"/>
      <c r="AG1247" s="31"/>
      <c r="AH1247" s="31"/>
      <c r="AI1247" s="31"/>
      <c r="AJ1247" s="31"/>
      <c r="AK1247" s="31"/>
      <c r="AL1247" s="7"/>
      <c r="AM1247" s="7"/>
    </row>
    <row r="1248" spans="2:39" x14ac:dyDescent="0.4">
      <c r="B1248" s="23" t="s">
        <v>3</v>
      </c>
      <c r="C1248" s="23">
        <v>1232</v>
      </c>
      <c r="D1248" s="23">
        <v>210</v>
      </c>
      <c r="E1248" s="24">
        <v>94.4</v>
      </c>
      <c r="F1248" s="68">
        <f t="shared" si="467"/>
        <v>26.222222222222221</v>
      </c>
      <c r="G1248" s="35">
        <f t="shared" si="468"/>
        <v>-1.3888888888888099E-2</v>
      </c>
      <c r="H1248" s="25">
        <f t="shared" si="469"/>
        <v>-4.9999999999997158E-2</v>
      </c>
      <c r="I1248" s="31"/>
      <c r="J1248" s="26">
        <f t="shared" si="470"/>
        <v>-20.583333333332163</v>
      </c>
      <c r="K1248" s="40">
        <f t="shared" si="462"/>
        <v>295.67514520755549</v>
      </c>
      <c r="L1248" s="26">
        <f t="shared" si="471"/>
        <v>218.00182949999999</v>
      </c>
      <c r="M1248" s="61">
        <f t="shared" si="472"/>
        <v>493.0936413742233</v>
      </c>
      <c r="N1248" s="26">
        <f t="shared" si="473"/>
        <v>0.49309364137422329</v>
      </c>
      <c r="O1248" s="26">
        <f t="shared" si="463"/>
        <v>12930.011040479632</v>
      </c>
      <c r="P1248" s="26">
        <f t="shared" si="474"/>
        <v>12.930011040479632</v>
      </c>
      <c r="Q1248" s="26">
        <f t="shared" si="479"/>
        <v>6021.0910898467</v>
      </c>
      <c r="R1248" s="61">
        <f t="shared" si="480"/>
        <v>1.6725254365372186</v>
      </c>
      <c r="S1248" s="26">
        <f t="shared" si="481"/>
        <v>-1854.5944249279316</v>
      </c>
      <c r="T1248" s="26">
        <f t="shared" si="475"/>
        <v>1854.5944249279316</v>
      </c>
      <c r="U1248" s="61">
        <f t="shared" si="482"/>
        <v>0.51516515924874595</v>
      </c>
      <c r="V1248" s="26">
        <f t="shared" si="483"/>
        <v>509515.25925925921</v>
      </c>
      <c r="W1248" s="26">
        <f t="shared" si="485"/>
        <v>509.51525925925921</v>
      </c>
      <c r="X1248" s="26">
        <f t="shared" si="484"/>
        <v>2921.1134814814814</v>
      </c>
      <c r="Y1248" s="26">
        <f t="shared" si="476"/>
        <v>811.42106065896292</v>
      </c>
      <c r="Z1248" s="26">
        <f t="shared" si="477"/>
        <v>0.81142106065896291</v>
      </c>
      <c r="AA1248" s="26">
        <f t="shared" si="478"/>
        <v>2.1876905957859645</v>
      </c>
      <c r="AB1248" s="64"/>
      <c r="AC1248" s="26">
        <f t="shared" si="464"/>
        <v>0</v>
      </c>
      <c r="AD1248" s="26">
        <f t="shared" si="465"/>
        <v>94.4</v>
      </c>
      <c r="AE1248" s="26">
        <f t="shared" si="466"/>
        <v>26.222222222222221</v>
      </c>
      <c r="AF1248" s="31"/>
      <c r="AG1248" s="31"/>
      <c r="AH1248" s="31"/>
      <c r="AI1248" s="31"/>
      <c r="AJ1248" s="31"/>
      <c r="AK1248" s="31"/>
      <c r="AL1248" s="7"/>
      <c r="AM1248" s="7"/>
    </row>
    <row r="1249" spans="2:39" x14ac:dyDescent="0.4">
      <c r="B1249" s="23" t="s">
        <v>3</v>
      </c>
      <c r="C1249" s="23">
        <v>1233</v>
      </c>
      <c r="D1249" s="23">
        <v>211</v>
      </c>
      <c r="E1249" s="24">
        <v>94.4</v>
      </c>
      <c r="F1249" s="68">
        <f t="shared" si="467"/>
        <v>26.222222222222221</v>
      </c>
      <c r="G1249" s="35">
        <f t="shared" si="468"/>
        <v>-1.3888888888890073E-2</v>
      </c>
      <c r="H1249" s="25">
        <f t="shared" si="469"/>
        <v>-5.0000000000004263E-2</v>
      </c>
      <c r="I1249" s="31"/>
      <c r="J1249" s="26">
        <f t="shared" si="470"/>
        <v>-20.583333333335087</v>
      </c>
      <c r="K1249" s="40">
        <f t="shared" si="462"/>
        <v>295.67514520755549</v>
      </c>
      <c r="L1249" s="26">
        <f t="shared" si="471"/>
        <v>218.00182949999999</v>
      </c>
      <c r="M1249" s="61">
        <f t="shared" si="472"/>
        <v>493.0936413742204</v>
      </c>
      <c r="N1249" s="26">
        <f t="shared" si="473"/>
        <v>0.4930936413742204</v>
      </c>
      <c r="O1249" s="26">
        <f t="shared" si="463"/>
        <v>12930.011040479556</v>
      </c>
      <c r="P1249" s="26">
        <f t="shared" si="474"/>
        <v>12.930011040479556</v>
      </c>
      <c r="Q1249" s="26">
        <f t="shared" si="479"/>
        <v>6034.0211008871793</v>
      </c>
      <c r="R1249" s="61">
        <f t="shared" si="480"/>
        <v>1.6761171065580187</v>
      </c>
      <c r="S1249" s="26">
        <f t="shared" si="481"/>
        <v>-1854.5944249279316</v>
      </c>
      <c r="T1249" s="26">
        <f t="shared" si="475"/>
        <v>1854.5944249279316</v>
      </c>
      <c r="U1249" s="61">
        <f t="shared" si="482"/>
        <v>0.51516515924874595</v>
      </c>
      <c r="V1249" s="26">
        <f t="shared" si="483"/>
        <v>509515.25925925921</v>
      </c>
      <c r="W1249" s="26">
        <f t="shared" si="485"/>
        <v>509.51525925925921</v>
      </c>
      <c r="X1249" s="26">
        <f t="shared" si="484"/>
        <v>2921.1134814814814</v>
      </c>
      <c r="Y1249" s="26">
        <f t="shared" si="476"/>
        <v>811.42106065896292</v>
      </c>
      <c r="Z1249" s="26">
        <f t="shared" si="477"/>
        <v>0.81142106065896291</v>
      </c>
      <c r="AA1249" s="26">
        <f t="shared" si="478"/>
        <v>2.1912822658067648</v>
      </c>
      <c r="AB1249" s="64"/>
      <c r="AC1249" s="26">
        <f t="shared" si="464"/>
        <v>0</v>
      </c>
      <c r="AD1249" s="26">
        <f t="shared" si="465"/>
        <v>94.4</v>
      </c>
      <c r="AE1249" s="26">
        <f t="shared" si="466"/>
        <v>26.222222222222221</v>
      </c>
      <c r="AF1249" s="31"/>
      <c r="AG1249" s="31"/>
      <c r="AH1249" s="31"/>
      <c r="AI1249" s="31"/>
      <c r="AJ1249" s="31"/>
      <c r="AK1249" s="31"/>
      <c r="AL1249" s="7"/>
      <c r="AM1249" s="7"/>
    </row>
    <row r="1250" spans="2:39" x14ac:dyDescent="0.4">
      <c r="B1250" s="23" t="s">
        <v>3</v>
      </c>
      <c r="C1250" s="23">
        <v>1234</v>
      </c>
      <c r="D1250" s="23">
        <v>212</v>
      </c>
      <c r="E1250" s="24">
        <v>94.3</v>
      </c>
      <c r="F1250" s="68">
        <f t="shared" si="467"/>
        <v>26.194444444444443</v>
      </c>
      <c r="G1250" s="35">
        <f t="shared" si="468"/>
        <v>-1.3888888888890073E-2</v>
      </c>
      <c r="H1250" s="25">
        <f t="shared" si="469"/>
        <v>-5.0000000000004263E-2</v>
      </c>
      <c r="I1250" s="31"/>
      <c r="J1250" s="26">
        <f t="shared" si="470"/>
        <v>-20.583333333335087</v>
      </c>
      <c r="K1250" s="40">
        <f t="shared" si="462"/>
        <v>295.0490466109253</v>
      </c>
      <c r="L1250" s="26">
        <f t="shared" si="471"/>
        <v>218.00182949999999</v>
      </c>
      <c r="M1250" s="61">
        <f t="shared" si="472"/>
        <v>492.46754277759021</v>
      </c>
      <c r="N1250" s="26">
        <f t="shared" si="473"/>
        <v>0.49246754277759019</v>
      </c>
      <c r="O1250" s="26">
        <f t="shared" si="463"/>
        <v>12899.913689979654</v>
      </c>
      <c r="P1250" s="26">
        <f t="shared" si="474"/>
        <v>12.899913689979654</v>
      </c>
      <c r="Q1250" s="26">
        <f t="shared" si="479"/>
        <v>6046.9210145771585</v>
      </c>
      <c r="R1250" s="61">
        <f t="shared" si="480"/>
        <v>1.6797004162030109</v>
      </c>
      <c r="S1250" s="26">
        <f t="shared" si="481"/>
        <v>-1854.5944249279316</v>
      </c>
      <c r="T1250" s="26">
        <f t="shared" si="475"/>
        <v>1854.5944249279316</v>
      </c>
      <c r="U1250" s="61">
        <f t="shared" si="482"/>
        <v>0.51516515924874595</v>
      </c>
      <c r="V1250" s="26">
        <f t="shared" si="483"/>
        <v>508436.34953703702</v>
      </c>
      <c r="W1250" s="26">
        <f t="shared" si="485"/>
        <v>508.43634953703702</v>
      </c>
      <c r="X1250" s="26">
        <f t="shared" si="484"/>
        <v>2922.1923912037037</v>
      </c>
      <c r="Y1250" s="26">
        <f t="shared" si="476"/>
        <v>811.72075804378244</v>
      </c>
      <c r="Z1250" s="26">
        <f t="shared" si="477"/>
        <v>0.81172075804378241</v>
      </c>
      <c r="AA1250" s="26">
        <f t="shared" si="478"/>
        <v>2.194865575451757</v>
      </c>
      <c r="AB1250" s="64"/>
      <c r="AC1250" s="26">
        <f t="shared" si="464"/>
        <v>0</v>
      </c>
      <c r="AD1250" s="26">
        <f t="shared" si="465"/>
        <v>94.3</v>
      </c>
      <c r="AE1250" s="26">
        <f t="shared" si="466"/>
        <v>26.194444444444443</v>
      </c>
      <c r="AF1250" s="31"/>
      <c r="AG1250" s="31"/>
      <c r="AH1250" s="31"/>
      <c r="AI1250" s="31"/>
      <c r="AJ1250" s="31"/>
      <c r="AK1250" s="31"/>
      <c r="AL1250" s="7"/>
      <c r="AM1250" s="7"/>
    </row>
    <row r="1251" spans="2:39" x14ac:dyDescent="0.4">
      <c r="B1251" s="23" t="s">
        <v>3</v>
      </c>
      <c r="C1251" s="23">
        <v>1235</v>
      </c>
      <c r="D1251" s="23">
        <v>213</v>
      </c>
      <c r="E1251" s="24">
        <v>94.3</v>
      </c>
      <c r="F1251" s="68">
        <f t="shared" si="467"/>
        <v>26.194444444444443</v>
      </c>
      <c r="G1251" s="35">
        <f t="shared" si="468"/>
        <v>-2.7777777777778172E-2</v>
      </c>
      <c r="H1251" s="25">
        <f t="shared" si="469"/>
        <v>-0.10000000000000142</v>
      </c>
      <c r="I1251" s="31"/>
      <c r="J1251" s="26">
        <f t="shared" si="470"/>
        <v>-41.166666666667254</v>
      </c>
      <c r="K1251" s="40">
        <f t="shared" si="462"/>
        <v>295.0490466109253</v>
      </c>
      <c r="L1251" s="26">
        <f t="shared" si="471"/>
        <v>218.00182949999999</v>
      </c>
      <c r="M1251" s="61">
        <f t="shared" si="472"/>
        <v>471.88420944425803</v>
      </c>
      <c r="N1251" s="26">
        <f t="shared" si="473"/>
        <v>0.47188420944425802</v>
      </c>
      <c r="O1251" s="26">
        <f t="shared" si="463"/>
        <v>12360.744708498203</v>
      </c>
      <c r="P1251" s="26">
        <f t="shared" si="474"/>
        <v>12.360744708498203</v>
      </c>
      <c r="Q1251" s="26">
        <f t="shared" si="479"/>
        <v>6059.2817592856563</v>
      </c>
      <c r="R1251" s="61">
        <f t="shared" si="480"/>
        <v>1.6831339566744992</v>
      </c>
      <c r="S1251" s="26">
        <f t="shared" si="481"/>
        <v>-1854.5944249279316</v>
      </c>
      <c r="T1251" s="26">
        <f t="shared" si="475"/>
        <v>1854.5944249279316</v>
      </c>
      <c r="U1251" s="61">
        <f t="shared" si="482"/>
        <v>0.51516515924874595</v>
      </c>
      <c r="V1251" s="26">
        <f t="shared" si="483"/>
        <v>508436.34953703702</v>
      </c>
      <c r="W1251" s="26">
        <f t="shared" si="485"/>
        <v>508.43634953703702</v>
      </c>
      <c r="X1251" s="26">
        <f t="shared" si="484"/>
        <v>2922.1923912037037</v>
      </c>
      <c r="Y1251" s="26">
        <f t="shared" si="476"/>
        <v>811.72075804378244</v>
      </c>
      <c r="Z1251" s="26">
        <f t="shared" si="477"/>
        <v>0.81172075804378241</v>
      </c>
      <c r="AA1251" s="26">
        <f t="shared" si="478"/>
        <v>2.1982991159232452</v>
      </c>
      <c r="AB1251" s="64"/>
      <c r="AC1251" s="26">
        <f t="shared" si="464"/>
        <v>0</v>
      </c>
      <c r="AD1251" s="26">
        <f t="shared" si="465"/>
        <v>94.3</v>
      </c>
      <c r="AE1251" s="26">
        <f t="shared" si="466"/>
        <v>26.194444444444443</v>
      </c>
      <c r="AF1251" s="31"/>
      <c r="AG1251" s="31"/>
      <c r="AH1251" s="31"/>
      <c r="AI1251" s="31"/>
      <c r="AJ1251" s="31"/>
      <c r="AK1251" s="31"/>
      <c r="AL1251" s="7"/>
      <c r="AM1251" s="7"/>
    </row>
    <row r="1252" spans="2:39" x14ac:dyDescent="0.4">
      <c r="B1252" s="23" t="s">
        <v>3</v>
      </c>
      <c r="C1252" s="23">
        <v>1236</v>
      </c>
      <c r="D1252" s="23">
        <v>214</v>
      </c>
      <c r="E1252" s="24">
        <v>94.1</v>
      </c>
      <c r="F1252" s="68">
        <f t="shared" si="467"/>
        <v>26.138888888888886</v>
      </c>
      <c r="G1252" s="35">
        <f t="shared" si="468"/>
        <v>-5.5555555555554373E-2</v>
      </c>
      <c r="H1252" s="25">
        <f t="shared" si="469"/>
        <v>-0.19999999999999574</v>
      </c>
      <c r="I1252" s="31"/>
      <c r="J1252" s="26">
        <f t="shared" si="470"/>
        <v>-82.333333333331581</v>
      </c>
      <c r="K1252" s="40">
        <f t="shared" si="462"/>
        <v>293.79884019221691</v>
      </c>
      <c r="L1252" s="26">
        <f t="shared" si="471"/>
        <v>218.00182949999999</v>
      </c>
      <c r="M1252" s="61">
        <f t="shared" si="472"/>
        <v>429.46733635888529</v>
      </c>
      <c r="N1252" s="26">
        <f t="shared" si="473"/>
        <v>0.42946733635888529</v>
      </c>
      <c r="O1252" s="26">
        <f t="shared" si="463"/>
        <v>11225.798986491973</v>
      </c>
      <c r="P1252" s="26">
        <f t="shared" si="474"/>
        <v>11.225798986491974</v>
      </c>
      <c r="Q1252" s="26">
        <f t="shared" si="479"/>
        <v>6070.5075582721483</v>
      </c>
      <c r="R1252" s="61">
        <f t="shared" si="480"/>
        <v>1.6862522344202091</v>
      </c>
      <c r="S1252" s="26">
        <f t="shared" si="481"/>
        <v>-1854.5944249279316</v>
      </c>
      <c r="T1252" s="26">
        <f t="shared" si="475"/>
        <v>1854.5944249279316</v>
      </c>
      <c r="U1252" s="61">
        <f t="shared" si="482"/>
        <v>0.51516515924874595</v>
      </c>
      <c r="V1252" s="26">
        <f t="shared" si="483"/>
        <v>506281.96064814803</v>
      </c>
      <c r="W1252" s="26">
        <f t="shared" si="485"/>
        <v>506.28196064814802</v>
      </c>
      <c r="X1252" s="26">
        <f t="shared" si="484"/>
        <v>2924.3467800925928</v>
      </c>
      <c r="Y1252" s="26">
        <f t="shared" si="476"/>
        <v>812.31919988056018</v>
      </c>
      <c r="Z1252" s="26">
        <f t="shared" si="477"/>
        <v>0.81231919988056023</v>
      </c>
      <c r="AA1252" s="26">
        <f t="shared" si="478"/>
        <v>2.2014173936689549</v>
      </c>
      <c r="AB1252" s="64"/>
      <c r="AC1252" s="26">
        <f t="shared" si="464"/>
        <v>0</v>
      </c>
      <c r="AD1252" s="26">
        <f t="shared" si="465"/>
        <v>94.1</v>
      </c>
      <c r="AE1252" s="26">
        <f t="shared" si="466"/>
        <v>26.138888888888886</v>
      </c>
      <c r="AF1252" s="31"/>
      <c r="AG1252" s="31"/>
      <c r="AH1252" s="31"/>
      <c r="AI1252" s="31"/>
      <c r="AJ1252" s="31"/>
      <c r="AK1252" s="31"/>
      <c r="AL1252" s="7"/>
      <c r="AM1252" s="7"/>
    </row>
    <row r="1253" spans="2:39" x14ac:dyDescent="0.4">
      <c r="B1253" s="23" t="s">
        <v>3</v>
      </c>
      <c r="C1253" s="23">
        <v>1237</v>
      </c>
      <c r="D1253" s="23">
        <v>215</v>
      </c>
      <c r="E1253" s="24">
        <v>93.9</v>
      </c>
      <c r="F1253" s="68">
        <f t="shared" si="467"/>
        <v>26.083333333333336</v>
      </c>
      <c r="G1253" s="35">
        <f t="shared" si="468"/>
        <v>-9.7222222222220642E-2</v>
      </c>
      <c r="H1253" s="25">
        <f t="shared" si="469"/>
        <v>-0.34999999999999432</v>
      </c>
      <c r="I1253" s="31"/>
      <c r="J1253" s="26">
        <f t="shared" si="470"/>
        <v>-144.08333333333098</v>
      </c>
      <c r="K1253" s="40">
        <f t="shared" si="462"/>
        <v>292.55128813957816</v>
      </c>
      <c r="L1253" s="26">
        <f t="shared" si="471"/>
        <v>218.00182949999999</v>
      </c>
      <c r="M1253" s="61">
        <f t="shared" si="472"/>
        <v>366.46978430624716</v>
      </c>
      <c r="N1253" s="26">
        <f t="shared" si="473"/>
        <v>0.36646978430624716</v>
      </c>
      <c r="O1253" s="26">
        <f t="shared" si="463"/>
        <v>9558.753540654614</v>
      </c>
      <c r="P1253" s="26">
        <f t="shared" si="474"/>
        <v>9.5587535406546138</v>
      </c>
      <c r="Q1253" s="26">
        <f t="shared" si="479"/>
        <v>6080.0663118128032</v>
      </c>
      <c r="R1253" s="61">
        <f t="shared" si="480"/>
        <v>1.6889074439494745</v>
      </c>
      <c r="S1253" s="26">
        <f t="shared" si="481"/>
        <v>-1854.5944249279316</v>
      </c>
      <c r="T1253" s="26">
        <f t="shared" si="475"/>
        <v>1854.5944249279316</v>
      </c>
      <c r="U1253" s="61">
        <f t="shared" si="482"/>
        <v>0.51516515924874595</v>
      </c>
      <c r="V1253" s="26">
        <f t="shared" si="483"/>
        <v>504132.14583333343</v>
      </c>
      <c r="W1253" s="26">
        <f t="shared" si="485"/>
        <v>504.13214583333342</v>
      </c>
      <c r="X1253" s="26">
        <f t="shared" si="484"/>
        <v>2926.4965949074076</v>
      </c>
      <c r="Y1253" s="26">
        <f t="shared" si="476"/>
        <v>812.91637114018988</v>
      </c>
      <c r="Z1253" s="26">
        <f t="shared" si="477"/>
        <v>0.81291637114018989</v>
      </c>
      <c r="AA1253" s="26">
        <f t="shared" si="478"/>
        <v>2.2040726031982203</v>
      </c>
      <c r="AB1253" s="64"/>
      <c r="AC1253" s="26">
        <f t="shared" si="464"/>
        <v>0</v>
      </c>
      <c r="AD1253" s="26">
        <f t="shared" si="465"/>
        <v>93.9</v>
      </c>
      <c r="AE1253" s="26">
        <f t="shared" si="466"/>
        <v>26.083333333333336</v>
      </c>
      <c r="AF1253" s="31"/>
      <c r="AG1253" s="31"/>
      <c r="AH1253" s="31"/>
      <c r="AI1253" s="31"/>
      <c r="AJ1253" s="31"/>
      <c r="AK1253" s="31"/>
      <c r="AL1253" s="7"/>
      <c r="AM1253" s="7"/>
    </row>
    <row r="1254" spans="2:39" x14ac:dyDescent="0.4">
      <c r="B1254" s="23" t="s">
        <v>3</v>
      </c>
      <c r="C1254" s="23">
        <v>1238</v>
      </c>
      <c r="D1254" s="23">
        <v>216</v>
      </c>
      <c r="E1254" s="24">
        <v>93.4</v>
      </c>
      <c r="F1254" s="68">
        <f t="shared" si="467"/>
        <v>25.944444444444446</v>
      </c>
      <c r="G1254" s="35">
        <f t="shared" si="468"/>
        <v>-0.15277777777777896</v>
      </c>
      <c r="H1254" s="25">
        <f t="shared" si="469"/>
        <v>-0.55000000000000426</v>
      </c>
      <c r="I1254" s="31"/>
      <c r="J1254" s="26">
        <f t="shared" si="470"/>
        <v>-226.41666666666842</v>
      </c>
      <c r="K1254" s="40">
        <f t="shared" si="462"/>
        <v>289.44402085953476</v>
      </c>
      <c r="L1254" s="26">
        <f t="shared" si="471"/>
        <v>218.00182949999999</v>
      </c>
      <c r="M1254" s="61">
        <f t="shared" si="472"/>
        <v>281.02918369286635</v>
      </c>
      <c r="N1254" s="26">
        <f t="shared" si="473"/>
        <v>0.28102918369286634</v>
      </c>
      <c r="O1254" s="26">
        <f t="shared" si="463"/>
        <v>7291.146043587144</v>
      </c>
      <c r="P1254" s="26">
        <f t="shared" si="474"/>
        <v>7.291146043587144</v>
      </c>
      <c r="Q1254" s="26">
        <f t="shared" si="479"/>
        <v>6087.3574578563903</v>
      </c>
      <c r="R1254" s="61">
        <f t="shared" si="480"/>
        <v>1.6909327624569408</v>
      </c>
      <c r="S1254" s="26">
        <f t="shared" si="481"/>
        <v>-1854.5944249279316</v>
      </c>
      <c r="T1254" s="26">
        <f t="shared" si="475"/>
        <v>1854.5944249279316</v>
      </c>
      <c r="U1254" s="61">
        <f t="shared" si="482"/>
        <v>0.51516515924874595</v>
      </c>
      <c r="V1254" s="26">
        <f t="shared" si="483"/>
        <v>498777.62037037045</v>
      </c>
      <c r="W1254" s="26">
        <f t="shared" si="485"/>
        <v>498.77762037037047</v>
      </c>
      <c r="X1254" s="26">
        <f t="shared" si="484"/>
        <v>2931.8511203703706</v>
      </c>
      <c r="Y1254" s="26">
        <f t="shared" si="476"/>
        <v>814.40374051424078</v>
      </c>
      <c r="Z1254" s="26">
        <f t="shared" si="477"/>
        <v>0.8144037405142408</v>
      </c>
      <c r="AA1254" s="26">
        <f t="shared" si="478"/>
        <v>2.2060979217056866</v>
      </c>
      <c r="AB1254" s="64"/>
      <c r="AC1254" s="26">
        <f t="shared" si="464"/>
        <v>0</v>
      </c>
      <c r="AD1254" s="26">
        <f t="shared" si="465"/>
        <v>93.4</v>
      </c>
      <c r="AE1254" s="26">
        <f t="shared" si="466"/>
        <v>25.944444444444446</v>
      </c>
      <c r="AF1254" s="31"/>
      <c r="AG1254" s="31"/>
      <c r="AH1254" s="31"/>
      <c r="AI1254" s="31"/>
      <c r="AJ1254" s="31"/>
      <c r="AK1254" s="31"/>
      <c r="AL1254" s="7"/>
      <c r="AM1254" s="7"/>
    </row>
    <row r="1255" spans="2:39" x14ac:dyDescent="0.4">
      <c r="B1255" s="23" t="s">
        <v>3</v>
      </c>
      <c r="C1255" s="23">
        <v>1239</v>
      </c>
      <c r="D1255" s="23">
        <v>217</v>
      </c>
      <c r="E1255" s="24">
        <v>92.8</v>
      </c>
      <c r="F1255" s="68">
        <f t="shared" si="467"/>
        <v>25.777777777777775</v>
      </c>
      <c r="G1255" s="35">
        <f t="shared" si="468"/>
        <v>-0.19444444444444522</v>
      </c>
      <c r="H1255" s="25">
        <f t="shared" si="469"/>
        <v>-0.70000000000000284</v>
      </c>
      <c r="I1255" s="31"/>
      <c r="J1255" s="26">
        <f t="shared" si="470"/>
        <v>-288.16666666666782</v>
      </c>
      <c r="K1255" s="40">
        <f t="shared" si="462"/>
        <v>285.73719864355547</v>
      </c>
      <c r="L1255" s="26">
        <f t="shared" si="471"/>
        <v>218.00182949999999</v>
      </c>
      <c r="M1255" s="61">
        <f t="shared" si="472"/>
        <v>215.57236147688764</v>
      </c>
      <c r="N1255" s="26">
        <f t="shared" si="473"/>
        <v>0.21557236147688763</v>
      </c>
      <c r="O1255" s="26">
        <f t="shared" si="463"/>
        <v>5556.976429181992</v>
      </c>
      <c r="P1255" s="26">
        <f t="shared" si="474"/>
        <v>5.5569764291819919</v>
      </c>
      <c r="Q1255" s="26">
        <f t="shared" si="479"/>
        <v>6092.9144342855725</v>
      </c>
      <c r="R1255" s="61">
        <f t="shared" si="480"/>
        <v>1.6924763671440908</v>
      </c>
      <c r="S1255" s="26">
        <f t="shared" si="481"/>
        <v>-1854.5944249279316</v>
      </c>
      <c r="T1255" s="26">
        <f t="shared" si="475"/>
        <v>1854.5944249279316</v>
      </c>
      <c r="U1255" s="61">
        <f t="shared" si="482"/>
        <v>0.51516515924874595</v>
      </c>
      <c r="V1255" s="26">
        <f t="shared" si="483"/>
        <v>492389.92592592578</v>
      </c>
      <c r="W1255" s="26">
        <f t="shared" si="485"/>
        <v>492.38992592592581</v>
      </c>
      <c r="X1255" s="26">
        <f t="shared" si="484"/>
        <v>2938.2388148148152</v>
      </c>
      <c r="Y1255" s="26">
        <f t="shared" si="476"/>
        <v>816.17810150162973</v>
      </c>
      <c r="Z1255" s="26">
        <f t="shared" si="477"/>
        <v>0.81617810150162973</v>
      </c>
      <c r="AA1255" s="26">
        <f t="shared" si="478"/>
        <v>2.2076415263928366</v>
      </c>
      <c r="AB1255" s="64"/>
      <c r="AC1255" s="26">
        <f t="shared" si="464"/>
        <v>0</v>
      </c>
      <c r="AD1255" s="26">
        <f t="shared" si="465"/>
        <v>92.8</v>
      </c>
      <c r="AE1255" s="26">
        <f t="shared" si="466"/>
        <v>25.777777777777775</v>
      </c>
      <c r="AF1255" s="31"/>
      <c r="AG1255" s="31"/>
      <c r="AH1255" s="31"/>
      <c r="AI1255" s="31"/>
      <c r="AJ1255" s="31"/>
      <c r="AK1255" s="31"/>
      <c r="AL1255" s="7"/>
      <c r="AM1255" s="7"/>
    </row>
    <row r="1256" spans="2:39" x14ac:dyDescent="0.4">
      <c r="B1256" s="23" t="s">
        <v>3</v>
      </c>
      <c r="C1256" s="23">
        <v>1240</v>
      </c>
      <c r="D1256" s="23">
        <v>218</v>
      </c>
      <c r="E1256" s="24">
        <v>92</v>
      </c>
      <c r="F1256" s="68">
        <f t="shared" si="467"/>
        <v>25.555555555555554</v>
      </c>
      <c r="G1256" s="35">
        <f t="shared" si="468"/>
        <v>-0.20833333333333331</v>
      </c>
      <c r="H1256" s="25">
        <f t="shared" si="469"/>
        <v>-0.75</v>
      </c>
      <c r="I1256" s="31"/>
      <c r="J1256" s="26">
        <f t="shared" si="470"/>
        <v>-308.75</v>
      </c>
      <c r="K1256" s="40">
        <f t="shared" si="462"/>
        <v>280.83193014722218</v>
      </c>
      <c r="L1256" s="26">
        <f t="shared" si="471"/>
        <v>218.00182949999999</v>
      </c>
      <c r="M1256" s="61">
        <f t="shared" si="472"/>
        <v>190.08375964722217</v>
      </c>
      <c r="N1256" s="26">
        <f t="shared" si="473"/>
        <v>0.19008375964722216</v>
      </c>
      <c r="O1256" s="26">
        <f t="shared" si="463"/>
        <v>4857.6960798734553</v>
      </c>
      <c r="P1256" s="26">
        <f t="shared" si="474"/>
        <v>4.8576960798734552</v>
      </c>
      <c r="Q1256" s="26">
        <f t="shared" si="479"/>
        <v>6097.7721303654462</v>
      </c>
      <c r="R1256" s="61">
        <f t="shared" si="480"/>
        <v>1.6938257272742268</v>
      </c>
      <c r="S1256" s="26">
        <f t="shared" si="481"/>
        <v>-1854.5944249279316</v>
      </c>
      <c r="T1256" s="26">
        <f t="shared" si="475"/>
        <v>1854.5944249279316</v>
      </c>
      <c r="U1256" s="61">
        <f t="shared" si="482"/>
        <v>0.51516515924874595</v>
      </c>
      <c r="V1256" s="26">
        <f t="shared" si="483"/>
        <v>483937.03703703702</v>
      </c>
      <c r="W1256" s="26">
        <f t="shared" si="485"/>
        <v>483.93703703703704</v>
      </c>
      <c r="X1256" s="26">
        <f t="shared" si="484"/>
        <v>2946.6917037037038</v>
      </c>
      <c r="Y1256" s="26">
        <f t="shared" si="476"/>
        <v>818.52612807140747</v>
      </c>
      <c r="Z1256" s="26">
        <f t="shared" si="477"/>
        <v>0.81852612807140745</v>
      </c>
      <c r="AA1256" s="26">
        <f t="shared" si="478"/>
        <v>2.2089908865229728</v>
      </c>
      <c r="AB1256" s="64"/>
      <c r="AC1256" s="26">
        <f t="shared" si="464"/>
        <v>0</v>
      </c>
      <c r="AD1256" s="26">
        <f t="shared" si="465"/>
        <v>92</v>
      </c>
      <c r="AE1256" s="26">
        <f t="shared" si="466"/>
        <v>25.555555555555554</v>
      </c>
      <c r="AF1256" s="31"/>
      <c r="AG1256" s="31"/>
      <c r="AH1256" s="31"/>
      <c r="AI1256" s="31"/>
      <c r="AJ1256" s="31"/>
      <c r="AK1256" s="31"/>
      <c r="AL1256" s="7"/>
      <c r="AM1256" s="7"/>
    </row>
    <row r="1257" spans="2:39" x14ac:dyDescent="0.4">
      <c r="B1257" s="23" t="s">
        <v>3</v>
      </c>
      <c r="C1257" s="23">
        <v>1241</v>
      </c>
      <c r="D1257" s="23">
        <v>219</v>
      </c>
      <c r="E1257" s="24">
        <v>91.3</v>
      </c>
      <c r="F1257" s="68">
        <f t="shared" si="467"/>
        <v>25.361111111111111</v>
      </c>
      <c r="G1257" s="35">
        <f t="shared" si="468"/>
        <v>-0.19444444444444522</v>
      </c>
      <c r="H1257" s="25">
        <f t="shared" si="469"/>
        <v>-0.70000000000000284</v>
      </c>
      <c r="I1257" s="31"/>
      <c r="J1257" s="26">
        <f t="shared" si="470"/>
        <v>-288.16666666666782</v>
      </c>
      <c r="K1257" s="40">
        <f t="shared" si="462"/>
        <v>276.57465876759198</v>
      </c>
      <c r="L1257" s="26">
        <f t="shared" si="471"/>
        <v>218.00182949999999</v>
      </c>
      <c r="M1257" s="61">
        <f t="shared" si="472"/>
        <v>206.40982160092415</v>
      </c>
      <c r="N1257" s="26">
        <f t="shared" si="473"/>
        <v>0.20640982160092414</v>
      </c>
      <c r="O1257" s="26">
        <f t="shared" si="463"/>
        <v>5234.7824200456598</v>
      </c>
      <c r="P1257" s="26">
        <f t="shared" si="474"/>
        <v>5.2347824200456596</v>
      </c>
      <c r="Q1257" s="26">
        <f t="shared" si="479"/>
        <v>6103.0069127854922</v>
      </c>
      <c r="R1257" s="61">
        <f t="shared" si="480"/>
        <v>1.6952798336183459</v>
      </c>
      <c r="S1257" s="26">
        <f t="shared" si="481"/>
        <v>-1854.5944249279316</v>
      </c>
      <c r="T1257" s="26">
        <f t="shared" si="475"/>
        <v>1854.5944249279316</v>
      </c>
      <c r="U1257" s="61">
        <f t="shared" si="482"/>
        <v>0.51516515924874595</v>
      </c>
      <c r="V1257" s="26">
        <f t="shared" si="483"/>
        <v>476600.79398148146</v>
      </c>
      <c r="W1257" s="26">
        <f t="shared" si="485"/>
        <v>476.60079398148144</v>
      </c>
      <c r="X1257" s="26">
        <f t="shared" si="484"/>
        <v>2954.0279467592595</v>
      </c>
      <c r="Y1257" s="26">
        <f t="shared" si="476"/>
        <v>820.56397499489367</v>
      </c>
      <c r="Z1257" s="26">
        <f t="shared" si="477"/>
        <v>0.82056397499489364</v>
      </c>
      <c r="AA1257" s="26">
        <f t="shared" si="478"/>
        <v>2.210444992867092</v>
      </c>
      <c r="AB1257" s="64"/>
      <c r="AC1257" s="26">
        <f t="shared" si="464"/>
        <v>0</v>
      </c>
      <c r="AD1257" s="26">
        <f t="shared" si="465"/>
        <v>91.3</v>
      </c>
      <c r="AE1257" s="26">
        <f t="shared" si="466"/>
        <v>25.361111111111111</v>
      </c>
      <c r="AF1257" s="31"/>
      <c r="AG1257" s="31"/>
      <c r="AH1257" s="31"/>
      <c r="AI1257" s="31"/>
      <c r="AJ1257" s="31"/>
      <c r="AK1257" s="31"/>
      <c r="AL1257" s="7"/>
      <c r="AM1257" s="7"/>
    </row>
    <row r="1258" spans="2:39" x14ac:dyDescent="0.4">
      <c r="B1258" s="23" t="s">
        <v>3</v>
      </c>
      <c r="C1258" s="23">
        <v>1242</v>
      </c>
      <c r="D1258" s="23">
        <v>220</v>
      </c>
      <c r="E1258" s="24">
        <v>90.6</v>
      </c>
      <c r="F1258" s="68">
        <f t="shared" si="467"/>
        <v>25.166666666666664</v>
      </c>
      <c r="G1258" s="35">
        <f t="shared" si="468"/>
        <v>-0.18055555555555516</v>
      </c>
      <c r="H1258" s="25">
        <f t="shared" si="469"/>
        <v>-0.64999999999999858</v>
      </c>
      <c r="I1258" s="31"/>
      <c r="J1258" s="26">
        <f t="shared" si="470"/>
        <v>-267.58333333333275</v>
      </c>
      <c r="K1258" s="40">
        <f t="shared" si="462"/>
        <v>272.34990337231244</v>
      </c>
      <c r="L1258" s="26">
        <f t="shared" si="471"/>
        <v>218.00182949999999</v>
      </c>
      <c r="M1258" s="61">
        <f t="shared" si="472"/>
        <v>222.76839953897968</v>
      </c>
      <c r="N1258" s="26">
        <f t="shared" si="473"/>
        <v>0.22276839953897967</v>
      </c>
      <c r="O1258" s="26">
        <f t="shared" si="463"/>
        <v>5606.3380550643215</v>
      </c>
      <c r="P1258" s="26">
        <f t="shared" si="474"/>
        <v>5.6063380550643211</v>
      </c>
      <c r="Q1258" s="26">
        <f t="shared" si="479"/>
        <v>6108.6132508405562</v>
      </c>
      <c r="R1258" s="61">
        <f t="shared" si="480"/>
        <v>1.6968371498693378</v>
      </c>
      <c r="S1258" s="26">
        <f t="shared" si="481"/>
        <v>-1854.5944249279316</v>
      </c>
      <c r="T1258" s="26">
        <f t="shared" si="475"/>
        <v>1854.5944249279316</v>
      </c>
      <c r="U1258" s="61">
        <f t="shared" si="482"/>
        <v>0.51516515924874595</v>
      </c>
      <c r="V1258" s="26">
        <f t="shared" si="483"/>
        <v>469320.58333333326</v>
      </c>
      <c r="W1258" s="26">
        <f t="shared" si="485"/>
        <v>469.32058333333327</v>
      </c>
      <c r="X1258" s="26">
        <f t="shared" si="484"/>
        <v>2961.3081574074076</v>
      </c>
      <c r="Y1258" s="26">
        <f t="shared" si="476"/>
        <v>822.58625734831492</v>
      </c>
      <c r="Z1258" s="26">
        <f t="shared" si="477"/>
        <v>0.82258625734831492</v>
      </c>
      <c r="AA1258" s="26">
        <f t="shared" si="478"/>
        <v>2.2120023091180836</v>
      </c>
      <c r="AB1258" s="64"/>
      <c r="AC1258" s="26">
        <f t="shared" si="464"/>
        <v>0</v>
      </c>
      <c r="AD1258" s="26">
        <f t="shared" si="465"/>
        <v>90.6</v>
      </c>
      <c r="AE1258" s="26">
        <f t="shared" si="466"/>
        <v>25.166666666666664</v>
      </c>
      <c r="AF1258" s="31"/>
      <c r="AG1258" s="31"/>
      <c r="AH1258" s="31"/>
      <c r="AI1258" s="31"/>
      <c r="AJ1258" s="31"/>
      <c r="AK1258" s="31"/>
      <c r="AL1258" s="7"/>
      <c r="AM1258" s="7"/>
    </row>
    <row r="1259" spans="2:39" x14ac:dyDescent="0.4">
      <c r="B1259" s="23" t="s">
        <v>3</v>
      </c>
      <c r="C1259" s="23">
        <v>1243</v>
      </c>
      <c r="D1259" s="23">
        <v>221</v>
      </c>
      <c r="E1259" s="24">
        <v>90</v>
      </c>
      <c r="F1259" s="68">
        <f t="shared" si="467"/>
        <v>25</v>
      </c>
      <c r="G1259" s="35">
        <f t="shared" si="468"/>
        <v>-0.18055555555555516</v>
      </c>
      <c r="H1259" s="25">
        <f t="shared" si="469"/>
        <v>-0.64999999999999858</v>
      </c>
      <c r="I1259" s="31"/>
      <c r="J1259" s="26">
        <f t="shared" si="470"/>
        <v>-267.58333333333275</v>
      </c>
      <c r="K1259" s="40">
        <f t="shared" si="462"/>
        <v>268.75456453124997</v>
      </c>
      <c r="L1259" s="26">
        <f t="shared" si="471"/>
        <v>218.00182949999999</v>
      </c>
      <c r="M1259" s="61">
        <f t="shared" si="472"/>
        <v>219.17306069791721</v>
      </c>
      <c r="N1259" s="26">
        <f t="shared" si="473"/>
        <v>0.2191730606979172</v>
      </c>
      <c r="O1259" s="26">
        <f t="shared" si="463"/>
        <v>5479.3265174479302</v>
      </c>
      <c r="P1259" s="26">
        <f t="shared" si="474"/>
        <v>5.4793265174479302</v>
      </c>
      <c r="Q1259" s="26">
        <f t="shared" si="479"/>
        <v>6114.0925773580038</v>
      </c>
      <c r="R1259" s="61">
        <f t="shared" si="480"/>
        <v>1.6983591851348361</v>
      </c>
      <c r="S1259" s="26">
        <f t="shared" si="481"/>
        <v>-1854.5944249279316</v>
      </c>
      <c r="T1259" s="26">
        <f t="shared" si="475"/>
        <v>1854.5944249279316</v>
      </c>
      <c r="U1259" s="61">
        <f t="shared" si="482"/>
        <v>0.51516515924874595</v>
      </c>
      <c r="V1259" s="26">
        <f t="shared" si="483"/>
        <v>463125</v>
      </c>
      <c r="W1259" s="26">
        <f t="shared" si="485"/>
        <v>463.125</v>
      </c>
      <c r="X1259" s="26">
        <f t="shared" si="484"/>
        <v>2967.5037407407408</v>
      </c>
      <c r="Y1259" s="26">
        <f t="shared" si="476"/>
        <v>824.30725409548154</v>
      </c>
      <c r="Z1259" s="26">
        <f t="shared" si="477"/>
        <v>0.82430725409548156</v>
      </c>
      <c r="AA1259" s="26">
        <f t="shared" si="478"/>
        <v>2.2135243443835821</v>
      </c>
      <c r="AB1259" s="64"/>
      <c r="AC1259" s="26">
        <f t="shared" si="464"/>
        <v>0</v>
      </c>
      <c r="AD1259" s="26">
        <f t="shared" si="465"/>
        <v>90</v>
      </c>
      <c r="AE1259" s="26">
        <f t="shared" si="466"/>
        <v>25</v>
      </c>
      <c r="AF1259" s="31"/>
      <c r="AG1259" s="31"/>
      <c r="AH1259" s="31"/>
      <c r="AI1259" s="31"/>
      <c r="AJ1259" s="31"/>
      <c r="AK1259" s="31"/>
      <c r="AL1259" s="7"/>
      <c r="AM1259" s="7"/>
    </row>
    <row r="1260" spans="2:39" x14ac:dyDescent="0.4">
      <c r="B1260" s="23" t="s">
        <v>3</v>
      </c>
      <c r="C1260" s="23">
        <v>1244</v>
      </c>
      <c r="D1260" s="23">
        <v>222</v>
      </c>
      <c r="E1260" s="24">
        <v>89.3</v>
      </c>
      <c r="F1260" s="68">
        <f t="shared" si="467"/>
        <v>24.805555555555554</v>
      </c>
      <c r="G1260" s="35">
        <f t="shared" si="468"/>
        <v>-0.18055555555555516</v>
      </c>
      <c r="H1260" s="25">
        <f t="shared" si="469"/>
        <v>-0.64999999999999858</v>
      </c>
      <c r="I1260" s="31"/>
      <c r="J1260" s="26">
        <f t="shared" si="470"/>
        <v>-267.58333333333275</v>
      </c>
      <c r="K1260" s="40">
        <f t="shared" si="462"/>
        <v>264.59019596405028</v>
      </c>
      <c r="L1260" s="26">
        <f t="shared" si="471"/>
        <v>218.00182949999999</v>
      </c>
      <c r="M1260" s="61">
        <f t="shared" si="472"/>
        <v>215.00869213071752</v>
      </c>
      <c r="N1260" s="26">
        <f t="shared" si="473"/>
        <v>0.21500869213071752</v>
      </c>
      <c r="O1260" s="26">
        <f t="shared" si="463"/>
        <v>5333.4100575758539</v>
      </c>
      <c r="P1260" s="26">
        <f t="shared" si="474"/>
        <v>5.3334100575758541</v>
      </c>
      <c r="Q1260" s="26">
        <f t="shared" si="479"/>
        <v>6119.4259874155796</v>
      </c>
      <c r="R1260" s="61">
        <f t="shared" si="480"/>
        <v>1.6998406880471273</v>
      </c>
      <c r="S1260" s="26">
        <f t="shared" si="481"/>
        <v>-1854.5944249279316</v>
      </c>
      <c r="T1260" s="26">
        <f t="shared" si="475"/>
        <v>1854.5944249279316</v>
      </c>
      <c r="U1260" s="61">
        <f t="shared" si="482"/>
        <v>0.51516515924874595</v>
      </c>
      <c r="V1260" s="26">
        <f t="shared" si="483"/>
        <v>455948.84953703696</v>
      </c>
      <c r="W1260" s="26">
        <f t="shared" si="485"/>
        <v>455.94884953703695</v>
      </c>
      <c r="X1260" s="26">
        <f t="shared" si="484"/>
        <v>2974.6798912037038</v>
      </c>
      <c r="Y1260" s="26">
        <f t="shared" si="476"/>
        <v>826.30063081878245</v>
      </c>
      <c r="Z1260" s="26">
        <f t="shared" si="477"/>
        <v>0.82630063081878247</v>
      </c>
      <c r="AA1260" s="26">
        <f t="shared" si="478"/>
        <v>2.2150058472958731</v>
      </c>
      <c r="AB1260" s="64"/>
      <c r="AC1260" s="26">
        <f t="shared" si="464"/>
        <v>0</v>
      </c>
      <c r="AD1260" s="26">
        <f t="shared" si="465"/>
        <v>89.3</v>
      </c>
      <c r="AE1260" s="26">
        <f t="shared" si="466"/>
        <v>24.805555555555554</v>
      </c>
      <c r="AF1260" s="31"/>
      <c r="AG1260" s="31"/>
      <c r="AH1260" s="31"/>
      <c r="AI1260" s="31"/>
      <c r="AJ1260" s="31"/>
      <c r="AK1260" s="31"/>
      <c r="AL1260" s="7"/>
      <c r="AM1260" s="7"/>
    </row>
    <row r="1261" spans="2:39" x14ac:dyDescent="0.4">
      <c r="B1261" s="23" t="s">
        <v>3</v>
      </c>
      <c r="C1261" s="23">
        <v>1245</v>
      </c>
      <c r="D1261" s="23">
        <v>223</v>
      </c>
      <c r="E1261" s="24">
        <v>88.7</v>
      </c>
      <c r="F1261" s="68">
        <f t="shared" si="467"/>
        <v>24.638888888888889</v>
      </c>
      <c r="G1261" s="35">
        <f t="shared" si="468"/>
        <v>-0.16666666666666705</v>
      </c>
      <c r="H1261" s="25">
        <f t="shared" si="469"/>
        <v>-0.60000000000000142</v>
      </c>
      <c r="I1261" s="31"/>
      <c r="J1261" s="26">
        <f t="shared" si="470"/>
        <v>-247.00000000000057</v>
      </c>
      <c r="K1261" s="40">
        <f t="shared" si="462"/>
        <v>261.04661726134202</v>
      </c>
      <c r="L1261" s="26">
        <f t="shared" si="471"/>
        <v>218.00182949999999</v>
      </c>
      <c r="M1261" s="61">
        <f t="shared" si="472"/>
        <v>232.04844676134144</v>
      </c>
      <c r="N1261" s="26">
        <f t="shared" si="473"/>
        <v>0.23204844676134143</v>
      </c>
      <c r="O1261" s="26">
        <f t="shared" si="463"/>
        <v>5717.4158965919405</v>
      </c>
      <c r="P1261" s="26">
        <f t="shared" si="474"/>
        <v>5.7174158965919402</v>
      </c>
      <c r="Q1261" s="26">
        <f t="shared" si="479"/>
        <v>6125.1434033121714</v>
      </c>
      <c r="R1261" s="61">
        <f t="shared" si="480"/>
        <v>1.7014288592565676</v>
      </c>
      <c r="S1261" s="26">
        <f t="shared" si="481"/>
        <v>-1854.5944249279316</v>
      </c>
      <c r="T1261" s="26">
        <f t="shared" si="475"/>
        <v>1854.5944249279316</v>
      </c>
      <c r="U1261" s="61">
        <f t="shared" si="482"/>
        <v>0.51516515924874595</v>
      </c>
      <c r="V1261" s="26">
        <f t="shared" si="483"/>
        <v>449842.46064814815</v>
      </c>
      <c r="W1261" s="26">
        <f t="shared" si="485"/>
        <v>449.84246064814818</v>
      </c>
      <c r="X1261" s="26">
        <f t="shared" si="484"/>
        <v>2980.7862800925927</v>
      </c>
      <c r="Y1261" s="26">
        <f t="shared" si="476"/>
        <v>827.99685131156025</v>
      </c>
      <c r="Z1261" s="26">
        <f t="shared" si="477"/>
        <v>0.8279968513115602</v>
      </c>
      <c r="AA1261" s="26">
        <f t="shared" si="478"/>
        <v>2.2165940185053135</v>
      </c>
      <c r="AB1261" s="64"/>
      <c r="AC1261" s="26">
        <f t="shared" si="464"/>
        <v>0</v>
      </c>
      <c r="AD1261" s="26">
        <f t="shared" si="465"/>
        <v>88.7</v>
      </c>
      <c r="AE1261" s="26">
        <f t="shared" si="466"/>
        <v>24.638888888888889</v>
      </c>
      <c r="AF1261" s="31"/>
      <c r="AG1261" s="31"/>
      <c r="AH1261" s="31"/>
      <c r="AI1261" s="31"/>
      <c r="AJ1261" s="31"/>
      <c r="AK1261" s="31"/>
      <c r="AL1261" s="7"/>
      <c r="AM1261" s="7"/>
    </row>
    <row r="1262" spans="2:39" x14ac:dyDescent="0.4">
      <c r="B1262" s="23" t="s">
        <v>3</v>
      </c>
      <c r="C1262" s="23">
        <v>1246</v>
      </c>
      <c r="D1262" s="23">
        <v>224</v>
      </c>
      <c r="E1262" s="24">
        <v>88.1</v>
      </c>
      <c r="F1262" s="68">
        <f t="shared" si="467"/>
        <v>24.472222222222221</v>
      </c>
      <c r="G1262" s="35">
        <f t="shared" si="468"/>
        <v>-0.18055555555555516</v>
      </c>
      <c r="H1262" s="25">
        <f t="shared" si="469"/>
        <v>-0.64999999999999858</v>
      </c>
      <c r="I1262" s="31"/>
      <c r="J1262" s="26">
        <f t="shared" si="470"/>
        <v>-267.58333333333275</v>
      </c>
      <c r="K1262" s="40">
        <f t="shared" si="462"/>
        <v>257.52692785325866</v>
      </c>
      <c r="L1262" s="26">
        <f t="shared" si="471"/>
        <v>218.00182949999999</v>
      </c>
      <c r="M1262" s="61">
        <f t="shared" si="472"/>
        <v>207.94542401992589</v>
      </c>
      <c r="N1262" s="26">
        <f t="shared" si="473"/>
        <v>0.20794542401992588</v>
      </c>
      <c r="O1262" s="26">
        <f t="shared" si="463"/>
        <v>5088.8866267098529</v>
      </c>
      <c r="P1262" s="26">
        <f t="shared" si="474"/>
        <v>5.0888866267098525</v>
      </c>
      <c r="Q1262" s="26">
        <f t="shared" si="479"/>
        <v>6130.232289938881</v>
      </c>
      <c r="R1262" s="61">
        <f t="shared" si="480"/>
        <v>1.7028424389881844</v>
      </c>
      <c r="S1262" s="26">
        <f t="shared" si="481"/>
        <v>-1854.5944249279316</v>
      </c>
      <c r="T1262" s="26">
        <f t="shared" si="475"/>
        <v>1854.5944249279316</v>
      </c>
      <c r="U1262" s="61">
        <f t="shared" si="482"/>
        <v>0.51516515924874595</v>
      </c>
      <c r="V1262" s="26">
        <f t="shared" si="483"/>
        <v>443777.2384259259</v>
      </c>
      <c r="W1262" s="26">
        <f t="shared" si="485"/>
        <v>443.77723842592593</v>
      </c>
      <c r="X1262" s="26">
        <f t="shared" si="484"/>
        <v>2986.8515023148148</v>
      </c>
      <c r="Y1262" s="26">
        <f t="shared" si="476"/>
        <v>829.6816366100046</v>
      </c>
      <c r="Z1262" s="26">
        <f t="shared" si="477"/>
        <v>0.8296816366100046</v>
      </c>
      <c r="AA1262" s="26">
        <f t="shared" si="478"/>
        <v>2.2180075982369303</v>
      </c>
      <c r="AB1262" s="64"/>
      <c r="AC1262" s="26">
        <f t="shared" si="464"/>
        <v>0</v>
      </c>
      <c r="AD1262" s="26">
        <f t="shared" si="465"/>
        <v>88.1</v>
      </c>
      <c r="AE1262" s="26">
        <f t="shared" si="466"/>
        <v>24.472222222222221</v>
      </c>
      <c r="AF1262" s="31"/>
      <c r="AG1262" s="31"/>
      <c r="AH1262" s="31"/>
      <c r="AI1262" s="31"/>
      <c r="AJ1262" s="31"/>
      <c r="AK1262" s="31"/>
      <c r="AL1262" s="7"/>
      <c r="AM1262" s="7"/>
    </row>
    <row r="1263" spans="2:39" x14ac:dyDescent="0.4">
      <c r="B1263" s="23" t="s">
        <v>3</v>
      </c>
      <c r="C1263" s="23">
        <v>1247</v>
      </c>
      <c r="D1263" s="23">
        <v>225</v>
      </c>
      <c r="E1263" s="24">
        <v>87.4</v>
      </c>
      <c r="F1263" s="68">
        <f t="shared" si="467"/>
        <v>24.277777777777779</v>
      </c>
      <c r="G1263" s="35">
        <f t="shared" si="468"/>
        <v>-0.19444444444444325</v>
      </c>
      <c r="H1263" s="25">
        <f t="shared" si="469"/>
        <v>-0.69999999999999574</v>
      </c>
      <c r="I1263" s="31"/>
      <c r="J1263" s="26">
        <f t="shared" si="470"/>
        <v>-288.16666666666492</v>
      </c>
      <c r="K1263" s="40">
        <f t="shared" si="462"/>
        <v>253.45081695786806</v>
      </c>
      <c r="L1263" s="26">
        <f t="shared" si="471"/>
        <v>218.00182949999999</v>
      </c>
      <c r="M1263" s="61">
        <f t="shared" si="472"/>
        <v>183.28597979120312</v>
      </c>
      <c r="N1263" s="26">
        <f t="shared" si="473"/>
        <v>0.18328597979120312</v>
      </c>
      <c r="O1263" s="26">
        <f t="shared" si="463"/>
        <v>4449.7762871530977</v>
      </c>
      <c r="P1263" s="26">
        <f t="shared" si="474"/>
        <v>4.4497762871530977</v>
      </c>
      <c r="Q1263" s="26">
        <f t="shared" si="479"/>
        <v>6134.6820662260343</v>
      </c>
      <c r="R1263" s="61">
        <f t="shared" si="480"/>
        <v>1.704078488055722</v>
      </c>
      <c r="S1263" s="26">
        <f t="shared" si="481"/>
        <v>-1854.5944249279316</v>
      </c>
      <c r="T1263" s="26">
        <f t="shared" si="475"/>
        <v>1854.5944249279316</v>
      </c>
      <c r="U1263" s="61">
        <f t="shared" si="482"/>
        <v>0.51516515924874595</v>
      </c>
      <c r="V1263" s="26">
        <f t="shared" si="483"/>
        <v>436753.17592592596</v>
      </c>
      <c r="W1263" s="26">
        <f t="shared" si="485"/>
        <v>436.75317592592597</v>
      </c>
      <c r="X1263" s="26">
        <f t="shared" si="484"/>
        <v>2993.8755648148149</v>
      </c>
      <c r="Y1263" s="26">
        <f t="shared" si="476"/>
        <v>831.63276664312968</v>
      </c>
      <c r="Z1263" s="26">
        <f t="shared" si="477"/>
        <v>0.83163276664312968</v>
      </c>
      <c r="AA1263" s="26">
        <f t="shared" si="478"/>
        <v>2.2192436473044679</v>
      </c>
      <c r="AB1263" s="64"/>
      <c r="AC1263" s="26">
        <f t="shared" si="464"/>
        <v>0</v>
      </c>
      <c r="AD1263" s="26">
        <f t="shared" si="465"/>
        <v>87.4</v>
      </c>
      <c r="AE1263" s="26">
        <f t="shared" si="466"/>
        <v>24.277777777777779</v>
      </c>
      <c r="AF1263" s="31"/>
      <c r="AG1263" s="31"/>
      <c r="AH1263" s="31"/>
      <c r="AI1263" s="31"/>
      <c r="AJ1263" s="31"/>
      <c r="AK1263" s="31"/>
      <c r="AL1263" s="7"/>
      <c r="AM1263" s="7"/>
    </row>
    <row r="1264" spans="2:39" x14ac:dyDescent="0.4">
      <c r="B1264" s="23" t="s">
        <v>3</v>
      </c>
      <c r="C1264" s="23">
        <v>1248</v>
      </c>
      <c r="D1264" s="23">
        <v>226</v>
      </c>
      <c r="E1264" s="24">
        <v>86.7</v>
      </c>
      <c r="F1264" s="68">
        <f t="shared" si="467"/>
        <v>24.083333333333332</v>
      </c>
      <c r="G1264" s="35">
        <f t="shared" si="468"/>
        <v>-0.19444444444444522</v>
      </c>
      <c r="H1264" s="25">
        <f t="shared" si="469"/>
        <v>-0.70000000000000284</v>
      </c>
      <c r="I1264" s="31"/>
      <c r="J1264" s="26">
        <f t="shared" si="470"/>
        <v>-288.16666666666782</v>
      </c>
      <c r="K1264" s="40">
        <f t="shared" si="462"/>
        <v>249.40722204682805</v>
      </c>
      <c r="L1264" s="26">
        <f t="shared" si="471"/>
        <v>218.00182949999999</v>
      </c>
      <c r="M1264" s="61">
        <f t="shared" si="472"/>
        <v>179.24238488016022</v>
      </c>
      <c r="N1264" s="26">
        <f t="shared" si="473"/>
        <v>0.17924238488016023</v>
      </c>
      <c r="O1264" s="26">
        <f t="shared" si="463"/>
        <v>4316.7541025305254</v>
      </c>
      <c r="P1264" s="26">
        <f t="shared" si="474"/>
        <v>4.3167541025305258</v>
      </c>
      <c r="Q1264" s="26">
        <f t="shared" si="479"/>
        <v>6138.9988203285648</v>
      </c>
      <c r="R1264" s="61">
        <f t="shared" si="480"/>
        <v>1.7052775865134639</v>
      </c>
      <c r="S1264" s="26">
        <f t="shared" si="481"/>
        <v>-1854.5944249279316</v>
      </c>
      <c r="T1264" s="26">
        <f t="shared" si="475"/>
        <v>1854.5944249279316</v>
      </c>
      <c r="U1264" s="61">
        <f t="shared" si="482"/>
        <v>0.51516515924874595</v>
      </c>
      <c r="V1264" s="26">
        <f t="shared" si="483"/>
        <v>429785.14583333326</v>
      </c>
      <c r="W1264" s="26">
        <f t="shared" si="485"/>
        <v>429.78514583333327</v>
      </c>
      <c r="X1264" s="26">
        <f t="shared" si="484"/>
        <v>3000.8435949074074</v>
      </c>
      <c r="Y1264" s="26">
        <f t="shared" si="476"/>
        <v>833.56833210618981</v>
      </c>
      <c r="Z1264" s="26">
        <f t="shared" si="477"/>
        <v>0.83356833210618986</v>
      </c>
      <c r="AA1264" s="26">
        <f t="shared" si="478"/>
        <v>2.22044274576221</v>
      </c>
      <c r="AB1264" s="64"/>
      <c r="AC1264" s="26">
        <f t="shared" si="464"/>
        <v>0</v>
      </c>
      <c r="AD1264" s="26">
        <f t="shared" si="465"/>
        <v>86.7</v>
      </c>
      <c r="AE1264" s="26">
        <f t="shared" si="466"/>
        <v>24.083333333333332</v>
      </c>
      <c r="AF1264" s="31"/>
      <c r="AG1264" s="31"/>
      <c r="AH1264" s="31"/>
      <c r="AI1264" s="31"/>
      <c r="AJ1264" s="31"/>
      <c r="AK1264" s="31"/>
      <c r="AL1264" s="7"/>
      <c r="AM1264" s="7"/>
    </row>
    <row r="1265" spans="2:39" x14ac:dyDescent="0.4">
      <c r="B1265" s="23" t="s">
        <v>3</v>
      </c>
      <c r="C1265" s="23">
        <v>1249</v>
      </c>
      <c r="D1265" s="23">
        <v>227</v>
      </c>
      <c r="E1265" s="24">
        <v>86</v>
      </c>
      <c r="F1265" s="68">
        <f t="shared" si="467"/>
        <v>23.888888888888889</v>
      </c>
      <c r="G1265" s="35">
        <f t="shared" si="468"/>
        <v>-0.19444444444444522</v>
      </c>
      <c r="H1265" s="25">
        <f t="shared" si="469"/>
        <v>-0.70000000000000284</v>
      </c>
      <c r="I1265" s="31"/>
      <c r="J1265" s="26">
        <f t="shared" si="470"/>
        <v>-288.16666666666782</v>
      </c>
      <c r="K1265" s="40">
        <f t="shared" si="462"/>
        <v>245.39614312013885</v>
      </c>
      <c r="L1265" s="26">
        <f t="shared" si="471"/>
        <v>218.00182949999999</v>
      </c>
      <c r="M1265" s="61">
        <f t="shared" si="472"/>
        <v>175.23130595347101</v>
      </c>
      <c r="N1265" s="26">
        <f t="shared" si="473"/>
        <v>0.175231305953471</v>
      </c>
      <c r="O1265" s="26">
        <f t="shared" si="463"/>
        <v>4186.0811977773628</v>
      </c>
      <c r="P1265" s="26">
        <f t="shared" si="474"/>
        <v>4.1860811977773631</v>
      </c>
      <c r="Q1265" s="26">
        <f t="shared" si="479"/>
        <v>6143.1849015263424</v>
      </c>
      <c r="R1265" s="61">
        <f t="shared" si="480"/>
        <v>1.706440386939204</v>
      </c>
      <c r="S1265" s="26">
        <f t="shared" si="481"/>
        <v>-1854.5944249279316</v>
      </c>
      <c r="T1265" s="26">
        <f t="shared" si="475"/>
        <v>1854.5944249279316</v>
      </c>
      <c r="U1265" s="61">
        <f t="shared" si="482"/>
        <v>0.51516515924874595</v>
      </c>
      <c r="V1265" s="26">
        <f t="shared" si="483"/>
        <v>422873.14814814815</v>
      </c>
      <c r="W1265" s="26">
        <f t="shared" si="485"/>
        <v>422.87314814814818</v>
      </c>
      <c r="X1265" s="26">
        <f t="shared" si="484"/>
        <v>3007.7555925925926</v>
      </c>
      <c r="Y1265" s="26">
        <f t="shared" si="476"/>
        <v>835.48833299918522</v>
      </c>
      <c r="Z1265" s="26">
        <f t="shared" si="477"/>
        <v>0.83548833299918523</v>
      </c>
      <c r="AA1265" s="26">
        <f t="shared" si="478"/>
        <v>2.2216055461879498</v>
      </c>
      <c r="AB1265" s="64"/>
      <c r="AC1265" s="26">
        <f t="shared" si="464"/>
        <v>0</v>
      </c>
      <c r="AD1265" s="26">
        <f t="shared" si="465"/>
        <v>86</v>
      </c>
      <c r="AE1265" s="26">
        <f t="shared" si="466"/>
        <v>23.888888888888889</v>
      </c>
      <c r="AF1265" s="31"/>
      <c r="AG1265" s="31"/>
      <c r="AH1265" s="31"/>
      <c r="AI1265" s="31"/>
      <c r="AJ1265" s="31"/>
      <c r="AK1265" s="31"/>
      <c r="AL1265" s="7"/>
      <c r="AM1265" s="7"/>
    </row>
    <row r="1266" spans="2:39" x14ac:dyDescent="0.4">
      <c r="B1266" s="23" t="s">
        <v>3</v>
      </c>
      <c r="C1266" s="23">
        <v>1250</v>
      </c>
      <c r="D1266" s="23">
        <v>228</v>
      </c>
      <c r="E1266" s="24">
        <v>85.3</v>
      </c>
      <c r="F1266" s="68">
        <f t="shared" si="467"/>
        <v>23.694444444444443</v>
      </c>
      <c r="G1266" s="35">
        <f t="shared" si="468"/>
        <v>-0.18055555555555516</v>
      </c>
      <c r="H1266" s="25">
        <f t="shared" si="469"/>
        <v>-0.64999999999999858</v>
      </c>
      <c r="I1266" s="31"/>
      <c r="J1266" s="26">
        <f t="shared" si="470"/>
        <v>-267.58333333333275</v>
      </c>
      <c r="K1266" s="40">
        <f t="shared" si="462"/>
        <v>241.41758017780029</v>
      </c>
      <c r="L1266" s="26">
        <f t="shared" si="471"/>
        <v>218.00182949999999</v>
      </c>
      <c r="M1266" s="61">
        <f t="shared" si="472"/>
        <v>191.83607634446753</v>
      </c>
      <c r="N1266" s="26">
        <f t="shared" si="473"/>
        <v>0.19183607634446753</v>
      </c>
      <c r="O1266" s="26">
        <f t="shared" si="463"/>
        <v>4545.4492533841885</v>
      </c>
      <c r="P1266" s="26">
        <f t="shared" si="474"/>
        <v>4.5454492533841888</v>
      </c>
      <c r="Q1266" s="26">
        <f t="shared" si="479"/>
        <v>6147.7303507797269</v>
      </c>
      <c r="R1266" s="61">
        <f t="shared" si="480"/>
        <v>1.7077030118328207</v>
      </c>
      <c r="S1266" s="26">
        <f t="shared" si="481"/>
        <v>-1854.5944249279316</v>
      </c>
      <c r="T1266" s="26">
        <f t="shared" si="475"/>
        <v>1854.5944249279316</v>
      </c>
      <c r="U1266" s="61">
        <f t="shared" si="482"/>
        <v>0.51516515924874595</v>
      </c>
      <c r="V1266" s="26">
        <f t="shared" si="483"/>
        <v>416017.18287037028</v>
      </c>
      <c r="W1266" s="26">
        <f t="shared" si="485"/>
        <v>416.01718287037028</v>
      </c>
      <c r="X1266" s="26">
        <f t="shared" si="484"/>
        <v>3014.6115578703707</v>
      </c>
      <c r="Y1266" s="26">
        <f t="shared" si="476"/>
        <v>837.39276932211578</v>
      </c>
      <c r="Z1266" s="26">
        <f t="shared" si="477"/>
        <v>0.83739276932211582</v>
      </c>
      <c r="AA1266" s="26">
        <f t="shared" si="478"/>
        <v>2.2228681710815668</v>
      </c>
      <c r="AB1266" s="64"/>
      <c r="AC1266" s="26">
        <f t="shared" si="464"/>
        <v>0</v>
      </c>
      <c r="AD1266" s="26">
        <f t="shared" si="465"/>
        <v>85.3</v>
      </c>
      <c r="AE1266" s="26">
        <f t="shared" si="466"/>
        <v>23.694444444444443</v>
      </c>
      <c r="AF1266" s="31"/>
      <c r="AG1266" s="31"/>
      <c r="AH1266" s="31"/>
      <c r="AI1266" s="31"/>
      <c r="AJ1266" s="31"/>
      <c r="AK1266" s="31"/>
      <c r="AL1266" s="7"/>
      <c r="AM1266" s="7"/>
    </row>
    <row r="1267" spans="2:39" x14ac:dyDescent="0.4">
      <c r="B1267" s="23" t="s">
        <v>3</v>
      </c>
      <c r="C1267" s="23">
        <v>1251</v>
      </c>
      <c r="D1267" s="23">
        <v>229</v>
      </c>
      <c r="E1267" s="24">
        <v>84.7</v>
      </c>
      <c r="F1267" s="68">
        <f t="shared" si="467"/>
        <v>23.527777777777779</v>
      </c>
      <c r="G1267" s="35">
        <f t="shared" si="468"/>
        <v>-0.16666666666666705</v>
      </c>
      <c r="H1267" s="25">
        <f t="shared" si="469"/>
        <v>-0.60000000000000142</v>
      </c>
      <c r="I1267" s="31"/>
      <c r="J1267" s="26">
        <f t="shared" si="470"/>
        <v>-247.00000000000057</v>
      </c>
      <c r="K1267" s="40">
        <f t="shared" si="462"/>
        <v>238.03326343925869</v>
      </c>
      <c r="L1267" s="26">
        <f t="shared" si="471"/>
        <v>218.00182949999999</v>
      </c>
      <c r="M1267" s="61">
        <f t="shared" si="472"/>
        <v>209.03509293925811</v>
      </c>
      <c r="N1267" s="26">
        <f t="shared" si="473"/>
        <v>0.20903509293925809</v>
      </c>
      <c r="O1267" s="26">
        <f t="shared" si="463"/>
        <v>4918.1312144319891</v>
      </c>
      <c r="P1267" s="26">
        <f t="shared" si="474"/>
        <v>4.9181312144319893</v>
      </c>
      <c r="Q1267" s="26">
        <f t="shared" si="479"/>
        <v>6152.6484819941588</v>
      </c>
      <c r="R1267" s="61">
        <f t="shared" si="480"/>
        <v>1.7090691595016769</v>
      </c>
      <c r="S1267" s="26">
        <f t="shared" si="481"/>
        <v>-1854.5944249279316</v>
      </c>
      <c r="T1267" s="26">
        <f t="shared" si="475"/>
        <v>1854.5944249279316</v>
      </c>
      <c r="U1267" s="61">
        <f t="shared" si="482"/>
        <v>0.51516515924874595</v>
      </c>
      <c r="V1267" s="26">
        <f t="shared" si="483"/>
        <v>410185.23842592596</v>
      </c>
      <c r="W1267" s="26">
        <f t="shared" si="485"/>
        <v>410.18523842592595</v>
      </c>
      <c r="X1267" s="26">
        <f t="shared" si="484"/>
        <v>3020.4435023148149</v>
      </c>
      <c r="Y1267" s="26">
        <f t="shared" si="476"/>
        <v>839.01275518600471</v>
      </c>
      <c r="Z1267" s="26">
        <f t="shared" si="477"/>
        <v>0.83901275518600471</v>
      </c>
      <c r="AA1267" s="26">
        <f t="shared" si="478"/>
        <v>2.224234318750423</v>
      </c>
      <c r="AB1267" s="64"/>
      <c r="AC1267" s="26">
        <f t="shared" si="464"/>
        <v>0</v>
      </c>
      <c r="AD1267" s="26">
        <f t="shared" si="465"/>
        <v>84.7</v>
      </c>
      <c r="AE1267" s="26">
        <f t="shared" si="466"/>
        <v>23.527777777777779</v>
      </c>
      <c r="AF1267" s="31"/>
      <c r="AG1267" s="31"/>
      <c r="AH1267" s="31"/>
      <c r="AI1267" s="31"/>
      <c r="AJ1267" s="31"/>
      <c r="AK1267" s="31"/>
      <c r="AL1267" s="7"/>
      <c r="AM1267" s="7"/>
    </row>
    <row r="1268" spans="2:39" x14ac:dyDescent="0.4">
      <c r="B1268" s="23" t="s">
        <v>3</v>
      </c>
      <c r="C1268" s="23">
        <v>1252</v>
      </c>
      <c r="D1268" s="23">
        <v>230</v>
      </c>
      <c r="E1268" s="24">
        <v>84.1</v>
      </c>
      <c r="F1268" s="68">
        <f t="shared" si="467"/>
        <v>23.361111111111111</v>
      </c>
      <c r="G1268" s="35">
        <f t="shared" si="468"/>
        <v>-0.16666666666666705</v>
      </c>
      <c r="H1268" s="25">
        <f t="shared" si="469"/>
        <v>-0.60000000000000142</v>
      </c>
      <c r="I1268" s="31"/>
      <c r="J1268" s="26">
        <f t="shared" si="470"/>
        <v>-247.00000000000057</v>
      </c>
      <c r="K1268" s="40">
        <f t="shared" si="462"/>
        <v>234.67283599534198</v>
      </c>
      <c r="L1268" s="26">
        <f t="shared" si="471"/>
        <v>218.00182949999999</v>
      </c>
      <c r="M1268" s="61">
        <f t="shared" si="472"/>
        <v>205.6746654953414</v>
      </c>
      <c r="N1268" s="26">
        <f t="shared" si="473"/>
        <v>0.20567466549534141</v>
      </c>
      <c r="O1268" s="26">
        <f t="shared" si="463"/>
        <v>4804.7887133772811</v>
      </c>
      <c r="P1268" s="26">
        <f t="shared" si="474"/>
        <v>4.8047887133772811</v>
      </c>
      <c r="Q1268" s="26">
        <f t="shared" si="479"/>
        <v>6157.4532707075359</v>
      </c>
      <c r="R1268" s="61">
        <f t="shared" si="480"/>
        <v>1.7104038231399437</v>
      </c>
      <c r="S1268" s="26">
        <f t="shared" si="481"/>
        <v>-1854.5944249279316</v>
      </c>
      <c r="T1268" s="26">
        <f t="shared" si="475"/>
        <v>1854.5944249279316</v>
      </c>
      <c r="U1268" s="61">
        <f t="shared" si="482"/>
        <v>0.51516515924874595</v>
      </c>
      <c r="V1268" s="26">
        <f t="shared" si="483"/>
        <v>404394.46064814815</v>
      </c>
      <c r="W1268" s="26">
        <f t="shared" si="485"/>
        <v>404.39446064814814</v>
      </c>
      <c r="X1268" s="26">
        <f t="shared" si="484"/>
        <v>3026.2342800925926</v>
      </c>
      <c r="Y1268" s="26">
        <f t="shared" si="476"/>
        <v>840.62130585556019</v>
      </c>
      <c r="Z1268" s="26">
        <f t="shared" si="477"/>
        <v>0.84062130585556016</v>
      </c>
      <c r="AA1268" s="26">
        <f t="shared" si="478"/>
        <v>2.2255689823886895</v>
      </c>
      <c r="AB1268" s="64"/>
      <c r="AC1268" s="26">
        <f t="shared" si="464"/>
        <v>0</v>
      </c>
      <c r="AD1268" s="26">
        <f t="shared" si="465"/>
        <v>84.1</v>
      </c>
      <c r="AE1268" s="26">
        <f t="shared" si="466"/>
        <v>23.361111111111111</v>
      </c>
      <c r="AF1268" s="31"/>
      <c r="AG1268" s="31"/>
      <c r="AH1268" s="31"/>
      <c r="AI1268" s="31"/>
      <c r="AJ1268" s="31"/>
      <c r="AK1268" s="31"/>
      <c r="AL1268" s="7"/>
      <c r="AM1268" s="7"/>
    </row>
    <row r="1269" spans="2:39" x14ac:dyDescent="0.4">
      <c r="B1269" s="23" t="s">
        <v>3</v>
      </c>
      <c r="C1269" s="23">
        <v>1253</v>
      </c>
      <c r="D1269" s="23">
        <v>231</v>
      </c>
      <c r="E1269" s="24">
        <v>83.5</v>
      </c>
      <c r="F1269" s="68">
        <f t="shared" si="467"/>
        <v>23.194444444444443</v>
      </c>
      <c r="G1269" s="35">
        <f t="shared" si="468"/>
        <v>-0.16666666666666508</v>
      </c>
      <c r="H1269" s="25">
        <f t="shared" si="469"/>
        <v>-0.59999999999999432</v>
      </c>
      <c r="I1269" s="31"/>
      <c r="J1269" s="26">
        <f t="shared" si="470"/>
        <v>-246.99999999999764</v>
      </c>
      <c r="K1269" s="40">
        <f t="shared" si="462"/>
        <v>231.33629784605029</v>
      </c>
      <c r="L1269" s="26">
        <f t="shared" si="471"/>
        <v>218.00182949999999</v>
      </c>
      <c r="M1269" s="61">
        <f t="shared" si="472"/>
        <v>202.33812734605263</v>
      </c>
      <c r="N1269" s="26">
        <f t="shared" si="473"/>
        <v>0.20233812734605264</v>
      </c>
      <c r="O1269" s="26">
        <f t="shared" si="463"/>
        <v>4693.1204537209424</v>
      </c>
      <c r="P1269" s="26">
        <f t="shared" si="474"/>
        <v>4.6931204537209421</v>
      </c>
      <c r="Q1269" s="26">
        <f t="shared" si="479"/>
        <v>6162.1463911612573</v>
      </c>
      <c r="R1269" s="61">
        <f t="shared" si="480"/>
        <v>1.7117074678147135</v>
      </c>
      <c r="S1269" s="26">
        <f t="shared" si="481"/>
        <v>-1854.5944249279316</v>
      </c>
      <c r="T1269" s="26">
        <f t="shared" si="475"/>
        <v>1854.5944249279316</v>
      </c>
      <c r="U1269" s="61">
        <f t="shared" si="482"/>
        <v>0.51516515924874595</v>
      </c>
      <c r="V1269" s="26">
        <f t="shared" si="483"/>
        <v>398644.84953703696</v>
      </c>
      <c r="W1269" s="26">
        <f t="shared" si="485"/>
        <v>398.64484953703698</v>
      </c>
      <c r="X1269" s="26">
        <f t="shared" si="484"/>
        <v>3031.9838912037039</v>
      </c>
      <c r="Y1269" s="26">
        <f t="shared" si="476"/>
        <v>842.21842133078246</v>
      </c>
      <c r="Z1269" s="26">
        <f t="shared" si="477"/>
        <v>0.84221842133078251</v>
      </c>
      <c r="AA1269" s="26">
        <f t="shared" si="478"/>
        <v>2.2268726270634596</v>
      </c>
      <c r="AB1269" s="64"/>
      <c r="AC1269" s="26">
        <f t="shared" si="464"/>
        <v>0</v>
      </c>
      <c r="AD1269" s="26">
        <f t="shared" si="465"/>
        <v>83.5</v>
      </c>
      <c r="AE1269" s="26">
        <f t="shared" si="466"/>
        <v>23.194444444444443</v>
      </c>
      <c r="AF1269" s="31"/>
      <c r="AG1269" s="31"/>
      <c r="AH1269" s="31"/>
      <c r="AI1269" s="31"/>
      <c r="AJ1269" s="31"/>
      <c r="AK1269" s="31"/>
      <c r="AL1269" s="7"/>
      <c r="AM1269" s="7"/>
    </row>
    <row r="1270" spans="2:39" x14ac:dyDescent="0.4">
      <c r="B1270" s="23" t="s">
        <v>3</v>
      </c>
      <c r="C1270" s="23">
        <v>1254</v>
      </c>
      <c r="D1270" s="23">
        <v>232</v>
      </c>
      <c r="E1270" s="24">
        <v>82.9</v>
      </c>
      <c r="F1270" s="68">
        <f t="shared" si="467"/>
        <v>23.027777777777779</v>
      </c>
      <c r="G1270" s="35">
        <f t="shared" si="468"/>
        <v>-0.16666666666666705</v>
      </c>
      <c r="H1270" s="25">
        <f t="shared" si="469"/>
        <v>-0.60000000000000142</v>
      </c>
      <c r="I1270" s="31"/>
      <c r="J1270" s="26">
        <f t="shared" si="470"/>
        <v>-247.00000000000057</v>
      </c>
      <c r="K1270" s="40">
        <f t="shared" si="462"/>
        <v>228.02364899138368</v>
      </c>
      <c r="L1270" s="26">
        <f t="shared" si="471"/>
        <v>218.00182949999999</v>
      </c>
      <c r="M1270" s="61">
        <f t="shared" si="472"/>
        <v>199.0254784913831</v>
      </c>
      <c r="N1270" s="26">
        <f t="shared" si="473"/>
        <v>0.19902547849138311</v>
      </c>
      <c r="O1270" s="26">
        <f t="shared" si="463"/>
        <v>4583.1144908154611</v>
      </c>
      <c r="P1270" s="26">
        <f t="shared" si="474"/>
        <v>4.5831144908154613</v>
      </c>
      <c r="Q1270" s="26">
        <f t="shared" si="479"/>
        <v>6166.7295056520725</v>
      </c>
      <c r="R1270" s="61">
        <f t="shared" si="480"/>
        <v>1.7129805552751203</v>
      </c>
      <c r="S1270" s="26">
        <f t="shared" si="481"/>
        <v>-1854.5944249279316</v>
      </c>
      <c r="T1270" s="26">
        <f t="shared" si="475"/>
        <v>1854.5944249279316</v>
      </c>
      <c r="U1270" s="61">
        <f t="shared" si="482"/>
        <v>0.51516515924874595</v>
      </c>
      <c r="V1270" s="26">
        <f t="shared" si="483"/>
        <v>392936.40509259258</v>
      </c>
      <c r="W1270" s="26">
        <f t="shared" si="485"/>
        <v>392.93640509259257</v>
      </c>
      <c r="X1270" s="26">
        <f t="shared" si="484"/>
        <v>3037.6923356481484</v>
      </c>
      <c r="Y1270" s="26">
        <f t="shared" si="476"/>
        <v>843.8041016116714</v>
      </c>
      <c r="Z1270" s="26">
        <f t="shared" si="477"/>
        <v>0.84380410161167141</v>
      </c>
      <c r="AA1270" s="26">
        <f t="shared" si="478"/>
        <v>2.2281457145238663</v>
      </c>
      <c r="AB1270" s="64"/>
      <c r="AC1270" s="26">
        <f t="shared" si="464"/>
        <v>0</v>
      </c>
      <c r="AD1270" s="26">
        <f t="shared" si="465"/>
        <v>82.9</v>
      </c>
      <c r="AE1270" s="26">
        <f t="shared" si="466"/>
        <v>23.027777777777779</v>
      </c>
      <c r="AF1270" s="31"/>
      <c r="AG1270" s="31"/>
      <c r="AH1270" s="31"/>
      <c r="AI1270" s="31"/>
      <c r="AJ1270" s="31"/>
      <c r="AK1270" s="31"/>
      <c r="AL1270" s="7"/>
      <c r="AM1270" s="7"/>
    </row>
    <row r="1271" spans="2:39" x14ac:dyDescent="0.4">
      <c r="B1271" s="23" t="s">
        <v>3</v>
      </c>
      <c r="C1271" s="23">
        <v>1255</v>
      </c>
      <c r="D1271" s="23">
        <v>233</v>
      </c>
      <c r="E1271" s="24">
        <v>82.3</v>
      </c>
      <c r="F1271" s="68">
        <f t="shared" si="467"/>
        <v>22.861111111111111</v>
      </c>
      <c r="G1271" s="35">
        <f t="shared" si="468"/>
        <v>-0.16666666666666705</v>
      </c>
      <c r="H1271" s="25">
        <f t="shared" si="469"/>
        <v>-0.60000000000000142</v>
      </c>
      <c r="I1271" s="31"/>
      <c r="J1271" s="26">
        <f t="shared" si="470"/>
        <v>-247.00000000000057</v>
      </c>
      <c r="K1271" s="40">
        <f t="shared" si="462"/>
        <v>224.734889431342</v>
      </c>
      <c r="L1271" s="26">
        <f t="shared" si="471"/>
        <v>218.00182949999999</v>
      </c>
      <c r="M1271" s="61">
        <f t="shared" si="472"/>
        <v>195.73671893134141</v>
      </c>
      <c r="N1271" s="26">
        <f t="shared" si="473"/>
        <v>0.19573671893134142</v>
      </c>
      <c r="O1271" s="26">
        <f t="shared" si="463"/>
        <v>4474.7588800137219</v>
      </c>
      <c r="P1271" s="26">
        <f t="shared" si="474"/>
        <v>4.4747588800137219</v>
      </c>
      <c r="Q1271" s="26">
        <f t="shared" si="479"/>
        <v>6171.2042645320862</v>
      </c>
      <c r="R1271" s="61">
        <f t="shared" si="480"/>
        <v>1.714223543952341</v>
      </c>
      <c r="S1271" s="26">
        <f t="shared" si="481"/>
        <v>-1854.5944249279316</v>
      </c>
      <c r="T1271" s="26">
        <f t="shared" si="475"/>
        <v>1854.5944249279316</v>
      </c>
      <c r="U1271" s="61">
        <f t="shared" si="482"/>
        <v>0.51516515924874595</v>
      </c>
      <c r="V1271" s="26">
        <f t="shared" si="483"/>
        <v>387269.12731481483</v>
      </c>
      <c r="W1271" s="26">
        <f t="shared" si="485"/>
        <v>387.26912731481485</v>
      </c>
      <c r="X1271" s="26">
        <f t="shared" si="484"/>
        <v>3043.359613425926</v>
      </c>
      <c r="Y1271" s="26">
        <f t="shared" si="476"/>
        <v>845.37834669822689</v>
      </c>
      <c r="Z1271" s="26">
        <f t="shared" si="477"/>
        <v>0.84537834669822687</v>
      </c>
      <c r="AA1271" s="26">
        <f t="shared" si="478"/>
        <v>2.2293887032010868</v>
      </c>
      <c r="AB1271" s="64"/>
      <c r="AC1271" s="26">
        <f t="shared" si="464"/>
        <v>0</v>
      </c>
      <c r="AD1271" s="26">
        <f t="shared" si="465"/>
        <v>82.3</v>
      </c>
      <c r="AE1271" s="26">
        <f t="shared" si="466"/>
        <v>22.861111111111111</v>
      </c>
      <c r="AF1271" s="31"/>
      <c r="AG1271" s="31"/>
      <c r="AH1271" s="31"/>
      <c r="AI1271" s="31"/>
      <c r="AJ1271" s="31"/>
      <c r="AK1271" s="31"/>
      <c r="AL1271" s="7"/>
      <c r="AM1271" s="7"/>
    </row>
    <row r="1272" spans="2:39" x14ac:dyDescent="0.4">
      <c r="B1272" s="23" t="s">
        <v>3</v>
      </c>
      <c r="C1272" s="23">
        <v>1256</v>
      </c>
      <c r="D1272" s="23">
        <v>234</v>
      </c>
      <c r="E1272" s="24">
        <v>81.7</v>
      </c>
      <c r="F1272" s="68">
        <f t="shared" si="467"/>
        <v>22.694444444444446</v>
      </c>
      <c r="G1272" s="35">
        <f t="shared" si="468"/>
        <v>-0.16666666666666705</v>
      </c>
      <c r="H1272" s="25">
        <f t="shared" si="469"/>
        <v>-0.60000000000000142</v>
      </c>
      <c r="I1272" s="31"/>
      <c r="J1272" s="26">
        <f t="shared" si="470"/>
        <v>-247.00000000000057</v>
      </c>
      <c r="K1272" s="40">
        <f t="shared" si="462"/>
        <v>221.47001916592538</v>
      </c>
      <c r="L1272" s="26">
        <f t="shared" si="471"/>
        <v>218.00182949999999</v>
      </c>
      <c r="M1272" s="61">
        <f t="shared" si="472"/>
        <v>192.4718486659248</v>
      </c>
      <c r="N1272" s="26">
        <f t="shared" si="473"/>
        <v>0.19247184866592479</v>
      </c>
      <c r="O1272" s="26">
        <f t="shared" si="463"/>
        <v>4368.0416766683493</v>
      </c>
      <c r="P1272" s="26">
        <f t="shared" si="474"/>
        <v>4.3680416766683496</v>
      </c>
      <c r="Q1272" s="26">
        <f t="shared" si="479"/>
        <v>6175.5723062087545</v>
      </c>
      <c r="R1272" s="61">
        <f t="shared" si="480"/>
        <v>1.7154368889595941</v>
      </c>
      <c r="S1272" s="26">
        <f t="shared" si="481"/>
        <v>-1854.5944249279316</v>
      </c>
      <c r="T1272" s="26">
        <f t="shared" si="475"/>
        <v>1854.5944249279316</v>
      </c>
      <c r="U1272" s="61">
        <f t="shared" si="482"/>
        <v>0.51516515924874595</v>
      </c>
      <c r="V1272" s="26">
        <f t="shared" si="483"/>
        <v>381643.01620370377</v>
      </c>
      <c r="W1272" s="26">
        <f t="shared" si="485"/>
        <v>381.64301620370378</v>
      </c>
      <c r="X1272" s="26">
        <f t="shared" si="484"/>
        <v>3048.9857245370372</v>
      </c>
      <c r="Y1272" s="26">
        <f t="shared" si="476"/>
        <v>846.94115659044905</v>
      </c>
      <c r="Z1272" s="26">
        <f t="shared" si="477"/>
        <v>0.84694115659044911</v>
      </c>
      <c r="AA1272" s="26">
        <f t="shared" si="478"/>
        <v>2.2306020482083402</v>
      </c>
      <c r="AB1272" s="64"/>
      <c r="AC1272" s="26">
        <f t="shared" si="464"/>
        <v>0</v>
      </c>
      <c r="AD1272" s="26">
        <f t="shared" si="465"/>
        <v>81.7</v>
      </c>
      <c r="AE1272" s="26">
        <f t="shared" si="466"/>
        <v>22.694444444444446</v>
      </c>
      <c r="AF1272" s="31"/>
      <c r="AG1272" s="31"/>
      <c r="AH1272" s="31"/>
      <c r="AI1272" s="31"/>
      <c r="AJ1272" s="31"/>
      <c r="AK1272" s="31"/>
      <c r="AL1272" s="7"/>
      <c r="AM1272" s="7"/>
    </row>
    <row r="1273" spans="2:39" x14ac:dyDescent="0.4">
      <c r="B1273" s="23" t="s">
        <v>3</v>
      </c>
      <c r="C1273" s="23">
        <v>1257</v>
      </c>
      <c r="D1273" s="23">
        <v>235</v>
      </c>
      <c r="E1273" s="24">
        <v>81.099999999999994</v>
      </c>
      <c r="F1273" s="68">
        <f t="shared" si="467"/>
        <v>22.527777777777775</v>
      </c>
      <c r="G1273" s="35">
        <f t="shared" si="468"/>
        <v>-0.16666666666666705</v>
      </c>
      <c r="H1273" s="25">
        <f t="shared" si="469"/>
        <v>-0.60000000000000142</v>
      </c>
      <c r="I1273" s="31"/>
      <c r="J1273" s="26">
        <f t="shared" si="470"/>
        <v>-247.00000000000057</v>
      </c>
      <c r="K1273" s="40">
        <f t="shared" si="462"/>
        <v>218.2290381951336</v>
      </c>
      <c r="L1273" s="26">
        <f t="shared" si="471"/>
        <v>218.00182949999999</v>
      </c>
      <c r="M1273" s="61">
        <f t="shared" si="472"/>
        <v>189.23086769513301</v>
      </c>
      <c r="N1273" s="26">
        <f t="shared" si="473"/>
        <v>0.189230867695133</v>
      </c>
      <c r="O1273" s="26">
        <f t="shared" si="463"/>
        <v>4262.9509361320233</v>
      </c>
      <c r="P1273" s="26">
        <f t="shared" si="474"/>
        <v>4.2629509361320235</v>
      </c>
      <c r="Q1273" s="26">
        <f t="shared" si="479"/>
        <v>6179.8352571448868</v>
      </c>
      <c r="R1273" s="61">
        <f t="shared" si="480"/>
        <v>1.7166210420921408</v>
      </c>
      <c r="S1273" s="26">
        <f t="shared" si="481"/>
        <v>-1854.5944249279316</v>
      </c>
      <c r="T1273" s="26">
        <f t="shared" si="475"/>
        <v>1854.5944249279316</v>
      </c>
      <c r="U1273" s="61">
        <f t="shared" si="482"/>
        <v>0.51516515924874595</v>
      </c>
      <c r="V1273" s="26">
        <f t="shared" si="483"/>
        <v>376058.07175925915</v>
      </c>
      <c r="W1273" s="26">
        <f t="shared" si="485"/>
        <v>376.05807175925918</v>
      </c>
      <c r="X1273" s="26">
        <f t="shared" si="484"/>
        <v>3054.570668981482</v>
      </c>
      <c r="Y1273" s="26">
        <f t="shared" si="476"/>
        <v>848.49253128833811</v>
      </c>
      <c r="Z1273" s="26">
        <f t="shared" si="477"/>
        <v>0.84849253128833813</v>
      </c>
      <c r="AA1273" s="26">
        <f t="shared" si="478"/>
        <v>2.2317862013408867</v>
      </c>
      <c r="AB1273" s="64"/>
      <c r="AC1273" s="26">
        <f t="shared" si="464"/>
        <v>0</v>
      </c>
      <c r="AD1273" s="26">
        <f t="shared" si="465"/>
        <v>81.099999999999994</v>
      </c>
      <c r="AE1273" s="26">
        <f t="shared" si="466"/>
        <v>22.527777777777775</v>
      </c>
      <c r="AF1273" s="31"/>
      <c r="AG1273" s="31"/>
      <c r="AH1273" s="31"/>
      <c r="AI1273" s="31"/>
      <c r="AJ1273" s="31"/>
      <c r="AK1273" s="31"/>
      <c r="AL1273" s="7"/>
      <c r="AM1273" s="7"/>
    </row>
    <row r="1274" spans="2:39" x14ac:dyDescent="0.4">
      <c r="B1274" s="23" t="s">
        <v>3</v>
      </c>
      <c r="C1274" s="23">
        <v>1258</v>
      </c>
      <c r="D1274" s="23">
        <v>236</v>
      </c>
      <c r="E1274" s="24">
        <v>80.5</v>
      </c>
      <c r="F1274" s="68">
        <f t="shared" si="467"/>
        <v>22.361111111111111</v>
      </c>
      <c r="G1274" s="35">
        <f t="shared" si="468"/>
        <v>-0.16666666666666508</v>
      </c>
      <c r="H1274" s="25">
        <f t="shared" si="469"/>
        <v>-0.59999999999999432</v>
      </c>
      <c r="I1274" s="31"/>
      <c r="J1274" s="26">
        <f t="shared" si="470"/>
        <v>-246.99999999999764</v>
      </c>
      <c r="K1274" s="40">
        <f t="shared" si="462"/>
        <v>215.01194651896699</v>
      </c>
      <c r="L1274" s="26">
        <f t="shared" si="471"/>
        <v>218.00182949999999</v>
      </c>
      <c r="M1274" s="61">
        <f t="shared" si="472"/>
        <v>186.01377601896934</v>
      </c>
      <c r="N1274" s="26">
        <f t="shared" si="473"/>
        <v>0.18601377601896935</v>
      </c>
      <c r="O1274" s="26">
        <f t="shared" si="463"/>
        <v>4159.4747137575087</v>
      </c>
      <c r="P1274" s="26">
        <f t="shared" si="474"/>
        <v>4.1594747137575085</v>
      </c>
      <c r="Q1274" s="26">
        <f t="shared" si="479"/>
        <v>6183.9947318586446</v>
      </c>
      <c r="R1274" s="61">
        <f t="shared" si="480"/>
        <v>1.7177764518272842</v>
      </c>
      <c r="S1274" s="26">
        <f t="shared" si="481"/>
        <v>-1854.5944249279316</v>
      </c>
      <c r="T1274" s="26">
        <f t="shared" si="475"/>
        <v>1854.5944249279316</v>
      </c>
      <c r="U1274" s="61">
        <f t="shared" si="482"/>
        <v>0.51516515924874595</v>
      </c>
      <c r="V1274" s="26">
        <f t="shared" si="483"/>
        <v>370514.29398148146</v>
      </c>
      <c r="W1274" s="26">
        <f t="shared" si="485"/>
        <v>370.51429398148144</v>
      </c>
      <c r="X1274" s="26">
        <f t="shared" si="484"/>
        <v>3060.1144467592599</v>
      </c>
      <c r="Y1274" s="26">
        <f t="shared" si="476"/>
        <v>850.03247079189373</v>
      </c>
      <c r="Z1274" s="26">
        <f t="shared" si="477"/>
        <v>0.8500324707918937</v>
      </c>
      <c r="AA1274" s="26">
        <f t="shared" si="478"/>
        <v>2.2329416110760301</v>
      </c>
      <c r="AB1274" s="64"/>
      <c r="AC1274" s="26">
        <f t="shared" si="464"/>
        <v>0</v>
      </c>
      <c r="AD1274" s="26">
        <f t="shared" si="465"/>
        <v>80.5</v>
      </c>
      <c r="AE1274" s="26">
        <f t="shared" si="466"/>
        <v>22.361111111111111</v>
      </c>
      <c r="AF1274" s="31"/>
      <c r="AG1274" s="31"/>
      <c r="AH1274" s="31"/>
      <c r="AI1274" s="31"/>
      <c r="AJ1274" s="31"/>
      <c r="AK1274" s="31"/>
      <c r="AL1274" s="7"/>
      <c r="AM1274" s="7"/>
    </row>
    <row r="1275" spans="2:39" x14ac:dyDescent="0.4">
      <c r="B1275" s="23" t="s">
        <v>3</v>
      </c>
      <c r="C1275" s="23">
        <v>1259</v>
      </c>
      <c r="D1275" s="23">
        <v>237</v>
      </c>
      <c r="E1275" s="24">
        <v>79.900000000000006</v>
      </c>
      <c r="F1275" s="68">
        <f t="shared" si="467"/>
        <v>22.194444444444446</v>
      </c>
      <c r="G1275" s="35">
        <f t="shared" si="468"/>
        <v>-0.15277777777777699</v>
      </c>
      <c r="H1275" s="25">
        <f t="shared" si="469"/>
        <v>-0.54999999999999716</v>
      </c>
      <c r="I1275" s="31"/>
      <c r="J1275" s="26">
        <f t="shared" si="470"/>
        <v>-226.41666666666549</v>
      </c>
      <c r="K1275" s="40">
        <f t="shared" si="462"/>
        <v>211.81874413742537</v>
      </c>
      <c r="L1275" s="26">
        <f t="shared" si="471"/>
        <v>218.00182949999999</v>
      </c>
      <c r="M1275" s="61">
        <f t="shared" si="472"/>
        <v>203.40390697075986</v>
      </c>
      <c r="N1275" s="26">
        <f t="shared" si="473"/>
        <v>0.20340390697075986</v>
      </c>
      <c r="O1275" s="26">
        <f t="shared" si="463"/>
        <v>4514.4367130454766</v>
      </c>
      <c r="P1275" s="26">
        <f t="shared" si="474"/>
        <v>4.5144367130454768</v>
      </c>
      <c r="Q1275" s="26">
        <f t="shared" si="479"/>
        <v>6188.5091685716898</v>
      </c>
      <c r="R1275" s="61">
        <f t="shared" si="480"/>
        <v>1.7190304621256731</v>
      </c>
      <c r="S1275" s="26">
        <f t="shared" si="481"/>
        <v>-1854.5944249279316</v>
      </c>
      <c r="T1275" s="26">
        <f t="shared" si="475"/>
        <v>1854.5944249279316</v>
      </c>
      <c r="U1275" s="61">
        <f t="shared" si="482"/>
        <v>0.51516515924874595</v>
      </c>
      <c r="V1275" s="26">
        <f t="shared" si="483"/>
        <v>365011.68287037045</v>
      </c>
      <c r="W1275" s="26">
        <f t="shared" si="485"/>
        <v>365.01168287037046</v>
      </c>
      <c r="X1275" s="26">
        <f t="shared" si="484"/>
        <v>3065.6170578703709</v>
      </c>
      <c r="Y1275" s="26">
        <f t="shared" si="476"/>
        <v>851.5609751011159</v>
      </c>
      <c r="Z1275" s="26">
        <f t="shared" si="477"/>
        <v>0.85156097510111595</v>
      </c>
      <c r="AA1275" s="26">
        <f t="shared" si="478"/>
        <v>2.2341956213744192</v>
      </c>
      <c r="AB1275" s="64"/>
      <c r="AC1275" s="26">
        <f t="shared" si="464"/>
        <v>0</v>
      </c>
      <c r="AD1275" s="26">
        <f t="shared" si="465"/>
        <v>79.900000000000006</v>
      </c>
      <c r="AE1275" s="26">
        <f t="shared" si="466"/>
        <v>22.194444444444446</v>
      </c>
      <c r="AF1275" s="31"/>
      <c r="AG1275" s="31"/>
      <c r="AH1275" s="31"/>
      <c r="AI1275" s="31"/>
      <c r="AJ1275" s="31"/>
      <c r="AK1275" s="31"/>
      <c r="AL1275" s="7"/>
      <c r="AM1275" s="7"/>
    </row>
    <row r="1276" spans="2:39" x14ac:dyDescent="0.4">
      <c r="B1276" s="23" t="s">
        <v>3</v>
      </c>
      <c r="C1276" s="23">
        <v>1260</v>
      </c>
      <c r="D1276" s="23">
        <v>238</v>
      </c>
      <c r="E1276" s="24">
        <v>79.400000000000006</v>
      </c>
      <c r="F1276" s="68">
        <f t="shared" si="467"/>
        <v>22.055555555555557</v>
      </c>
      <c r="G1276" s="35">
        <f t="shared" si="468"/>
        <v>-0.12500000000000078</v>
      </c>
      <c r="H1276" s="25">
        <f t="shared" si="469"/>
        <v>-0.45000000000000284</v>
      </c>
      <c r="I1276" s="31"/>
      <c r="J1276" s="26">
        <f t="shared" si="470"/>
        <v>-185.25000000000117</v>
      </c>
      <c r="K1276" s="40">
        <f t="shared" si="462"/>
        <v>209.17599091953474</v>
      </c>
      <c r="L1276" s="26">
        <f t="shared" si="471"/>
        <v>218.00182949999999</v>
      </c>
      <c r="M1276" s="61">
        <f t="shared" si="472"/>
        <v>241.92782041953356</v>
      </c>
      <c r="N1276" s="26">
        <f t="shared" si="473"/>
        <v>0.24192782041953356</v>
      </c>
      <c r="O1276" s="26">
        <f t="shared" si="463"/>
        <v>5335.8524836974902</v>
      </c>
      <c r="P1276" s="26">
        <f t="shared" si="474"/>
        <v>5.3358524836974901</v>
      </c>
      <c r="Q1276" s="26">
        <f t="shared" si="479"/>
        <v>6193.8450210553874</v>
      </c>
      <c r="R1276" s="61">
        <f t="shared" si="480"/>
        <v>1.7205126434897191</v>
      </c>
      <c r="S1276" s="26">
        <f t="shared" si="481"/>
        <v>-1854.5944249279316</v>
      </c>
      <c r="T1276" s="26">
        <f t="shared" si="475"/>
        <v>1854.5944249279316</v>
      </c>
      <c r="U1276" s="61">
        <f t="shared" si="482"/>
        <v>0.51516515924874595</v>
      </c>
      <c r="V1276" s="26">
        <f t="shared" si="483"/>
        <v>360457.62037037039</v>
      </c>
      <c r="W1276" s="26">
        <f t="shared" si="485"/>
        <v>360.45762037037042</v>
      </c>
      <c r="X1276" s="26">
        <f t="shared" si="484"/>
        <v>3070.1711203703708</v>
      </c>
      <c r="Y1276" s="26">
        <f t="shared" si="476"/>
        <v>852.82599347424093</v>
      </c>
      <c r="Z1276" s="26">
        <f t="shared" si="477"/>
        <v>0.85282599347424093</v>
      </c>
      <c r="AA1276" s="26">
        <f t="shared" si="478"/>
        <v>2.2356778027384649</v>
      </c>
      <c r="AB1276" s="64"/>
      <c r="AC1276" s="26">
        <f t="shared" si="464"/>
        <v>0</v>
      </c>
      <c r="AD1276" s="26">
        <f t="shared" si="465"/>
        <v>79.400000000000006</v>
      </c>
      <c r="AE1276" s="26">
        <f t="shared" si="466"/>
        <v>22.055555555555557</v>
      </c>
      <c r="AF1276" s="31"/>
      <c r="AG1276" s="31"/>
      <c r="AH1276" s="31"/>
      <c r="AI1276" s="31"/>
      <c r="AJ1276" s="31"/>
      <c r="AK1276" s="31"/>
      <c r="AL1276" s="7"/>
      <c r="AM1276" s="7"/>
    </row>
    <row r="1277" spans="2:39" x14ac:dyDescent="0.4">
      <c r="B1277" s="23" t="s">
        <v>3</v>
      </c>
      <c r="C1277" s="23">
        <v>1261</v>
      </c>
      <c r="D1277" s="23">
        <v>239</v>
      </c>
      <c r="E1277" s="24">
        <v>79</v>
      </c>
      <c r="F1277" s="68">
        <f t="shared" si="467"/>
        <v>21.944444444444443</v>
      </c>
      <c r="G1277" s="35">
        <f t="shared" si="468"/>
        <v>-9.7222222222222612E-2</v>
      </c>
      <c r="H1277" s="25">
        <f t="shared" si="469"/>
        <v>-0.35000000000000142</v>
      </c>
      <c r="I1277" s="31"/>
      <c r="J1277" s="26">
        <f t="shared" si="470"/>
        <v>-144.08333333333391</v>
      </c>
      <c r="K1277" s="40">
        <f t="shared" si="462"/>
        <v>207.07373299253467</v>
      </c>
      <c r="L1277" s="26">
        <f t="shared" si="471"/>
        <v>218.00182949999999</v>
      </c>
      <c r="M1277" s="61">
        <f t="shared" si="472"/>
        <v>280.99222915920075</v>
      </c>
      <c r="N1277" s="26">
        <f t="shared" si="473"/>
        <v>0.28099222915920075</v>
      </c>
      <c r="O1277" s="26">
        <f t="shared" si="463"/>
        <v>6166.2183621046825</v>
      </c>
      <c r="P1277" s="26">
        <f t="shared" si="474"/>
        <v>6.1662183621046829</v>
      </c>
      <c r="Q1277" s="26">
        <f t="shared" si="479"/>
        <v>6200.0112394174921</v>
      </c>
      <c r="R1277" s="61">
        <f t="shared" si="480"/>
        <v>1.7222254820606642</v>
      </c>
      <c r="S1277" s="26">
        <f t="shared" si="481"/>
        <v>-1854.5944249279316</v>
      </c>
      <c r="T1277" s="26">
        <f t="shared" si="475"/>
        <v>1854.5944249279316</v>
      </c>
      <c r="U1277" s="61">
        <f t="shared" si="482"/>
        <v>0.51516515924874595</v>
      </c>
      <c r="V1277" s="26">
        <f t="shared" si="483"/>
        <v>356834.95370370365</v>
      </c>
      <c r="W1277" s="26">
        <f t="shared" si="485"/>
        <v>356.83495370370366</v>
      </c>
      <c r="X1277" s="26">
        <f t="shared" si="484"/>
        <v>3073.7937870370374</v>
      </c>
      <c r="Y1277" s="26">
        <f t="shared" si="476"/>
        <v>853.83229057557423</v>
      </c>
      <c r="Z1277" s="26">
        <f t="shared" si="477"/>
        <v>0.85383229057557419</v>
      </c>
      <c r="AA1277" s="26">
        <f t="shared" si="478"/>
        <v>2.23739064130941</v>
      </c>
      <c r="AB1277" s="64"/>
      <c r="AC1277" s="26">
        <f t="shared" si="464"/>
        <v>0</v>
      </c>
      <c r="AD1277" s="26">
        <f t="shared" si="465"/>
        <v>79</v>
      </c>
      <c r="AE1277" s="26">
        <f t="shared" si="466"/>
        <v>21.944444444444443</v>
      </c>
      <c r="AF1277" s="31"/>
      <c r="AG1277" s="31"/>
      <c r="AH1277" s="31"/>
      <c r="AI1277" s="31"/>
      <c r="AJ1277" s="31"/>
      <c r="AK1277" s="31"/>
      <c r="AL1277" s="7"/>
      <c r="AM1277" s="7"/>
    </row>
    <row r="1278" spans="2:39" x14ac:dyDescent="0.4">
      <c r="B1278" s="23" t="s">
        <v>3</v>
      </c>
      <c r="C1278" s="23">
        <v>1262</v>
      </c>
      <c r="D1278" s="23">
        <v>240</v>
      </c>
      <c r="E1278" s="24">
        <v>78.7</v>
      </c>
      <c r="F1278" s="68">
        <f t="shared" si="467"/>
        <v>21.861111111111111</v>
      </c>
      <c r="G1278" s="35">
        <f t="shared" si="468"/>
        <v>-4.1666666666666269E-2</v>
      </c>
      <c r="H1278" s="25">
        <f t="shared" si="469"/>
        <v>-0.14999999999999858</v>
      </c>
      <c r="I1278" s="31"/>
      <c r="J1278" s="26">
        <f t="shared" si="470"/>
        <v>-61.74999999999941</v>
      </c>
      <c r="K1278" s="40">
        <f t="shared" si="462"/>
        <v>205.50400725821697</v>
      </c>
      <c r="L1278" s="26">
        <f t="shared" si="471"/>
        <v>218.00182949999999</v>
      </c>
      <c r="M1278" s="61">
        <f t="shared" si="472"/>
        <v>361.75583675821758</v>
      </c>
      <c r="N1278" s="26">
        <f t="shared" si="473"/>
        <v>0.3617558367582176</v>
      </c>
      <c r="O1278" s="26">
        <f t="shared" si="463"/>
        <v>7908.3845424643678</v>
      </c>
      <c r="P1278" s="26">
        <f t="shared" si="474"/>
        <v>7.9083845424643675</v>
      </c>
      <c r="Q1278" s="26">
        <f t="shared" si="479"/>
        <v>6207.9196239599569</v>
      </c>
      <c r="R1278" s="61">
        <f t="shared" si="480"/>
        <v>1.7244222557204241</v>
      </c>
      <c r="S1278" s="26">
        <f t="shared" si="481"/>
        <v>-1854.5944249279316</v>
      </c>
      <c r="T1278" s="26">
        <f t="shared" si="475"/>
        <v>1854.5944249279316</v>
      </c>
      <c r="U1278" s="61">
        <f t="shared" si="482"/>
        <v>0.51516515924874595</v>
      </c>
      <c r="V1278" s="26">
        <f t="shared" si="483"/>
        <v>354129.96064814815</v>
      </c>
      <c r="W1278" s="26">
        <f t="shared" si="485"/>
        <v>354.12996064814814</v>
      </c>
      <c r="X1278" s="26">
        <f t="shared" si="484"/>
        <v>3076.4987800925928</v>
      </c>
      <c r="Y1278" s="26">
        <f t="shared" si="476"/>
        <v>854.58367813656037</v>
      </c>
      <c r="Z1278" s="26">
        <f t="shared" si="477"/>
        <v>0.85458367813656033</v>
      </c>
      <c r="AA1278" s="26">
        <f t="shared" si="478"/>
        <v>2.2395874149691699</v>
      </c>
      <c r="AB1278" s="64"/>
      <c r="AC1278" s="26">
        <f t="shared" si="464"/>
        <v>0</v>
      </c>
      <c r="AD1278" s="26">
        <f t="shared" si="465"/>
        <v>78.7</v>
      </c>
      <c r="AE1278" s="26">
        <f t="shared" si="466"/>
        <v>21.861111111111111</v>
      </c>
      <c r="AF1278" s="31"/>
      <c r="AG1278" s="31"/>
      <c r="AH1278" s="31"/>
      <c r="AI1278" s="31"/>
      <c r="AJ1278" s="31"/>
      <c r="AK1278" s="31"/>
      <c r="AL1278" s="7"/>
      <c r="AM1278" s="7"/>
    </row>
    <row r="1279" spans="2:39" x14ac:dyDescent="0.4">
      <c r="B1279" s="23" t="s">
        <v>3</v>
      </c>
      <c r="C1279" s="23">
        <v>1263</v>
      </c>
      <c r="D1279" s="23">
        <v>241</v>
      </c>
      <c r="E1279" s="24">
        <v>78.7</v>
      </c>
      <c r="F1279" s="68">
        <f t="shared" si="467"/>
        <v>21.861111111111111</v>
      </c>
      <c r="G1279" s="35">
        <f t="shared" si="468"/>
        <v>1.3888888888888099E-2</v>
      </c>
      <c r="H1279" s="25">
        <f t="shared" si="469"/>
        <v>4.9999999999997158E-2</v>
      </c>
      <c r="I1279" s="31"/>
      <c r="J1279" s="26">
        <f t="shared" si="470"/>
        <v>20.583333333332163</v>
      </c>
      <c r="K1279" s="40">
        <f t="shared" si="462"/>
        <v>205.50400725821697</v>
      </c>
      <c r="L1279" s="26">
        <f t="shared" si="471"/>
        <v>218.00182949999999</v>
      </c>
      <c r="M1279" s="61">
        <f t="shared" si="472"/>
        <v>444.08917009154914</v>
      </c>
      <c r="N1279" s="26">
        <f t="shared" si="473"/>
        <v>0.44408917009154913</v>
      </c>
      <c r="O1279" s="26">
        <f t="shared" si="463"/>
        <v>9708.2826906124774</v>
      </c>
      <c r="P1279" s="26">
        <f t="shared" si="474"/>
        <v>9.7082826906124779</v>
      </c>
      <c r="Q1279" s="26">
        <f t="shared" si="479"/>
        <v>6217.6279066505695</v>
      </c>
      <c r="R1279" s="61">
        <f t="shared" si="480"/>
        <v>1.7271190011280004</v>
      </c>
      <c r="S1279" s="26">
        <f t="shared" si="481"/>
        <v>-1854.5944249279316</v>
      </c>
      <c r="T1279" s="26">
        <f t="shared" si="475"/>
        <v>1854.5944249279316</v>
      </c>
      <c r="U1279" s="61">
        <f t="shared" si="482"/>
        <v>0.51516515924874595</v>
      </c>
      <c r="V1279" s="26">
        <f t="shared" si="483"/>
        <v>354129.96064814815</v>
      </c>
      <c r="W1279" s="26">
        <f t="shared" si="485"/>
        <v>354.12996064814814</v>
      </c>
      <c r="X1279" s="26">
        <f t="shared" si="484"/>
        <v>3076.4987800925928</v>
      </c>
      <c r="Y1279" s="26">
        <f t="shared" si="476"/>
        <v>854.58367813656037</v>
      </c>
      <c r="Z1279" s="26">
        <f t="shared" si="477"/>
        <v>0.85458367813656033</v>
      </c>
      <c r="AA1279" s="26">
        <f t="shared" si="478"/>
        <v>2.2422841603767463</v>
      </c>
      <c r="AB1279" s="64"/>
      <c r="AC1279" s="26">
        <f t="shared" si="464"/>
        <v>0</v>
      </c>
      <c r="AD1279" s="26">
        <f t="shared" si="465"/>
        <v>78.7</v>
      </c>
      <c r="AE1279" s="26">
        <f t="shared" si="466"/>
        <v>21.861111111111111</v>
      </c>
      <c r="AF1279" s="31"/>
      <c r="AG1279" s="31"/>
      <c r="AH1279" s="31"/>
      <c r="AI1279" s="31"/>
      <c r="AJ1279" s="31"/>
      <c r="AK1279" s="31"/>
      <c r="AL1279" s="7"/>
      <c r="AM1279" s="7"/>
    </row>
    <row r="1280" spans="2:39" x14ac:dyDescent="0.4">
      <c r="B1280" s="23" t="s">
        <v>3</v>
      </c>
      <c r="C1280" s="23">
        <v>1264</v>
      </c>
      <c r="D1280" s="23">
        <v>242</v>
      </c>
      <c r="E1280" s="24">
        <v>78.8</v>
      </c>
      <c r="F1280" s="68">
        <f t="shared" si="467"/>
        <v>21.888888888888889</v>
      </c>
      <c r="G1280" s="35">
        <f t="shared" si="468"/>
        <v>5.5555555555554373E-2</v>
      </c>
      <c r="H1280" s="25">
        <f t="shared" si="469"/>
        <v>0.19999999999999574</v>
      </c>
      <c r="I1280" s="31"/>
      <c r="J1280" s="26">
        <f t="shared" si="470"/>
        <v>82.333333333331581</v>
      </c>
      <c r="K1280" s="40">
        <f t="shared" si="462"/>
        <v>206.02658557813891</v>
      </c>
      <c r="L1280" s="26">
        <f t="shared" si="471"/>
        <v>218.00182949999999</v>
      </c>
      <c r="M1280" s="61">
        <f t="shared" si="472"/>
        <v>506.36174841147044</v>
      </c>
      <c r="N1280" s="26">
        <f t="shared" si="473"/>
        <v>0.50636174841147041</v>
      </c>
      <c r="O1280" s="26">
        <f t="shared" si="463"/>
        <v>11083.696048562186</v>
      </c>
      <c r="P1280" s="26">
        <f t="shared" si="474"/>
        <v>11.083696048562185</v>
      </c>
      <c r="Q1280" s="26">
        <f t="shared" si="479"/>
        <v>6228.7116026991316</v>
      </c>
      <c r="R1280" s="61">
        <f t="shared" si="480"/>
        <v>1.7301978058322389</v>
      </c>
      <c r="S1280" s="26">
        <f t="shared" si="481"/>
        <v>-1854.5944249279316</v>
      </c>
      <c r="T1280" s="26">
        <f t="shared" si="475"/>
        <v>1854.5944249279316</v>
      </c>
      <c r="U1280" s="61">
        <f t="shared" si="482"/>
        <v>0.51516515924874595</v>
      </c>
      <c r="V1280" s="26">
        <f t="shared" si="483"/>
        <v>355030.48148148152</v>
      </c>
      <c r="W1280" s="26">
        <f t="shared" si="485"/>
        <v>355.0304814814815</v>
      </c>
      <c r="X1280" s="26">
        <f t="shared" si="484"/>
        <v>3076.4987800925928</v>
      </c>
      <c r="Y1280" s="26">
        <f t="shared" si="476"/>
        <v>854.58367813656037</v>
      </c>
      <c r="Z1280" s="26">
        <f t="shared" si="477"/>
        <v>0.85458367813656033</v>
      </c>
      <c r="AA1280" s="26">
        <f t="shared" si="478"/>
        <v>2.245362965080985</v>
      </c>
      <c r="AB1280" s="64"/>
      <c r="AC1280" s="26">
        <f t="shared" si="464"/>
        <v>0</v>
      </c>
      <c r="AD1280" s="26">
        <f t="shared" si="465"/>
        <v>78.8</v>
      </c>
      <c r="AE1280" s="26">
        <f t="shared" si="466"/>
        <v>21.888888888888889</v>
      </c>
      <c r="AF1280" s="31"/>
      <c r="AG1280" s="31"/>
      <c r="AH1280" s="31"/>
      <c r="AI1280" s="31"/>
      <c r="AJ1280" s="31"/>
      <c r="AK1280" s="31"/>
      <c r="AL1280" s="7"/>
      <c r="AM1280" s="7"/>
    </row>
    <row r="1281" spans="2:39" x14ac:dyDescent="0.4">
      <c r="B1281" s="23" t="s">
        <v>3</v>
      </c>
      <c r="C1281" s="23">
        <v>1265</v>
      </c>
      <c r="D1281" s="23">
        <v>243</v>
      </c>
      <c r="E1281" s="24">
        <v>79.099999999999994</v>
      </c>
      <c r="F1281" s="68">
        <f t="shared" si="467"/>
        <v>21.972222222222221</v>
      </c>
      <c r="G1281" s="35">
        <f t="shared" si="468"/>
        <v>8.3333333333334522E-2</v>
      </c>
      <c r="H1281" s="25">
        <f t="shared" si="469"/>
        <v>0.30000000000000426</v>
      </c>
      <c r="I1281" s="31"/>
      <c r="J1281" s="26">
        <f t="shared" si="470"/>
        <v>123.50000000000176</v>
      </c>
      <c r="K1281" s="40">
        <f t="shared" si="462"/>
        <v>207.59830208700862</v>
      </c>
      <c r="L1281" s="26">
        <f t="shared" si="471"/>
        <v>218.00182949999999</v>
      </c>
      <c r="M1281" s="61">
        <f t="shared" si="472"/>
        <v>549.10013158701031</v>
      </c>
      <c r="N1281" s="26">
        <f t="shared" si="473"/>
        <v>0.54910013158701032</v>
      </c>
      <c r="O1281" s="26">
        <f t="shared" si="463"/>
        <v>12064.950113481254</v>
      </c>
      <c r="P1281" s="26">
        <f t="shared" si="474"/>
        <v>12.064950113481254</v>
      </c>
      <c r="Q1281" s="26">
        <f t="shared" si="479"/>
        <v>6240.7765528126129</v>
      </c>
      <c r="R1281" s="61">
        <f t="shared" si="480"/>
        <v>1.7335491811318713</v>
      </c>
      <c r="S1281" s="26">
        <f t="shared" si="481"/>
        <v>-1854.5944249279316</v>
      </c>
      <c r="T1281" s="26">
        <f t="shared" si="475"/>
        <v>1854.5944249279316</v>
      </c>
      <c r="U1281" s="61">
        <f t="shared" si="482"/>
        <v>0.51516515924874595</v>
      </c>
      <c r="V1281" s="26">
        <f t="shared" si="483"/>
        <v>357738.90509259253</v>
      </c>
      <c r="W1281" s="26">
        <f t="shared" si="485"/>
        <v>357.73890509259252</v>
      </c>
      <c r="X1281" s="26">
        <f t="shared" si="484"/>
        <v>3076.4987800925928</v>
      </c>
      <c r="Y1281" s="26">
        <f t="shared" si="476"/>
        <v>854.58367813656037</v>
      </c>
      <c r="Z1281" s="26">
        <f t="shared" si="477"/>
        <v>0.85458367813656033</v>
      </c>
      <c r="AA1281" s="26">
        <f t="shared" si="478"/>
        <v>2.2487143403806171</v>
      </c>
      <c r="AB1281" s="64"/>
      <c r="AC1281" s="26">
        <f t="shared" si="464"/>
        <v>0</v>
      </c>
      <c r="AD1281" s="26">
        <f t="shared" si="465"/>
        <v>79.099999999999994</v>
      </c>
      <c r="AE1281" s="26">
        <f t="shared" si="466"/>
        <v>21.972222222222221</v>
      </c>
      <c r="AF1281" s="31"/>
      <c r="AG1281" s="31"/>
      <c r="AH1281" s="31"/>
      <c r="AI1281" s="31"/>
      <c r="AJ1281" s="31"/>
      <c r="AK1281" s="31"/>
      <c r="AL1281" s="7"/>
      <c r="AM1281" s="7"/>
    </row>
    <row r="1282" spans="2:39" x14ac:dyDescent="0.4">
      <c r="B1282" s="23" t="s">
        <v>3</v>
      </c>
      <c r="C1282" s="23">
        <v>1266</v>
      </c>
      <c r="D1282" s="23">
        <v>244</v>
      </c>
      <c r="E1282" s="24">
        <v>79.400000000000006</v>
      </c>
      <c r="F1282" s="68">
        <f t="shared" si="467"/>
        <v>22.055555555555557</v>
      </c>
      <c r="G1282" s="35">
        <f t="shared" si="468"/>
        <v>6.9444444444444448E-2</v>
      </c>
      <c r="H1282" s="25">
        <f t="shared" si="469"/>
        <v>0.25</v>
      </c>
      <c r="I1282" s="31"/>
      <c r="J1282" s="26">
        <f t="shared" si="470"/>
        <v>102.91666666666667</v>
      </c>
      <c r="K1282" s="40">
        <f t="shared" si="462"/>
        <v>209.17599091953474</v>
      </c>
      <c r="L1282" s="26">
        <f t="shared" si="471"/>
        <v>218.00182949999999</v>
      </c>
      <c r="M1282" s="61">
        <f t="shared" si="472"/>
        <v>530.09448708620141</v>
      </c>
      <c r="N1282" s="26">
        <f t="shared" si="473"/>
        <v>0.53009448708620144</v>
      </c>
      <c r="O1282" s="26">
        <f t="shared" si="463"/>
        <v>11691.528409623443</v>
      </c>
      <c r="P1282" s="26">
        <f t="shared" si="474"/>
        <v>11.691528409623443</v>
      </c>
      <c r="Q1282" s="26">
        <f t="shared" si="479"/>
        <v>6252.4680812222359</v>
      </c>
      <c r="R1282" s="61">
        <f t="shared" si="480"/>
        <v>1.736796828172134</v>
      </c>
      <c r="S1282" s="26">
        <f t="shared" si="481"/>
        <v>-1854.5944249279316</v>
      </c>
      <c r="T1282" s="26">
        <f t="shared" si="475"/>
        <v>1854.5944249279316</v>
      </c>
      <c r="U1282" s="61">
        <f t="shared" si="482"/>
        <v>0.51516515924874595</v>
      </c>
      <c r="V1282" s="26">
        <f t="shared" si="483"/>
        <v>360457.62037037039</v>
      </c>
      <c r="W1282" s="26">
        <f t="shared" si="485"/>
        <v>360.45762037037042</v>
      </c>
      <c r="X1282" s="26">
        <f t="shared" si="484"/>
        <v>3076.4987800925928</v>
      </c>
      <c r="Y1282" s="26">
        <f t="shared" si="476"/>
        <v>854.58367813656037</v>
      </c>
      <c r="Z1282" s="26">
        <f t="shared" si="477"/>
        <v>0.85458367813656033</v>
      </c>
      <c r="AA1282" s="26">
        <f t="shared" si="478"/>
        <v>2.2519619874208798</v>
      </c>
      <c r="AB1282" s="64"/>
      <c r="AC1282" s="26">
        <f t="shared" si="464"/>
        <v>0</v>
      </c>
      <c r="AD1282" s="26">
        <f t="shared" si="465"/>
        <v>79.400000000000006</v>
      </c>
      <c r="AE1282" s="26">
        <f t="shared" si="466"/>
        <v>22.055555555555557</v>
      </c>
      <c r="AF1282" s="31"/>
      <c r="AG1282" s="31"/>
      <c r="AH1282" s="31"/>
      <c r="AI1282" s="31"/>
      <c r="AJ1282" s="31"/>
      <c r="AK1282" s="31"/>
      <c r="AL1282" s="7"/>
      <c r="AM1282" s="7"/>
    </row>
    <row r="1283" spans="2:39" x14ac:dyDescent="0.4">
      <c r="B1283" s="23" t="s">
        <v>3</v>
      </c>
      <c r="C1283" s="23">
        <v>1267</v>
      </c>
      <c r="D1283" s="23">
        <v>245</v>
      </c>
      <c r="E1283" s="24">
        <v>79.599999999999994</v>
      </c>
      <c r="F1283" s="68">
        <f t="shared" si="467"/>
        <v>22.111111111111111</v>
      </c>
      <c r="G1283" s="35">
        <f t="shared" si="468"/>
        <v>5.5555555555554373E-2</v>
      </c>
      <c r="H1283" s="25">
        <f t="shared" si="469"/>
        <v>0.19999999999999574</v>
      </c>
      <c r="I1283" s="31"/>
      <c r="J1283" s="26">
        <f t="shared" si="470"/>
        <v>82.333333333331581</v>
      </c>
      <c r="K1283" s="40">
        <f t="shared" si="462"/>
        <v>210.23110143213887</v>
      </c>
      <c r="L1283" s="26">
        <f t="shared" si="471"/>
        <v>218.00182949999999</v>
      </c>
      <c r="M1283" s="61">
        <f t="shared" si="472"/>
        <v>510.56626426547041</v>
      </c>
      <c r="N1283" s="26">
        <f t="shared" si="473"/>
        <v>0.51056626426547036</v>
      </c>
      <c r="O1283" s="26">
        <f t="shared" si="463"/>
        <v>11289.187398758735</v>
      </c>
      <c r="P1283" s="26">
        <f t="shared" si="474"/>
        <v>11.289187398758735</v>
      </c>
      <c r="Q1283" s="26">
        <f t="shared" si="479"/>
        <v>6263.7572686209951</v>
      </c>
      <c r="R1283" s="61">
        <f t="shared" si="480"/>
        <v>1.739932713811549</v>
      </c>
      <c r="S1283" s="26">
        <f t="shared" si="481"/>
        <v>-1854.5944249279316</v>
      </c>
      <c r="T1283" s="26">
        <f t="shared" si="475"/>
        <v>1854.5944249279316</v>
      </c>
      <c r="U1283" s="61">
        <f t="shared" si="482"/>
        <v>0.51516515924874595</v>
      </c>
      <c r="V1283" s="26">
        <f t="shared" si="483"/>
        <v>362275.81481481477</v>
      </c>
      <c r="W1283" s="26">
        <f t="shared" si="485"/>
        <v>362.27581481481479</v>
      </c>
      <c r="X1283" s="26">
        <f t="shared" si="484"/>
        <v>3076.4987800925928</v>
      </c>
      <c r="Y1283" s="26">
        <f t="shared" si="476"/>
        <v>854.58367813656037</v>
      </c>
      <c r="Z1283" s="26">
        <f t="shared" si="477"/>
        <v>0.85458367813656033</v>
      </c>
      <c r="AA1283" s="26">
        <f t="shared" si="478"/>
        <v>2.2550978730602949</v>
      </c>
      <c r="AB1283" s="64"/>
      <c r="AC1283" s="26">
        <f t="shared" si="464"/>
        <v>0</v>
      </c>
      <c r="AD1283" s="26">
        <f t="shared" si="465"/>
        <v>79.599999999999994</v>
      </c>
      <c r="AE1283" s="26">
        <f t="shared" si="466"/>
        <v>22.111111111111111</v>
      </c>
      <c r="AF1283" s="31"/>
      <c r="AG1283" s="31"/>
      <c r="AH1283" s="31"/>
      <c r="AI1283" s="31"/>
      <c r="AJ1283" s="31"/>
      <c r="AK1283" s="31"/>
      <c r="AL1283" s="7"/>
      <c r="AM1283" s="7"/>
    </row>
    <row r="1284" spans="2:39" x14ac:dyDescent="0.4">
      <c r="B1284" s="23" t="s">
        <v>3</v>
      </c>
      <c r="C1284" s="23">
        <v>1268</v>
      </c>
      <c r="D1284" s="23">
        <v>246</v>
      </c>
      <c r="E1284" s="24">
        <v>79.8</v>
      </c>
      <c r="F1284" s="68">
        <f t="shared" si="467"/>
        <v>22.166666666666664</v>
      </c>
      <c r="G1284" s="35">
        <f t="shared" si="468"/>
        <v>2.7777777777778172E-2</v>
      </c>
      <c r="H1284" s="25">
        <f t="shared" si="469"/>
        <v>0.10000000000000142</v>
      </c>
      <c r="I1284" s="31"/>
      <c r="J1284" s="26">
        <f t="shared" si="470"/>
        <v>41.166666666667254</v>
      </c>
      <c r="K1284" s="40">
        <f t="shared" si="462"/>
        <v>211.28886631081247</v>
      </c>
      <c r="L1284" s="26">
        <f t="shared" si="471"/>
        <v>218.00182949999999</v>
      </c>
      <c r="M1284" s="61">
        <f t="shared" si="472"/>
        <v>470.45736247747971</v>
      </c>
      <c r="N1284" s="26">
        <f t="shared" si="473"/>
        <v>0.47045736247747971</v>
      </c>
      <c r="O1284" s="26">
        <f t="shared" si="463"/>
        <v>10428.471534917466</v>
      </c>
      <c r="P1284" s="26">
        <f t="shared" si="474"/>
        <v>10.428471534917465</v>
      </c>
      <c r="Q1284" s="26">
        <f t="shared" si="479"/>
        <v>6274.1857401559128</v>
      </c>
      <c r="R1284" s="61">
        <f t="shared" si="480"/>
        <v>1.7428295116918811</v>
      </c>
      <c r="S1284" s="26">
        <f t="shared" si="481"/>
        <v>-1854.5944249279316</v>
      </c>
      <c r="T1284" s="26">
        <f t="shared" si="475"/>
        <v>1854.5944249279316</v>
      </c>
      <c r="U1284" s="61">
        <f t="shared" si="482"/>
        <v>0.51516515924874595</v>
      </c>
      <c r="V1284" s="26">
        <f t="shared" si="483"/>
        <v>364098.58333333326</v>
      </c>
      <c r="W1284" s="26">
        <f t="shared" si="485"/>
        <v>364.09858333333324</v>
      </c>
      <c r="X1284" s="26">
        <f t="shared" si="484"/>
        <v>3076.4987800925928</v>
      </c>
      <c r="Y1284" s="26">
        <f t="shared" si="476"/>
        <v>854.58367813656037</v>
      </c>
      <c r="Z1284" s="26">
        <f t="shared" si="477"/>
        <v>0.85458367813656033</v>
      </c>
      <c r="AA1284" s="26">
        <f t="shared" si="478"/>
        <v>2.2579946709406271</v>
      </c>
      <c r="AB1284" s="64"/>
      <c r="AC1284" s="26">
        <f t="shared" si="464"/>
        <v>0</v>
      </c>
      <c r="AD1284" s="26">
        <f t="shared" si="465"/>
        <v>79.8</v>
      </c>
      <c r="AE1284" s="26">
        <f t="shared" si="466"/>
        <v>22.166666666666664</v>
      </c>
      <c r="AF1284" s="31"/>
      <c r="AG1284" s="31"/>
      <c r="AH1284" s="31"/>
      <c r="AI1284" s="31"/>
      <c r="AJ1284" s="31"/>
      <c r="AK1284" s="31"/>
      <c r="AL1284" s="7"/>
      <c r="AM1284" s="7"/>
    </row>
    <row r="1285" spans="2:39" x14ac:dyDescent="0.4">
      <c r="B1285" s="23" t="s">
        <v>3</v>
      </c>
      <c r="C1285" s="23">
        <v>1269</v>
      </c>
      <c r="D1285" s="23">
        <v>247</v>
      </c>
      <c r="E1285" s="24">
        <v>79.8</v>
      </c>
      <c r="F1285" s="68">
        <f t="shared" si="467"/>
        <v>22.166666666666664</v>
      </c>
      <c r="G1285" s="35">
        <f t="shared" si="468"/>
        <v>-2.7777777777778172E-2</v>
      </c>
      <c r="H1285" s="25">
        <f t="shared" si="469"/>
        <v>-0.10000000000000142</v>
      </c>
      <c r="I1285" s="31"/>
      <c r="J1285" s="26">
        <f t="shared" si="470"/>
        <v>-41.166666666667254</v>
      </c>
      <c r="K1285" s="40">
        <f t="shared" si="462"/>
        <v>211.28886631081247</v>
      </c>
      <c r="L1285" s="26">
        <f t="shared" si="471"/>
        <v>218.00182949999999</v>
      </c>
      <c r="M1285" s="61">
        <f t="shared" si="472"/>
        <v>388.1240291441452</v>
      </c>
      <c r="N1285" s="26">
        <f t="shared" si="473"/>
        <v>0.38812402914414518</v>
      </c>
      <c r="O1285" s="26">
        <f t="shared" si="463"/>
        <v>8603.4159793618837</v>
      </c>
      <c r="P1285" s="26">
        <f t="shared" si="474"/>
        <v>8.6034159793618841</v>
      </c>
      <c r="Q1285" s="26">
        <f t="shared" si="479"/>
        <v>6282.7891561352744</v>
      </c>
      <c r="R1285" s="61">
        <f t="shared" si="480"/>
        <v>1.7452193496551129</v>
      </c>
      <c r="S1285" s="26">
        <f t="shared" si="481"/>
        <v>-1854.5944249279316</v>
      </c>
      <c r="T1285" s="26">
        <f t="shared" si="475"/>
        <v>1854.5944249279316</v>
      </c>
      <c r="U1285" s="61">
        <f t="shared" si="482"/>
        <v>0.51516515924874595</v>
      </c>
      <c r="V1285" s="26">
        <f t="shared" si="483"/>
        <v>364098.58333333326</v>
      </c>
      <c r="W1285" s="26">
        <f t="shared" si="485"/>
        <v>364.09858333333324</v>
      </c>
      <c r="X1285" s="26">
        <f t="shared" si="484"/>
        <v>3076.4987800925928</v>
      </c>
      <c r="Y1285" s="26">
        <f t="shared" si="476"/>
        <v>854.58367813656037</v>
      </c>
      <c r="Z1285" s="26">
        <f t="shared" si="477"/>
        <v>0.85458367813656033</v>
      </c>
      <c r="AA1285" s="26">
        <f t="shared" si="478"/>
        <v>2.2603845089038588</v>
      </c>
      <c r="AB1285" s="64"/>
      <c r="AC1285" s="26">
        <f t="shared" si="464"/>
        <v>0</v>
      </c>
      <c r="AD1285" s="26">
        <f t="shared" si="465"/>
        <v>79.8</v>
      </c>
      <c r="AE1285" s="26">
        <f t="shared" si="466"/>
        <v>22.166666666666664</v>
      </c>
      <c r="AF1285" s="31"/>
      <c r="AG1285" s="31"/>
      <c r="AH1285" s="31"/>
      <c r="AI1285" s="31"/>
      <c r="AJ1285" s="31"/>
      <c r="AK1285" s="31"/>
      <c r="AL1285" s="7"/>
      <c r="AM1285" s="7"/>
    </row>
    <row r="1286" spans="2:39" x14ac:dyDescent="0.4">
      <c r="B1286" s="23" t="s">
        <v>3</v>
      </c>
      <c r="C1286" s="23">
        <v>1270</v>
      </c>
      <c r="D1286" s="23">
        <v>248</v>
      </c>
      <c r="E1286" s="24">
        <v>79.599999999999994</v>
      </c>
      <c r="F1286" s="68">
        <f t="shared" si="467"/>
        <v>22.111111111111111</v>
      </c>
      <c r="G1286" s="35">
        <f t="shared" si="468"/>
        <v>-6.9444444444444448E-2</v>
      </c>
      <c r="H1286" s="25">
        <f t="shared" si="469"/>
        <v>-0.25</v>
      </c>
      <c r="I1286" s="31"/>
      <c r="J1286" s="26">
        <f t="shared" si="470"/>
        <v>-102.91666666666667</v>
      </c>
      <c r="K1286" s="40">
        <f t="shared" si="462"/>
        <v>210.23110143213887</v>
      </c>
      <c r="L1286" s="26">
        <f t="shared" si="471"/>
        <v>218.00182949999999</v>
      </c>
      <c r="M1286" s="61">
        <f t="shared" si="472"/>
        <v>325.31626426547217</v>
      </c>
      <c r="N1286" s="26">
        <f t="shared" si="473"/>
        <v>0.32531626426547217</v>
      </c>
      <c r="O1286" s="26">
        <f t="shared" si="463"/>
        <v>7193.1040654254402</v>
      </c>
      <c r="P1286" s="26">
        <f t="shared" si="474"/>
        <v>7.1931040654254401</v>
      </c>
      <c r="Q1286" s="26">
        <f t="shared" si="479"/>
        <v>6289.9822602006998</v>
      </c>
      <c r="R1286" s="61">
        <f t="shared" si="480"/>
        <v>1.7472174342775779</v>
      </c>
      <c r="S1286" s="26">
        <f t="shared" si="481"/>
        <v>-1854.5944249279316</v>
      </c>
      <c r="T1286" s="26">
        <f t="shared" si="475"/>
        <v>1854.5944249279316</v>
      </c>
      <c r="U1286" s="61">
        <f t="shared" si="482"/>
        <v>0.51516515924874595</v>
      </c>
      <c r="V1286" s="26">
        <f t="shared" si="483"/>
        <v>362275.81481481477</v>
      </c>
      <c r="W1286" s="26">
        <f t="shared" si="485"/>
        <v>362.27581481481479</v>
      </c>
      <c r="X1286" s="26">
        <f t="shared" si="484"/>
        <v>3078.3215486111112</v>
      </c>
      <c r="Y1286" s="26">
        <f t="shared" si="476"/>
        <v>855.09000313009733</v>
      </c>
      <c r="Z1286" s="26">
        <f t="shared" si="477"/>
        <v>0.85509000313009731</v>
      </c>
      <c r="AA1286" s="26">
        <f t="shared" si="478"/>
        <v>2.2623825935263238</v>
      </c>
      <c r="AB1286" s="64"/>
      <c r="AC1286" s="26">
        <f t="shared" si="464"/>
        <v>0</v>
      </c>
      <c r="AD1286" s="26">
        <f t="shared" si="465"/>
        <v>79.599999999999994</v>
      </c>
      <c r="AE1286" s="26">
        <f t="shared" si="466"/>
        <v>22.111111111111111</v>
      </c>
      <c r="AF1286" s="31"/>
      <c r="AG1286" s="31"/>
      <c r="AH1286" s="31"/>
      <c r="AI1286" s="31"/>
      <c r="AJ1286" s="31"/>
      <c r="AK1286" s="31"/>
      <c r="AL1286" s="7"/>
      <c r="AM1286" s="7"/>
    </row>
    <row r="1287" spans="2:39" x14ac:dyDescent="0.4">
      <c r="B1287" s="23" t="s">
        <v>3</v>
      </c>
      <c r="C1287" s="23">
        <v>1271</v>
      </c>
      <c r="D1287" s="23">
        <v>249</v>
      </c>
      <c r="E1287" s="24">
        <v>79.3</v>
      </c>
      <c r="F1287" s="68">
        <f t="shared" si="467"/>
        <v>22.027777777777775</v>
      </c>
      <c r="G1287" s="35">
        <f t="shared" si="468"/>
        <v>-9.7222222222220642E-2</v>
      </c>
      <c r="H1287" s="25">
        <f t="shared" si="469"/>
        <v>-0.34999999999999432</v>
      </c>
      <c r="I1287" s="31"/>
      <c r="J1287" s="26">
        <f t="shared" si="470"/>
        <v>-144.08333333333098</v>
      </c>
      <c r="K1287" s="40">
        <f t="shared" si="462"/>
        <v>208.64943105050864</v>
      </c>
      <c r="L1287" s="26">
        <f t="shared" si="471"/>
        <v>218.00182949999999</v>
      </c>
      <c r="M1287" s="61">
        <f t="shared" si="472"/>
        <v>282.56792721717761</v>
      </c>
      <c r="N1287" s="26">
        <f t="shared" si="473"/>
        <v>0.28256792721717761</v>
      </c>
      <c r="O1287" s="26">
        <f t="shared" si="463"/>
        <v>6224.3435078672728</v>
      </c>
      <c r="P1287" s="26">
        <f t="shared" si="474"/>
        <v>6.2243435078672729</v>
      </c>
      <c r="Q1287" s="26">
        <f t="shared" si="479"/>
        <v>6296.2066037085669</v>
      </c>
      <c r="R1287" s="61">
        <f t="shared" si="480"/>
        <v>1.7489464187236374</v>
      </c>
      <c r="S1287" s="26">
        <f t="shared" si="481"/>
        <v>-1854.5944249279316</v>
      </c>
      <c r="T1287" s="26">
        <f t="shared" si="475"/>
        <v>1854.5944249279316</v>
      </c>
      <c r="U1287" s="61">
        <f t="shared" si="482"/>
        <v>0.51516515924874595</v>
      </c>
      <c r="V1287" s="26">
        <f t="shared" si="483"/>
        <v>359550.23842592584</v>
      </c>
      <c r="W1287" s="26">
        <f t="shared" si="485"/>
        <v>359.55023842592584</v>
      </c>
      <c r="X1287" s="26">
        <f t="shared" si="484"/>
        <v>3081.0471250000001</v>
      </c>
      <c r="Y1287" s="26">
        <f t="shared" si="476"/>
        <v>855.84710828825007</v>
      </c>
      <c r="Z1287" s="26">
        <f t="shared" si="477"/>
        <v>0.85584710828825006</v>
      </c>
      <c r="AA1287" s="26">
        <f t="shared" si="478"/>
        <v>2.2641115779723835</v>
      </c>
      <c r="AB1287" s="64"/>
      <c r="AC1287" s="26">
        <f t="shared" si="464"/>
        <v>0</v>
      </c>
      <c r="AD1287" s="26">
        <f t="shared" si="465"/>
        <v>79.3</v>
      </c>
      <c r="AE1287" s="26">
        <f t="shared" si="466"/>
        <v>22.027777777777775</v>
      </c>
      <c r="AF1287" s="31"/>
      <c r="AG1287" s="31"/>
      <c r="AH1287" s="31"/>
      <c r="AI1287" s="31"/>
      <c r="AJ1287" s="31"/>
      <c r="AK1287" s="31"/>
      <c r="AL1287" s="7"/>
      <c r="AM1287" s="7"/>
    </row>
    <row r="1288" spans="2:39" x14ac:dyDescent="0.4">
      <c r="B1288" s="23" t="s">
        <v>3</v>
      </c>
      <c r="C1288" s="23">
        <v>1272</v>
      </c>
      <c r="D1288" s="23">
        <v>250</v>
      </c>
      <c r="E1288" s="24">
        <v>78.900000000000006</v>
      </c>
      <c r="F1288" s="68">
        <f t="shared" si="467"/>
        <v>21.916666666666668</v>
      </c>
      <c r="G1288" s="35">
        <f t="shared" si="468"/>
        <v>-0.11111111111111072</v>
      </c>
      <c r="H1288" s="25">
        <f t="shared" si="469"/>
        <v>-0.39999999999999858</v>
      </c>
      <c r="I1288" s="31"/>
      <c r="J1288" s="26">
        <f t="shared" si="470"/>
        <v>-164.66666666666609</v>
      </c>
      <c r="K1288" s="40">
        <f t="shared" si="462"/>
        <v>206.54982748957815</v>
      </c>
      <c r="L1288" s="26">
        <f t="shared" si="471"/>
        <v>218.00182949999999</v>
      </c>
      <c r="M1288" s="61">
        <f t="shared" si="472"/>
        <v>259.88499032291202</v>
      </c>
      <c r="N1288" s="26">
        <f t="shared" si="473"/>
        <v>0.25988499032291201</v>
      </c>
      <c r="O1288" s="26">
        <f t="shared" si="463"/>
        <v>5695.8127045771553</v>
      </c>
      <c r="P1288" s="26">
        <f t="shared" si="474"/>
        <v>5.6958127045771549</v>
      </c>
      <c r="Q1288" s="26">
        <f t="shared" si="479"/>
        <v>6301.9024164131442</v>
      </c>
      <c r="R1288" s="61">
        <f t="shared" si="480"/>
        <v>1.750528589045927</v>
      </c>
      <c r="S1288" s="26">
        <f t="shared" si="481"/>
        <v>-1854.5944249279316</v>
      </c>
      <c r="T1288" s="26">
        <f t="shared" si="475"/>
        <v>1854.5944249279316</v>
      </c>
      <c r="U1288" s="61">
        <f t="shared" si="482"/>
        <v>0.51516515924874595</v>
      </c>
      <c r="V1288" s="26">
        <f t="shared" si="483"/>
        <v>355932.14583333337</v>
      </c>
      <c r="W1288" s="26">
        <f t="shared" si="485"/>
        <v>355.93214583333338</v>
      </c>
      <c r="X1288" s="26">
        <f t="shared" si="484"/>
        <v>3084.6652175925924</v>
      </c>
      <c r="Y1288" s="26">
        <f t="shared" si="476"/>
        <v>856.85213481243511</v>
      </c>
      <c r="Z1288" s="26">
        <f t="shared" si="477"/>
        <v>0.85685213481243516</v>
      </c>
      <c r="AA1288" s="26">
        <f t="shared" si="478"/>
        <v>2.2656937482946731</v>
      </c>
      <c r="AB1288" s="64"/>
      <c r="AC1288" s="26">
        <f t="shared" si="464"/>
        <v>0</v>
      </c>
      <c r="AD1288" s="26">
        <f t="shared" si="465"/>
        <v>78.900000000000006</v>
      </c>
      <c r="AE1288" s="26">
        <f t="shared" si="466"/>
        <v>21.916666666666668</v>
      </c>
      <c r="AF1288" s="31"/>
      <c r="AG1288" s="31"/>
      <c r="AH1288" s="31"/>
      <c r="AI1288" s="31"/>
      <c r="AJ1288" s="31"/>
      <c r="AK1288" s="31"/>
      <c r="AL1288" s="7"/>
      <c r="AM1288" s="7"/>
    </row>
    <row r="1289" spans="2:39" x14ac:dyDescent="0.4">
      <c r="B1289" s="23" t="s">
        <v>3</v>
      </c>
      <c r="C1289" s="23">
        <v>1273</v>
      </c>
      <c r="D1289" s="23">
        <v>251</v>
      </c>
      <c r="E1289" s="24">
        <v>78.5</v>
      </c>
      <c r="F1289" s="68">
        <f t="shared" si="467"/>
        <v>21.805555555555554</v>
      </c>
      <c r="G1289" s="35">
        <f t="shared" si="468"/>
        <v>-9.7222222222222612E-2</v>
      </c>
      <c r="H1289" s="25">
        <f t="shared" si="469"/>
        <v>-0.35000000000000142</v>
      </c>
      <c r="I1289" s="31"/>
      <c r="J1289" s="26">
        <f t="shared" si="470"/>
        <v>-144.08333333333391</v>
      </c>
      <c r="K1289" s="40">
        <f t="shared" si="462"/>
        <v>204.46084139292532</v>
      </c>
      <c r="L1289" s="26">
        <f t="shared" si="471"/>
        <v>218.00182949999999</v>
      </c>
      <c r="M1289" s="61">
        <f t="shared" si="472"/>
        <v>278.37933755959136</v>
      </c>
      <c r="N1289" s="26">
        <f t="shared" si="473"/>
        <v>0.27837933755959138</v>
      </c>
      <c r="O1289" s="26">
        <f t="shared" si="463"/>
        <v>6070.2161106744225</v>
      </c>
      <c r="P1289" s="26">
        <f t="shared" si="474"/>
        <v>6.0702161106744228</v>
      </c>
      <c r="Q1289" s="26">
        <f t="shared" si="479"/>
        <v>6307.9726325238189</v>
      </c>
      <c r="R1289" s="61">
        <f t="shared" si="480"/>
        <v>1.7522147603226748</v>
      </c>
      <c r="S1289" s="26">
        <f t="shared" si="481"/>
        <v>-1854.5944249279316</v>
      </c>
      <c r="T1289" s="26">
        <f t="shared" si="475"/>
        <v>1854.5944249279316</v>
      </c>
      <c r="U1289" s="61">
        <f t="shared" si="482"/>
        <v>0.51516515924874595</v>
      </c>
      <c r="V1289" s="26">
        <f t="shared" si="483"/>
        <v>352332.34953703696</v>
      </c>
      <c r="W1289" s="26">
        <f t="shared" si="485"/>
        <v>352.33234953703698</v>
      </c>
      <c r="X1289" s="26">
        <f t="shared" si="484"/>
        <v>3088.2650138888889</v>
      </c>
      <c r="Y1289" s="26">
        <f t="shared" si="476"/>
        <v>857.8520790280279</v>
      </c>
      <c r="Z1289" s="26">
        <f t="shared" si="477"/>
        <v>0.85785207902802785</v>
      </c>
      <c r="AA1289" s="26">
        <f t="shared" si="478"/>
        <v>2.2673799195714208</v>
      </c>
      <c r="AB1289" s="64"/>
      <c r="AC1289" s="26">
        <f t="shared" si="464"/>
        <v>0</v>
      </c>
      <c r="AD1289" s="26">
        <f t="shared" si="465"/>
        <v>78.5</v>
      </c>
      <c r="AE1289" s="26">
        <f t="shared" si="466"/>
        <v>21.805555555555554</v>
      </c>
      <c r="AF1289" s="31"/>
      <c r="AG1289" s="31"/>
      <c r="AH1289" s="31"/>
      <c r="AI1289" s="31"/>
      <c r="AJ1289" s="31"/>
      <c r="AK1289" s="31"/>
      <c r="AL1289" s="7"/>
      <c r="AM1289" s="7"/>
    </row>
    <row r="1290" spans="2:39" x14ac:dyDescent="0.4">
      <c r="B1290" s="23" t="s">
        <v>3</v>
      </c>
      <c r="C1290" s="23">
        <v>1274</v>
      </c>
      <c r="D1290" s="23">
        <v>252</v>
      </c>
      <c r="E1290" s="24">
        <v>78.2</v>
      </c>
      <c r="F1290" s="68">
        <f t="shared" si="467"/>
        <v>21.722222222222221</v>
      </c>
      <c r="G1290" s="35">
        <f t="shared" si="468"/>
        <v>-8.3333333333332538E-2</v>
      </c>
      <c r="H1290" s="25">
        <f t="shared" si="469"/>
        <v>-0.29999999999999716</v>
      </c>
      <c r="I1290" s="31"/>
      <c r="J1290" s="26">
        <f t="shared" si="470"/>
        <v>-123.49999999999882</v>
      </c>
      <c r="K1290" s="40">
        <f t="shared" si="462"/>
        <v>202.90106953136802</v>
      </c>
      <c r="L1290" s="26">
        <f t="shared" si="471"/>
        <v>218.00182949999999</v>
      </c>
      <c r="M1290" s="61">
        <f t="shared" si="472"/>
        <v>297.4028990313692</v>
      </c>
      <c r="N1290" s="26">
        <f t="shared" si="473"/>
        <v>0.29740289903136918</v>
      </c>
      <c r="O1290" s="26">
        <f t="shared" si="463"/>
        <v>6460.2518622925199</v>
      </c>
      <c r="P1290" s="26">
        <f t="shared" si="474"/>
        <v>6.4602518622925196</v>
      </c>
      <c r="Q1290" s="26">
        <f t="shared" si="479"/>
        <v>6314.4328843861113</v>
      </c>
      <c r="R1290" s="61">
        <f t="shared" si="480"/>
        <v>1.7540092748724283</v>
      </c>
      <c r="S1290" s="26">
        <f t="shared" si="481"/>
        <v>-1854.5944249279316</v>
      </c>
      <c r="T1290" s="26">
        <f t="shared" si="475"/>
        <v>1854.5944249279316</v>
      </c>
      <c r="U1290" s="61">
        <f t="shared" si="482"/>
        <v>0.51516515924874595</v>
      </c>
      <c r="V1290" s="26">
        <f t="shared" si="483"/>
        <v>349644.50925925921</v>
      </c>
      <c r="W1290" s="26">
        <f t="shared" si="485"/>
        <v>349.64450925925922</v>
      </c>
      <c r="X1290" s="26">
        <f t="shared" si="484"/>
        <v>3090.9528541666668</v>
      </c>
      <c r="Y1290" s="26">
        <f t="shared" si="476"/>
        <v>858.59870192470839</v>
      </c>
      <c r="Z1290" s="26">
        <f t="shared" si="477"/>
        <v>0.85859870192470844</v>
      </c>
      <c r="AA1290" s="26">
        <f t="shared" si="478"/>
        <v>2.2691744341211741</v>
      </c>
      <c r="AB1290" s="64"/>
      <c r="AC1290" s="26">
        <f t="shared" si="464"/>
        <v>0</v>
      </c>
      <c r="AD1290" s="26">
        <f t="shared" si="465"/>
        <v>78.2</v>
      </c>
      <c r="AE1290" s="26">
        <f t="shared" si="466"/>
        <v>21.722222222222221</v>
      </c>
      <c r="AF1290" s="31"/>
      <c r="AG1290" s="31"/>
      <c r="AH1290" s="31"/>
      <c r="AI1290" s="31"/>
      <c r="AJ1290" s="31"/>
      <c r="AK1290" s="31"/>
      <c r="AL1290" s="7"/>
      <c r="AM1290" s="7"/>
    </row>
    <row r="1291" spans="2:39" x14ac:dyDescent="0.4">
      <c r="B1291" s="23" t="s">
        <v>3</v>
      </c>
      <c r="C1291" s="23">
        <v>1275</v>
      </c>
      <c r="D1291" s="23">
        <v>253</v>
      </c>
      <c r="E1291" s="24">
        <v>77.900000000000006</v>
      </c>
      <c r="F1291" s="68">
        <f t="shared" si="467"/>
        <v>21.638888888888889</v>
      </c>
      <c r="G1291" s="35">
        <f t="shared" si="468"/>
        <v>-6.9444444444444448E-2</v>
      </c>
      <c r="H1291" s="25">
        <f t="shared" si="469"/>
        <v>-0.25</v>
      </c>
      <c r="I1291" s="31"/>
      <c r="J1291" s="26">
        <f t="shared" si="470"/>
        <v>-102.91666666666667</v>
      </c>
      <c r="K1291" s="40">
        <f t="shared" si="462"/>
        <v>201.34726999346702</v>
      </c>
      <c r="L1291" s="26">
        <f t="shared" si="471"/>
        <v>218.00182949999999</v>
      </c>
      <c r="M1291" s="61">
        <f t="shared" si="472"/>
        <v>316.43243282680032</v>
      </c>
      <c r="N1291" s="26">
        <f t="shared" si="473"/>
        <v>0.31643243282680034</v>
      </c>
      <c r="O1291" s="26">
        <f t="shared" si="463"/>
        <v>6847.2462547799296</v>
      </c>
      <c r="P1291" s="26">
        <f t="shared" si="474"/>
        <v>6.8472462547799298</v>
      </c>
      <c r="Q1291" s="26">
        <f t="shared" si="479"/>
        <v>6321.280130640891</v>
      </c>
      <c r="R1291" s="61">
        <f t="shared" si="480"/>
        <v>1.7559112878731393</v>
      </c>
      <c r="S1291" s="26">
        <f t="shared" si="481"/>
        <v>-1854.5944249279316</v>
      </c>
      <c r="T1291" s="26">
        <f t="shared" si="475"/>
        <v>1854.5944249279316</v>
      </c>
      <c r="U1291" s="61">
        <f t="shared" si="482"/>
        <v>0.51516515924874595</v>
      </c>
      <c r="V1291" s="26">
        <f t="shared" si="483"/>
        <v>346966.96064814815</v>
      </c>
      <c r="W1291" s="26">
        <f t="shared" si="485"/>
        <v>346.96696064814813</v>
      </c>
      <c r="X1291" s="26">
        <f t="shared" si="484"/>
        <v>3093.6304027777778</v>
      </c>
      <c r="Y1291" s="26">
        <f t="shared" si="476"/>
        <v>859.34246602280564</v>
      </c>
      <c r="Z1291" s="26">
        <f t="shared" si="477"/>
        <v>0.85934246602280562</v>
      </c>
      <c r="AA1291" s="26">
        <f t="shared" si="478"/>
        <v>2.2710764471218852</v>
      </c>
      <c r="AB1291" s="64"/>
      <c r="AC1291" s="26">
        <f t="shared" si="464"/>
        <v>0</v>
      </c>
      <c r="AD1291" s="26">
        <f t="shared" si="465"/>
        <v>77.900000000000006</v>
      </c>
      <c r="AE1291" s="26">
        <f t="shared" si="466"/>
        <v>21.638888888888889</v>
      </c>
      <c r="AF1291" s="31"/>
      <c r="AG1291" s="31"/>
      <c r="AH1291" s="31"/>
      <c r="AI1291" s="31"/>
      <c r="AJ1291" s="31"/>
      <c r="AK1291" s="31"/>
      <c r="AL1291" s="7"/>
      <c r="AM1291" s="7"/>
    </row>
    <row r="1292" spans="2:39" x14ac:dyDescent="0.4">
      <c r="B1292" s="23" t="s">
        <v>3</v>
      </c>
      <c r="C1292" s="23">
        <v>1276</v>
      </c>
      <c r="D1292" s="23">
        <v>254</v>
      </c>
      <c r="E1292" s="24">
        <v>77.7</v>
      </c>
      <c r="F1292" s="68">
        <f t="shared" si="467"/>
        <v>21.583333333333332</v>
      </c>
      <c r="G1292" s="35">
        <f t="shared" si="468"/>
        <v>-2.7777777777778172E-2</v>
      </c>
      <c r="H1292" s="25">
        <f t="shared" si="469"/>
        <v>-0.10000000000000142</v>
      </c>
      <c r="I1292" s="31"/>
      <c r="J1292" s="26">
        <f t="shared" si="470"/>
        <v>-41.166666666667254</v>
      </c>
      <c r="K1292" s="40">
        <f t="shared" si="462"/>
        <v>200.31472159245308</v>
      </c>
      <c r="L1292" s="26">
        <f t="shared" si="471"/>
        <v>218.00182949999999</v>
      </c>
      <c r="M1292" s="61">
        <f t="shared" si="472"/>
        <v>377.14988442578579</v>
      </c>
      <c r="N1292" s="26">
        <f t="shared" si="473"/>
        <v>0.37714988442578579</v>
      </c>
      <c r="O1292" s="26">
        <f t="shared" si="463"/>
        <v>8140.1516721898761</v>
      </c>
      <c r="P1292" s="26">
        <f t="shared" si="474"/>
        <v>8.1401516721898766</v>
      </c>
      <c r="Q1292" s="26">
        <f t="shared" si="479"/>
        <v>6329.4202823130809</v>
      </c>
      <c r="R1292" s="61">
        <f t="shared" si="480"/>
        <v>1.7581724412963065</v>
      </c>
      <c r="S1292" s="26">
        <f t="shared" si="481"/>
        <v>-1854.5944249279316</v>
      </c>
      <c r="T1292" s="26">
        <f t="shared" si="475"/>
        <v>1854.5944249279316</v>
      </c>
      <c r="U1292" s="61">
        <f t="shared" si="482"/>
        <v>0.51516515924874595</v>
      </c>
      <c r="V1292" s="26">
        <f t="shared" si="483"/>
        <v>345187.64583333331</v>
      </c>
      <c r="W1292" s="26">
        <f t="shared" si="485"/>
        <v>345.18764583333331</v>
      </c>
      <c r="X1292" s="26">
        <f t="shared" si="484"/>
        <v>3095.4097175925926</v>
      </c>
      <c r="Y1292" s="26">
        <f t="shared" si="476"/>
        <v>859.83672053343514</v>
      </c>
      <c r="Z1292" s="26">
        <f t="shared" si="477"/>
        <v>0.85983672053343518</v>
      </c>
      <c r="AA1292" s="26">
        <f t="shared" si="478"/>
        <v>2.2733376005450525</v>
      </c>
      <c r="AB1292" s="64"/>
      <c r="AC1292" s="26">
        <f t="shared" si="464"/>
        <v>0</v>
      </c>
      <c r="AD1292" s="26">
        <f t="shared" si="465"/>
        <v>77.7</v>
      </c>
      <c r="AE1292" s="26">
        <f t="shared" si="466"/>
        <v>21.583333333333332</v>
      </c>
      <c r="AF1292" s="31"/>
      <c r="AG1292" s="31"/>
      <c r="AH1292" s="31"/>
      <c r="AI1292" s="31"/>
      <c r="AJ1292" s="31"/>
      <c r="AK1292" s="31"/>
      <c r="AL1292" s="7"/>
      <c r="AM1292" s="7"/>
    </row>
    <row r="1293" spans="2:39" x14ac:dyDescent="0.4">
      <c r="B1293" s="23" t="s">
        <v>3</v>
      </c>
      <c r="C1293" s="23">
        <v>1277</v>
      </c>
      <c r="D1293" s="23">
        <v>255</v>
      </c>
      <c r="E1293" s="24">
        <v>77.7</v>
      </c>
      <c r="F1293" s="68">
        <f t="shared" si="467"/>
        <v>21.583333333333332</v>
      </c>
      <c r="G1293" s="35">
        <f t="shared" si="468"/>
        <v>1.3888888888888099E-2</v>
      </c>
      <c r="H1293" s="25">
        <f t="shared" si="469"/>
        <v>4.9999999999997158E-2</v>
      </c>
      <c r="I1293" s="31"/>
      <c r="J1293" s="26">
        <f t="shared" si="470"/>
        <v>20.583333333332163</v>
      </c>
      <c r="K1293" s="40">
        <f t="shared" si="462"/>
        <v>200.31472159245308</v>
      </c>
      <c r="L1293" s="26">
        <f t="shared" si="471"/>
        <v>218.00182949999999</v>
      </c>
      <c r="M1293" s="61">
        <f t="shared" si="472"/>
        <v>438.89988442578522</v>
      </c>
      <c r="N1293" s="26">
        <f t="shared" si="473"/>
        <v>0.4388998844257852</v>
      </c>
      <c r="O1293" s="26">
        <f t="shared" si="463"/>
        <v>9472.9225055231964</v>
      </c>
      <c r="P1293" s="26">
        <f t="shared" si="474"/>
        <v>9.4729225055231971</v>
      </c>
      <c r="Q1293" s="26">
        <f t="shared" si="479"/>
        <v>6338.8932048186043</v>
      </c>
      <c r="R1293" s="61">
        <f t="shared" si="480"/>
        <v>1.7608038088694613</v>
      </c>
      <c r="S1293" s="26">
        <f t="shared" si="481"/>
        <v>-1854.5944249279316</v>
      </c>
      <c r="T1293" s="26">
        <f t="shared" si="475"/>
        <v>1854.5944249279316</v>
      </c>
      <c r="U1293" s="61">
        <f t="shared" si="482"/>
        <v>0.51516515924874595</v>
      </c>
      <c r="V1293" s="26">
        <f t="shared" si="483"/>
        <v>345187.64583333331</v>
      </c>
      <c r="W1293" s="26">
        <f t="shared" si="485"/>
        <v>345.18764583333331</v>
      </c>
      <c r="X1293" s="26">
        <f t="shared" si="484"/>
        <v>3095.4097175925926</v>
      </c>
      <c r="Y1293" s="26">
        <f t="shared" si="476"/>
        <v>859.83672053343514</v>
      </c>
      <c r="Z1293" s="26">
        <f t="shared" si="477"/>
        <v>0.85983672053343518</v>
      </c>
      <c r="AA1293" s="26">
        <f t="shared" si="478"/>
        <v>2.2759689681182071</v>
      </c>
      <c r="AB1293" s="64"/>
      <c r="AC1293" s="26">
        <f t="shared" si="464"/>
        <v>0</v>
      </c>
      <c r="AD1293" s="26">
        <f t="shared" si="465"/>
        <v>77.7</v>
      </c>
      <c r="AE1293" s="26">
        <f t="shared" si="466"/>
        <v>21.583333333333332</v>
      </c>
      <c r="AF1293" s="31"/>
      <c r="AG1293" s="31"/>
      <c r="AH1293" s="31"/>
      <c r="AI1293" s="31"/>
      <c r="AJ1293" s="31"/>
      <c r="AK1293" s="31"/>
      <c r="AL1293" s="7"/>
      <c r="AM1293" s="7"/>
    </row>
    <row r="1294" spans="2:39" x14ac:dyDescent="0.4">
      <c r="B1294" s="23" t="s">
        <v>3</v>
      </c>
      <c r="C1294" s="23">
        <v>1278</v>
      </c>
      <c r="D1294" s="23">
        <v>256</v>
      </c>
      <c r="E1294" s="24">
        <v>77.8</v>
      </c>
      <c r="F1294" s="68">
        <f t="shared" si="467"/>
        <v>21.611111111111111</v>
      </c>
      <c r="G1294" s="35">
        <f t="shared" si="468"/>
        <v>2.7777777777778172E-2</v>
      </c>
      <c r="H1294" s="25">
        <f t="shared" si="469"/>
        <v>0.10000000000000142</v>
      </c>
      <c r="I1294" s="31"/>
      <c r="J1294" s="26">
        <f t="shared" si="470"/>
        <v>41.166666666667254</v>
      </c>
      <c r="K1294" s="40">
        <f t="shared" si="462"/>
        <v>200.83066399720138</v>
      </c>
      <c r="L1294" s="26">
        <f t="shared" si="471"/>
        <v>218.00182949999999</v>
      </c>
      <c r="M1294" s="61">
        <f t="shared" si="472"/>
        <v>459.99916016386862</v>
      </c>
      <c r="N1294" s="26">
        <f t="shared" si="473"/>
        <v>0.4599991601638686</v>
      </c>
      <c r="O1294" s="26">
        <f t="shared" si="463"/>
        <v>9941.0929613191602</v>
      </c>
      <c r="P1294" s="26">
        <f t="shared" si="474"/>
        <v>9.9410929613191605</v>
      </c>
      <c r="Q1294" s="26">
        <f t="shared" si="479"/>
        <v>6348.8342977799239</v>
      </c>
      <c r="R1294" s="61">
        <f t="shared" si="480"/>
        <v>1.7635652238018522</v>
      </c>
      <c r="S1294" s="26">
        <f t="shared" si="481"/>
        <v>-1854.5944249279316</v>
      </c>
      <c r="T1294" s="26">
        <f t="shared" si="475"/>
        <v>1854.5944249279316</v>
      </c>
      <c r="U1294" s="61">
        <f t="shared" si="482"/>
        <v>0.51516515924874595</v>
      </c>
      <c r="V1294" s="26">
        <f t="shared" si="483"/>
        <v>346076.73148148146</v>
      </c>
      <c r="W1294" s="26">
        <f t="shared" si="485"/>
        <v>346.07673148148149</v>
      </c>
      <c r="X1294" s="26">
        <f t="shared" si="484"/>
        <v>3095.4097175925926</v>
      </c>
      <c r="Y1294" s="26">
        <f t="shared" si="476"/>
        <v>859.83672053343514</v>
      </c>
      <c r="Z1294" s="26">
        <f t="shared" si="477"/>
        <v>0.85983672053343518</v>
      </c>
      <c r="AA1294" s="26">
        <f t="shared" si="478"/>
        <v>2.2787303830505983</v>
      </c>
      <c r="AB1294" s="64"/>
      <c r="AC1294" s="26">
        <f t="shared" si="464"/>
        <v>0</v>
      </c>
      <c r="AD1294" s="26">
        <f t="shared" si="465"/>
        <v>77.8</v>
      </c>
      <c r="AE1294" s="26">
        <f t="shared" si="466"/>
        <v>21.611111111111111</v>
      </c>
      <c r="AF1294" s="31"/>
      <c r="AG1294" s="31"/>
      <c r="AH1294" s="31"/>
      <c r="AI1294" s="31"/>
      <c r="AJ1294" s="31"/>
      <c r="AK1294" s="31"/>
      <c r="AL1294" s="7"/>
      <c r="AM1294" s="7"/>
    </row>
    <row r="1295" spans="2:39" x14ac:dyDescent="0.4">
      <c r="B1295" s="23" t="s">
        <v>3</v>
      </c>
      <c r="C1295" s="23">
        <v>1279</v>
      </c>
      <c r="D1295" s="23">
        <v>257</v>
      </c>
      <c r="E1295" s="24">
        <v>77.900000000000006</v>
      </c>
      <c r="F1295" s="68">
        <f t="shared" si="467"/>
        <v>21.638888888888889</v>
      </c>
      <c r="G1295" s="35">
        <f t="shared" si="468"/>
        <v>4.1666666666666269E-2</v>
      </c>
      <c r="H1295" s="25">
        <f t="shared" si="469"/>
        <v>0.14999999999999858</v>
      </c>
      <c r="I1295" s="31"/>
      <c r="J1295" s="26">
        <f t="shared" si="470"/>
        <v>61.74999999999941</v>
      </c>
      <c r="K1295" s="40">
        <f t="shared" si="462"/>
        <v>201.34726999346702</v>
      </c>
      <c r="L1295" s="26">
        <f t="shared" si="471"/>
        <v>218.00182949999999</v>
      </c>
      <c r="M1295" s="61">
        <f t="shared" si="472"/>
        <v>481.09909949346644</v>
      </c>
      <c r="N1295" s="26">
        <f t="shared" si="473"/>
        <v>0.48109909949346646</v>
      </c>
      <c r="O1295" s="26">
        <f t="shared" si="463"/>
        <v>10410.449958483621</v>
      </c>
      <c r="P1295" s="26">
        <f t="shared" si="474"/>
        <v>10.410449958483621</v>
      </c>
      <c r="Q1295" s="26">
        <f t="shared" si="479"/>
        <v>6359.2447477384076</v>
      </c>
      <c r="R1295" s="61">
        <f t="shared" si="480"/>
        <v>1.7664570156883297</v>
      </c>
      <c r="S1295" s="26">
        <f t="shared" si="481"/>
        <v>-1854.5944249279316</v>
      </c>
      <c r="T1295" s="26">
        <f t="shared" si="475"/>
        <v>1854.5944249279316</v>
      </c>
      <c r="U1295" s="61">
        <f t="shared" si="482"/>
        <v>0.51516515924874595</v>
      </c>
      <c r="V1295" s="26">
        <f t="shared" si="483"/>
        <v>346966.96064814815</v>
      </c>
      <c r="W1295" s="26">
        <f t="shared" si="485"/>
        <v>346.96696064814813</v>
      </c>
      <c r="X1295" s="26">
        <f t="shared" si="484"/>
        <v>3095.4097175925926</v>
      </c>
      <c r="Y1295" s="26">
        <f t="shared" si="476"/>
        <v>859.83672053343514</v>
      </c>
      <c r="Z1295" s="26">
        <f t="shared" si="477"/>
        <v>0.85983672053343518</v>
      </c>
      <c r="AA1295" s="26">
        <f t="shared" si="478"/>
        <v>2.2816221749370755</v>
      </c>
      <c r="AB1295" s="64"/>
      <c r="AC1295" s="26">
        <f t="shared" si="464"/>
        <v>0</v>
      </c>
      <c r="AD1295" s="26">
        <f t="shared" si="465"/>
        <v>77.900000000000006</v>
      </c>
      <c r="AE1295" s="26">
        <f t="shared" si="466"/>
        <v>21.638888888888889</v>
      </c>
      <c r="AF1295" s="31"/>
      <c r="AG1295" s="31"/>
      <c r="AH1295" s="31"/>
      <c r="AI1295" s="31"/>
      <c r="AJ1295" s="31"/>
      <c r="AK1295" s="31"/>
      <c r="AL1295" s="7"/>
      <c r="AM1295" s="7"/>
    </row>
    <row r="1296" spans="2:39" x14ac:dyDescent="0.4">
      <c r="B1296" s="23" t="s">
        <v>3</v>
      </c>
      <c r="C1296" s="23">
        <v>1280</v>
      </c>
      <c r="D1296" s="23">
        <v>258</v>
      </c>
      <c r="E1296" s="24">
        <v>78.099999999999994</v>
      </c>
      <c r="F1296" s="68">
        <f t="shared" si="467"/>
        <v>21.694444444444443</v>
      </c>
      <c r="G1296" s="35">
        <f t="shared" si="468"/>
        <v>5.5555555555554373E-2</v>
      </c>
      <c r="H1296" s="25">
        <f t="shared" si="469"/>
        <v>0.19999999999999574</v>
      </c>
      <c r="I1296" s="31"/>
      <c r="J1296" s="26">
        <f t="shared" si="470"/>
        <v>82.333333333331581</v>
      </c>
      <c r="K1296" s="40">
        <f t="shared" ref="K1296:K1359" si="486">$C$8*0.5*$C$9*(F1296^2)*$C$5</f>
        <v>202.38247276055031</v>
      </c>
      <c r="L1296" s="26">
        <f t="shared" si="471"/>
        <v>218.00182949999999</v>
      </c>
      <c r="M1296" s="61">
        <f t="shared" si="472"/>
        <v>502.71763559388188</v>
      </c>
      <c r="N1296" s="26">
        <f t="shared" si="473"/>
        <v>0.50271763559388183</v>
      </c>
      <c r="O1296" s="26">
        <f t="shared" ref="O1296:O1359" si="487">M1296*F1296</f>
        <v>10906.179816633936</v>
      </c>
      <c r="P1296" s="26">
        <f t="shared" si="474"/>
        <v>10.906179816633935</v>
      </c>
      <c r="Q1296" s="26">
        <f t="shared" si="479"/>
        <v>6370.1509275550416</v>
      </c>
      <c r="R1296" s="61">
        <f t="shared" si="480"/>
        <v>1.7694865103241988</v>
      </c>
      <c r="S1296" s="26">
        <f t="shared" si="481"/>
        <v>-1854.5944249279316</v>
      </c>
      <c r="T1296" s="26">
        <f t="shared" si="475"/>
        <v>1854.5944249279316</v>
      </c>
      <c r="U1296" s="61">
        <f t="shared" si="482"/>
        <v>0.51516515924874595</v>
      </c>
      <c r="V1296" s="26">
        <f t="shared" si="483"/>
        <v>348750.84953703702</v>
      </c>
      <c r="W1296" s="26">
        <f t="shared" si="485"/>
        <v>348.75084953703703</v>
      </c>
      <c r="X1296" s="26">
        <f t="shared" si="484"/>
        <v>3095.4097175925926</v>
      </c>
      <c r="Y1296" s="26">
        <f t="shared" si="476"/>
        <v>859.83672053343514</v>
      </c>
      <c r="Z1296" s="26">
        <f t="shared" si="477"/>
        <v>0.85983672053343518</v>
      </c>
      <c r="AA1296" s="26">
        <f t="shared" si="478"/>
        <v>2.2846516695729449</v>
      </c>
      <c r="AB1296" s="64"/>
      <c r="AC1296" s="26">
        <f t="shared" ref="AC1296:AC1359" si="488">IF(E1296&lt;1,1,0)</f>
        <v>0</v>
      </c>
      <c r="AD1296" s="26">
        <f t="shared" ref="AD1296:AD1359" si="489">IF(AC1296=1,"",E1296)</f>
        <v>78.099999999999994</v>
      </c>
      <c r="AE1296" s="26">
        <f t="shared" ref="AE1296:AE1359" si="490">E1296/3.6</f>
        <v>21.694444444444443</v>
      </c>
      <c r="AF1296" s="31"/>
      <c r="AG1296" s="31"/>
      <c r="AH1296" s="31"/>
      <c r="AI1296" s="31"/>
      <c r="AJ1296" s="31"/>
      <c r="AK1296" s="31"/>
      <c r="AL1296" s="7"/>
      <c r="AM1296" s="7"/>
    </row>
    <row r="1297" spans="2:39" x14ac:dyDescent="0.4">
      <c r="B1297" s="23" t="s">
        <v>3</v>
      </c>
      <c r="C1297" s="23">
        <v>1281</v>
      </c>
      <c r="D1297" s="23">
        <v>259</v>
      </c>
      <c r="E1297" s="24">
        <v>78.3</v>
      </c>
      <c r="F1297" s="68">
        <f t="shared" ref="F1297:F1360" si="491">E1297/3.6</f>
        <v>21.75</v>
      </c>
      <c r="G1297" s="35">
        <f t="shared" ref="G1297:G1360" si="492">($E1298-$E1296)/2/3.6</f>
        <v>2.7777777777778172E-2</v>
      </c>
      <c r="H1297" s="25">
        <f t="shared" ref="H1297:H1360" si="493">($E1298-$E1296)/2</f>
        <v>0.10000000000000142</v>
      </c>
      <c r="I1297" s="31"/>
      <c r="J1297" s="26">
        <f t="shared" ref="J1297:J1360" si="494">$C$4*G1297</f>
        <v>41.166666666667254</v>
      </c>
      <c r="K1297" s="40">
        <f t="shared" si="486"/>
        <v>203.42032989370313</v>
      </c>
      <c r="L1297" s="26">
        <f t="shared" ref="L1297:L1360" si="495">IF(F1297&gt;0,$C$6*$C$4*$C$10,0)</f>
        <v>218.00182949999999</v>
      </c>
      <c r="M1297" s="61">
        <f t="shared" ref="M1297:M1360" si="496">J1297+K1297+L1297</f>
        <v>462.58882606037037</v>
      </c>
      <c r="N1297" s="26">
        <f t="shared" ref="N1297:N1360" si="497">M1297/1000</f>
        <v>0.46258882606037038</v>
      </c>
      <c r="O1297" s="26">
        <f t="shared" si="487"/>
        <v>10061.306966813056</v>
      </c>
      <c r="P1297" s="26">
        <f t="shared" ref="P1297:P1360" si="498">O1297/1000</f>
        <v>10.061306966813056</v>
      </c>
      <c r="Q1297" s="26">
        <f t="shared" si="479"/>
        <v>6380.212234521855</v>
      </c>
      <c r="R1297" s="61">
        <f t="shared" si="480"/>
        <v>1.7722813180385648</v>
      </c>
      <c r="S1297" s="26">
        <f t="shared" si="481"/>
        <v>-1854.5944249279316</v>
      </c>
      <c r="T1297" s="26">
        <f t="shared" ref="T1297:T1360" si="499">S1297*-1</f>
        <v>1854.5944249279316</v>
      </c>
      <c r="U1297" s="61">
        <f t="shared" si="482"/>
        <v>0.51516515924874595</v>
      </c>
      <c r="V1297" s="26">
        <f t="shared" si="483"/>
        <v>350539.3125</v>
      </c>
      <c r="W1297" s="26">
        <f t="shared" si="485"/>
        <v>350.53931249999999</v>
      </c>
      <c r="X1297" s="26">
        <f t="shared" si="484"/>
        <v>3095.4097175925926</v>
      </c>
      <c r="Y1297" s="26">
        <f t="shared" ref="Y1297:Y1360" si="500">Z1297*1000</f>
        <v>859.83672053343514</v>
      </c>
      <c r="Z1297" s="26">
        <f t="shared" ref="Z1297:Z1360" si="501">X1297*0.000277778</f>
        <v>0.85983672053343518</v>
      </c>
      <c r="AA1297" s="26">
        <f t="shared" ref="AA1297:AA1360" si="502">R1297+U1297</f>
        <v>2.2874464772873107</v>
      </c>
      <c r="AB1297" s="64"/>
      <c r="AC1297" s="26">
        <f t="shared" si="488"/>
        <v>0</v>
      </c>
      <c r="AD1297" s="26">
        <f t="shared" si="489"/>
        <v>78.3</v>
      </c>
      <c r="AE1297" s="26">
        <f t="shared" si="490"/>
        <v>21.75</v>
      </c>
      <c r="AF1297" s="31"/>
      <c r="AG1297" s="31"/>
      <c r="AH1297" s="31"/>
      <c r="AI1297" s="31"/>
      <c r="AJ1297" s="31"/>
      <c r="AK1297" s="31"/>
      <c r="AL1297" s="7"/>
      <c r="AM1297" s="7"/>
    </row>
    <row r="1298" spans="2:39" x14ac:dyDescent="0.4">
      <c r="B1298" s="23" t="s">
        <v>3</v>
      </c>
      <c r="C1298" s="23">
        <v>1282</v>
      </c>
      <c r="D1298" s="23">
        <v>260</v>
      </c>
      <c r="E1298" s="24">
        <v>78.3</v>
      </c>
      <c r="F1298" s="68">
        <f t="shared" si="491"/>
        <v>21.75</v>
      </c>
      <c r="G1298" s="35">
        <f t="shared" si="492"/>
        <v>1.3888888888890073E-2</v>
      </c>
      <c r="H1298" s="25">
        <f t="shared" si="493"/>
        <v>5.0000000000004263E-2</v>
      </c>
      <c r="I1298" s="31"/>
      <c r="J1298" s="26">
        <f t="shared" si="494"/>
        <v>20.583333333335087</v>
      </c>
      <c r="K1298" s="40">
        <f t="shared" si="486"/>
        <v>203.42032989370313</v>
      </c>
      <c r="L1298" s="26">
        <f t="shared" si="495"/>
        <v>218.00182949999999</v>
      </c>
      <c r="M1298" s="61">
        <f t="shared" si="496"/>
        <v>442.00549272703819</v>
      </c>
      <c r="N1298" s="26">
        <f t="shared" si="497"/>
        <v>0.44200549272703821</v>
      </c>
      <c r="O1298" s="26">
        <f t="shared" si="487"/>
        <v>9613.6194668130811</v>
      </c>
      <c r="P1298" s="26">
        <f t="shared" si="498"/>
        <v>9.6136194668130805</v>
      </c>
      <c r="Q1298" s="26">
        <f t="shared" ref="Q1298:Q1361" si="503">IF(P1298&gt;0,SUM(Q1297,P1298),Q1297)</f>
        <v>6389.8258539886683</v>
      </c>
      <c r="R1298" s="61">
        <f t="shared" ref="R1298:R1361" si="504">Q1298*0.0002777778</f>
        <v>1.7749517681040934</v>
      </c>
      <c r="S1298" s="26">
        <f t="shared" ref="S1298:S1361" si="505">IF(P1298&lt;0,SUM(S1297,P1298),S1297)</f>
        <v>-1854.5944249279316</v>
      </c>
      <c r="T1298" s="26">
        <f t="shared" si="499"/>
        <v>1854.5944249279316</v>
      </c>
      <c r="U1298" s="61">
        <f t="shared" ref="U1298:U1361" si="506">T1298*0.0002777778</f>
        <v>0.51516515924874595</v>
      </c>
      <c r="V1298" s="26">
        <f t="shared" ref="V1298:V1361" si="507">0.5*$C$4*(F1298^2)</f>
        <v>350539.3125</v>
      </c>
      <c r="W1298" s="26">
        <f t="shared" si="485"/>
        <v>350.53931249999999</v>
      </c>
      <c r="X1298" s="26">
        <f t="shared" ref="X1298:X1361" si="508">IF(W1298&lt;W1297,X1297+(W1297-W1298),X1297)</f>
        <v>3095.4097175925926</v>
      </c>
      <c r="Y1298" s="26">
        <f t="shared" si="500"/>
        <v>859.83672053343514</v>
      </c>
      <c r="Z1298" s="26">
        <f t="shared" si="501"/>
        <v>0.85983672053343518</v>
      </c>
      <c r="AA1298" s="26">
        <f t="shared" si="502"/>
        <v>2.2901169273528392</v>
      </c>
      <c r="AB1298" s="64"/>
      <c r="AC1298" s="26">
        <f t="shared" si="488"/>
        <v>0</v>
      </c>
      <c r="AD1298" s="26">
        <f t="shared" si="489"/>
        <v>78.3</v>
      </c>
      <c r="AE1298" s="26">
        <f t="shared" si="490"/>
        <v>21.75</v>
      </c>
      <c r="AF1298" s="31"/>
      <c r="AG1298" s="31"/>
      <c r="AH1298" s="31"/>
      <c r="AI1298" s="31"/>
      <c r="AJ1298" s="31"/>
      <c r="AK1298" s="31"/>
      <c r="AL1298" s="7"/>
      <c r="AM1298" s="7"/>
    </row>
    <row r="1299" spans="2:39" x14ac:dyDescent="0.4">
      <c r="B1299" s="23" t="s">
        <v>3</v>
      </c>
      <c r="C1299" s="23">
        <v>1283</v>
      </c>
      <c r="D1299" s="23">
        <v>261</v>
      </c>
      <c r="E1299" s="24">
        <v>78.400000000000006</v>
      </c>
      <c r="F1299" s="68">
        <f t="shared" si="491"/>
        <v>21.777777777777779</v>
      </c>
      <c r="G1299" s="35">
        <f t="shared" si="492"/>
        <v>1.3888888888890073E-2</v>
      </c>
      <c r="H1299" s="25">
        <f t="shared" si="493"/>
        <v>5.0000000000004263E-2</v>
      </c>
      <c r="I1299" s="31"/>
      <c r="J1299" s="26">
        <f t="shared" si="494"/>
        <v>20.583333333335087</v>
      </c>
      <c r="K1299" s="40">
        <f t="shared" si="486"/>
        <v>203.94025384755557</v>
      </c>
      <c r="L1299" s="26">
        <f t="shared" si="495"/>
        <v>218.00182949999999</v>
      </c>
      <c r="M1299" s="61">
        <f t="shared" si="496"/>
        <v>442.52541668089066</v>
      </c>
      <c r="N1299" s="26">
        <f t="shared" si="497"/>
        <v>0.44252541668089068</v>
      </c>
      <c r="O1299" s="26">
        <f t="shared" si="487"/>
        <v>9637.2201854949526</v>
      </c>
      <c r="P1299" s="26">
        <f t="shared" si="498"/>
        <v>9.637220185494952</v>
      </c>
      <c r="Q1299" s="26">
        <f t="shared" si="503"/>
        <v>6399.463074174163</v>
      </c>
      <c r="R1299" s="61">
        <f t="shared" si="504"/>
        <v>1.7776287739253358</v>
      </c>
      <c r="S1299" s="26">
        <f t="shared" si="505"/>
        <v>-1854.5944249279316</v>
      </c>
      <c r="T1299" s="26">
        <f t="shared" si="499"/>
        <v>1854.5944249279316</v>
      </c>
      <c r="U1299" s="61">
        <f t="shared" si="506"/>
        <v>0.51516515924874595</v>
      </c>
      <c r="V1299" s="26">
        <f t="shared" si="507"/>
        <v>351435.25925925927</v>
      </c>
      <c r="W1299" s="26">
        <f t="shared" si="485"/>
        <v>351.43525925925928</v>
      </c>
      <c r="X1299" s="26">
        <f t="shared" si="508"/>
        <v>3095.4097175925926</v>
      </c>
      <c r="Y1299" s="26">
        <f t="shared" si="500"/>
        <v>859.83672053343514</v>
      </c>
      <c r="Z1299" s="26">
        <f t="shared" si="501"/>
        <v>0.85983672053343518</v>
      </c>
      <c r="AA1299" s="26">
        <f t="shared" si="502"/>
        <v>2.2927939331740816</v>
      </c>
      <c r="AB1299" s="64"/>
      <c r="AC1299" s="26">
        <f t="shared" si="488"/>
        <v>0</v>
      </c>
      <c r="AD1299" s="26">
        <f t="shared" si="489"/>
        <v>78.400000000000006</v>
      </c>
      <c r="AE1299" s="26">
        <f t="shared" si="490"/>
        <v>21.777777777777779</v>
      </c>
      <c r="AF1299" s="31"/>
      <c r="AG1299" s="31"/>
      <c r="AH1299" s="31"/>
      <c r="AI1299" s="31"/>
      <c r="AJ1299" s="31"/>
      <c r="AK1299" s="31"/>
      <c r="AL1299" s="7"/>
      <c r="AM1299" s="7"/>
    </row>
    <row r="1300" spans="2:39" x14ac:dyDescent="0.4">
      <c r="B1300" s="23" t="s">
        <v>3</v>
      </c>
      <c r="C1300" s="23">
        <v>1284</v>
      </c>
      <c r="D1300" s="23">
        <v>262</v>
      </c>
      <c r="E1300" s="24">
        <v>78.400000000000006</v>
      </c>
      <c r="F1300" s="68">
        <f t="shared" si="491"/>
        <v>21.777777777777779</v>
      </c>
      <c r="G1300" s="35">
        <f t="shared" si="492"/>
        <v>0</v>
      </c>
      <c r="H1300" s="25">
        <f t="shared" si="493"/>
        <v>0</v>
      </c>
      <c r="I1300" s="31"/>
      <c r="J1300" s="26">
        <f t="shared" si="494"/>
        <v>0</v>
      </c>
      <c r="K1300" s="40">
        <f t="shared" si="486"/>
        <v>203.94025384755557</v>
      </c>
      <c r="L1300" s="26">
        <f t="shared" si="495"/>
        <v>218.00182949999999</v>
      </c>
      <c r="M1300" s="61">
        <f t="shared" si="496"/>
        <v>421.94208334755558</v>
      </c>
      <c r="N1300" s="26">
        <f t="shared" si="497"/>
        <v>0.42194208334755556</v>
      </c>
      <c r="O1300" s="26">
        <f t="shared" si="487"/>
        <v>9188.9609262356553</v>
      </c>
      <c r="P1300" s="26">
        <f t="shared" si="498"/>
        <v>9.1889609262356551</v>
      </c>
      <c r="Q1300" s="26">
        <f t="shared" si="503"/>
        <v>6408.6520351003983</v>
      </c>
      <c r="R1300" s="61">
        <f t="shared" si="504"/>
        <v>1.7801812632757115</v>
      </c>
      <c r="S1300" s="26">
        <f t="shared" si="505"/>
        <v>-1854.5944249279316</v>
      </c>
      <c r="T1300" s="26">
        <f t="shared" si="499"/>
        <v>1854.5944249279316</v>
      </c>
      <c r="U1300" s="61">
        <f t="shared" si="506"/>
        <v>0.51516515924874595</v>
      </c>
      <c r="V1300" s="26">
        <f t="shared" si="507"/>
        <v>351435.25925925927</v>
      </c>
      <c r="W1300" s="26">
        <f t="shared" si="485"/>
        <v>351.43525925925928</v>
      </c>
      <c r="X1300" s="26">
        <f t="shared" si="508"/>
        <v>3095.4097175925926</v>
      </c>
      <c r="Y1300" s="26">
        <f t="shared" si="500"/>
        <v>859.83672053343514</v>
      </c>
      <c r="Z1300" s="26">
        <f t="shared" si="501"/>
        <v>0.85983672053343518</v>
      </c>
      <c r="AA1300" s="26">
        <f t="shared" si="502"/>
        <v>2.2953464225244575</v>
      </c>
      <c r="AB1300" s="64"/>
      <c r="AC1300" s="26">
        <f t="shared" si="488"/>
        <v>0</v>
      </c>
      <c r="AD1300" s="26">
        <f t="shared" si="489"/>
        <v>78.400000000000006</v>
      </c>
      <c r="AE1300" s="26">
        <f t="shared" si="490"/>
        <v>21.777777777777779</v>
      </c>
      <c r="AF1300" s="31"/>
      <c r="AG1300" s="31"/>
      <c r="AH1300" s="31"/>
      <c r="AI1300" s="31"/>
      <c r="AJ1300" s="31"/>
      <c r="AK1300" s="31"/>
      <c r="AL1300" s="7"/>
      <c r="AM1300" s="7"/>
    </row>
    <row r="1301" spans="2:39" x14ac:dyDescent="0.4">
      <c r="B1301" s="23" t="s">
        <v>3</v>
      </c>
      <c r="C1301" s="23">
        <v>1285</v>
      </c>
      <c r="D1301" s="23">
        <v>263</v>
      </c>
      <c r="E1301" s="24">
        <v>78.400000000000006</v>
      </c>
      <c r="F1301" s="68">
        <f t="shared" si="491"/>
        <v>21.777777777777779</v>
      </c>
      <c r="G1301" s="35">
        <f t="shared" si="492"/>
        <v>-2.7777777777778172E-2</v>
      </c>
      <c r="H1301" s="25">
        <f t="shared" si="493"/>
        <v>-0.10000000000000142</v>
      </c>
      <c r="I1301" s="31"/>
      <c r="J1301" s="26">
        <f t="shared" si="494"/>
        <v>-41.166666666667254</v>
      </c>
      <c r="K1301" s="40">
        <f t="shared" si="486"/>
        <v>203.94025384755557</v>
      </c>
      <c r="L1301" s="26">
        <f t="shared" si="495"/>
        <v>218.00182949999999</v>
      </c>
      <c r="M1301" s="61">
        <f t="shared" si="496"/>
        <v>380.77541668088827</v>
      </c>
      <c r="N1301" s="26">
        <f t="shared" si="497"/>
        <v>0.38077541668088827</v>
      </c>
      <c r="O1301" s="26">
        <f t="shared" si="487"/>
        <v>8292.4424077171225</v>
      </c>
      <c r="P1301" s="26">
        <f t="shared" si="498"/>
        <v>8.2924424077171217</v>
      </c>
      <c r="Q1301" s="26">
        <f t="shared" si="503"/>
        <v>6416.9444775081156</v>
      </c>
      <c r="R1301" s="61">
        <f t="shared" si="504"/>
        <v>1.7824847196843538</v>
      </c>
      <c r="S1301" s="26">
        <f t="shared" si="505"/>
        <v>-1854.5944249279316</v>
      </c>
      <c r="T1301" s="26">
        <f t="shared" si="499"/>
        <v>1854.5944249279316</v>
      </c>
      <c r="U1301" s="61">
        <f t="shared" si="506"/>
        <v>0.51516515924874595</v>
      </c>
      <c r="V1301" s="26">
        <f t="shared" si="507"/>
        <v>351435.25925925927</v>
      </c>
      <c r="W1301" s="26">
        <f t="shared" si="485"/>
        <v>351.43525925925928</v>
      </c>
      <c r="X1301" s="26">
        <f t="shared" si="508"/>
        <v>3095.4097175925926</v>
      </c>
      <c r="Y1301" s="26">
        <f t="shared" si="500"/>
        <v>859.83672053343514</v>
      </c>
      <c r="Z1301" s="26">
        <f t="shared" si="501"/>
        <v>0.85983672053343518</v>
      </c>
      <c r="AA1301" s="26">
        <f t="shared" si="502"/>
        <v>2.2976498789330999</v>
      </c>
      <c r="AB1301" s="64"/>
      <c r="AC1301" s="26">
        <f t="shared" si="488"/>
        <v>0</v>
      </c>
      <c r="AD1301" s="26">
        <f t="shared" si="489"/>
        <v>78.400000000000006</v>
      </c>
      <c r="AE1301" s="26">
        <f t="shared" si="490"/>
        <v>21.777777777777779</v>
      </c>
      <c r="AF1301" s="31"/>
      <c r="AG1301" s="31"/>
      <c r="AH1301" s="31"/>
      <c r="AI1301" s="31"/>
      <c r="AJ1301" s="31"/>
      <c r="AK1301" s="31"/>
      <c r="AL1301" s="7"/>
      <c r="AM1301" s="7"/>
    </row>
    <row r="1302" spans="2:39" x14ac:dyDescent="0.4">
      <c r="B1302" s="23" t="s">
        <v>3</v>
      </c>
      <c r="C1302" s="23">
        <v>1286</v>
      </c>
      <c r="D1302" s="23">
        <v>264</v>
      </c>
      <c r="E1302" s="24">
        <v>78.2</v>
      </c>
      <c r="F1302" s="68">
        <f t="shared" si="491"/>
        <v>21.722222222222221</v>
      </c>
      <c r="G1302" s="35">
        <f t="shared" si="492"/>
        <v>-5.5555555555556344E-2</v>
      </c>
      <c r="H1302" s="25">
        <f t="shared" si="493"/>
        <v>-0.20000000000000284</v>
      </c>
      <c r="I1302" s="31"/>
      <c r="J1302" s="26">
        <f t="shared" si="494"/>
        <v>-82.333333333334508</v>
      </c>
      <c r="K1302" s="40">
        <f t="shared" si="486"/>
        <v>202.90106953136802</v>
      </c>
      <c r="L1302" s="26">
        <f t="shared" si="495"/>
        <v>218.00182949999999</v>
      </c>
      <c r="M1302" s="61">
        <f t="shared" si="496"/>
        <v>338.5695656980335</v>
      </c>
      <c r="N1302" s="26">
        <f t="shared" si="497"/>
        <v>0.33856956569803348</v>
      </c>
      <c r="O1302" s="26">
        <f t="shared" si="487"/>
        <v>7354.4833437739499</v>
      </c>
      <c r="P1302" s="26">
        <f t="shared" si="498"/>
        <v>7.3544833437739499</v>
      </c>
      <c r="Q1302" s="26">
        <f t="shared" si="503"/>
        <v>6424.2989608518892</v>
      </c>
      <c r="R1302" s="61">
        <f t="shared" si="504"/>
        <v>1.7845276318877239</v>
      </c>
      <c r="S1302" s="26">
        <f t="shared" si="505"/>
        <v>-1854.5944249279316</v>
      </c>
      <c r="T1302" s="26">
        <f t="shared" si="499"/>
        <v>1854.5944249279316</v>
      </c>
      <c r="U1302" s="61">
        <f t="shared" si="506"/>
        <v>0.51516515924874595</v>
      </c>
      <c r="V1302" s="26">
        <f t="shared" si="507"/>
        <v>349644.50925925921</v>
      </c>
      <c r="W1302" s="26">
        <f t="shared" si="485"/>
        <v>349.64450925925922</v>
      </c>
      <c r="X1302" s="26">
        <f t="shared" si="508"/>
        <v>3097.2004675925928</v>
      </c>
      <c r="Y1302" s="26">
        <f t="shared" si="500"/>
        <v>860.3341514869353</v>
      </c>
      <c r="Z1302" s="26">
        <f t="shared" si="501"/>
        <v>0.86033415148693526</v>
      </c>
      <c r="AA1302" s="26">
        <f t="shared" si="502"/>
        <v>2.29969279113647</v>
      </c>
      <c r="AB1302" s="64"/>
      <c r="AC1302" s="26">
        <f t="shared" si="488"/>
        <v>0</v>
      </c>
      <c r="AD1302" s="26">
        <f t="shared" si="489"/>
        <v>78.2</v>
      </c>
      <c r="AE1302" s="26">
        <f t="shared" si="490"/>
        <v>21.722222222222221</v>
      </c>
      <c r="AF1302" s="31"/>
      <c r="AG1302" s="31"/>
      <c r="AH1302" s="31"/>
      <c r="AI1302" s="31"/>
      <c r="AJ1302" s="31"/>
      <c r="AK1302" s="31"/>
      <c r="AL1302" s="7"/>
      <c r="AM1302" s="7"/>
    </row>
    <row r="1303" spans="2:39" x14ac:dyDescent="0.4">
      <c r="B1303" s="23" t="s">
        <v>3</v>
      </c>
      <c r="C1303" s="23">
        <v>1287</v>
      </c>
      <c r="D1303" s="23">
        <v>265</v>
      </c>
      <c r="E1303" s="24">
        <v>78</v>
      </c>
      <c r="F1303" s="68">
        <f t="shared" si="491"/>
        <v>21.666666666666668</v>
      </c>
      <c r="G1303" s="35">
        <f t="shared" si="492"/>
        <v>-6.9444444444444448E-2</v>
      </c>
      <c r="H1303" s="25">
        <f t="shared" si="493"/>
        <v>-0.25</v>
      </c>
      <c r="I1303" s="31"/>
      <c r="J1303" s="26">
        <f t="shared" si="494"/>
        <v>-102.91666666666667</v>
      </c>
      <c r="K1303" s="40">
        <f t="shared" si="486"/>
        <v>201.86453958125</v>
      </c>
      <c r="L1303" s="26">
        <f t="shared" si="495"/>
        <v>218.00182949999999</v>
      </c>
      <c r="M1303" s="61">
        <f t="shared" si="496"/>
        <v>316.94970241458333</v>
      </c>
      <c r="N1303" s="26">
        <f t="shared" si="497"/>
        <v>0.31694970241458331</v>
      </c>
      <c r="O1303" s="26">
        <f t="shared" si="487"/>
        <v>6867.2435523159729</v>
      </c>
      <c r="P1303" s="26">
        <f t="shared" si="498"/>
        <v>6.8672435523159727</v>
      </c>
      <c r="Q1303" s="26">
        <f t="shared" si="503"/>
        <v>6431.166204404205</v>
      </c>
      <c r="R1303" s="61">
        <f t="shared" si="504"/>
        <v>1.7864351996937504</v>
      </c>
      <c r="S1303" s="26">
        <f t="shared" si="505"/>
        <v>-1854.5944249279316</v>
      </c>
      <c r="T1303" s="26">
        <f t="shared" si="499"/>
        <v>1854.5944249279316</v>
      </c>
      <c r="U1303" s="61">
        <f t="shared" si="506"/>
        <v>0.51516515924874595</v>
      </c>
      <c r="V1303" s="26">
        <f t="shared" si="507"/>
        <v>347858.33333333337</v>
      </c>
      <c r="W1303" s="26">
        <f t="shared" si="485"/>
        <v>347.85833333333341</v>
      </c>
      <c r="X1303" s="26">
        <f t="shared" si="508"/>
        <v>3098.9866435185186</v>
      </c>
      <c r="Y1303" s="26">
        <f t="shared" si="500"/>
        <v>860.83031186328708</v>
      </c>
      <c r="Z1303" s="26">
        <f t="shared" si="501"/>
        <v>0.86083031186328707</v>
      </c>
      <c r="AA1303" s="26">
        <f t="shared" si="502"/>
        <v>2.3016003589424963</v>
      </c>
      <c r="AB1303" s="64"/>
      <c r="AC1303" s="26">
        <f t="shared" si="488"/>
        <v>0</v>
      </c>
      <c r="AD1303" s="26">
        <f t="shared" si="489"/>
        <v>78</v>
      </c>
      <c r="AE1303" s="26">
        <f t="shared" si="490"/>
        <v>21.666666666666668</v>
      </c>
      <c r="AF1303" s="31"/>
      <c r="AG1303" s="31"/>
      <c r="AH1303" s="31"/>
      <c r="AI1303" s="31"/>
      <c r="AJ1303" s="31"/>
      <c r="AK1303" s="31"/>
      <c r="AL1303" s="7"/>
      <c r="AM1303" s="7"/>
    </row>
    <row r="1304" spans="2:39" x14ac:dyDescent="0.4">
      <c r="B1304" s="23" t="s">
        <v>3</v>
      </c>
      <c r="C1304" s="23">
        <v>1288</v>
      </c>
      <c r="D1304" s="23">
        <v>266</v>
      </c>
      <c r="E1304" s="24">
        <v>77.7</v>
      </c>
      <c r="F1304" s="68">
        <f t="shared" si="491"/>
        <v>21.583333333333332</v>
      </c>
      <c r="G1304" s="35">
        <f t="shared" si="492"/>
        <v>-9.7222222222222612E-2</v>
      </c>
      <c r="H1304" s="25">
        <f t="shared" si="493"/>
        <v>-0.35000000000000142</v>
      </c>
      <c r="I1304" s="31"/>
      <c r="J1304" s="26">
        <f t="shared" si="494"/>
        <v>-144.08333333333391</v>
      </c>
      <c r="K1304" s="40">
        <f t="shared" si="486"/>
        <v>200.31472159245308</v>
      </c>
      <c r="L1304" s="26">
        <f t="shared" si="495"/>
        <v>218.00182949999999</v>
      </c>
      <c r="M1304" s="61">
        <f t="shared" si="496"/>
        <v>274.23321775911916</v>
      </c>
      <c r="N1304" s="26">
        <f t="shared" si="497"/>
        <v>0.27423321775911913</v>
      </c>
      <c r="O1304" s="26">
        <f t="shared" si="487"/>
        <v>5918.8669499676544</v>
      </c>
      <c r="P1304" s="26">
        <f t="shared" si="498"/>
        <v>5.9188669499676543</v>
      </c>
      <c r="Q1304" s="26">
        <f t="shared" si="503"/>
        <v>6437.0850713541731</v>
      </c>
      <c r="R1304" s="61">
        <f t="shared" si="504"/>
        <v>1.7880793295336053</v>
      </c>
      <c r="S1304" s="26">
        <f t="shared" si="505"/>
        <v>-1854.5944249279316</v>
      </c>
      <c r="T1304" s="26">
        <f t="shared" si="499"/>
        <v>1854.5944249279316</v>
      </c>
      <c r="U1304" s="61">
        <f t="shared" si="506"/>
        <v>0.51516515924874595</v>
      </c>
      <c r="V1304" s="26">
        <f t="shared" si="507"/>
        <v>345187.64583333331</v>
      </c>
      <c r="W1304" s="26">
        <f t="shared" si="485"/>
        <v>345.18764583333331</v>
      </c>
      <c r="X1304" s="26">
        <f t="shared" si="508"/>
        <v>3101.6573310185186</v>
      </c>
      <c r="Y1304" s="26">
        <f t="shared" si="500"/>
        <v>861.57217009566216</v>
      </c>
      <c r="Z1304" s="26">
        <f t="shared" si="501"/>
        <v>0.86157217009566212</v>
      </c>
      <c r="AA1304" s="26">
        <f t="shared" si="502"/>
        <v>2.3032444887823513</v>
      </c>
      <c r="AB1304" s="64"/>
      <c r="AC1304" s="26">
        <f t="shared" si="488"/>
        <v>0</v>
      </c>
      <c r="AD1304" s="26">
        <f t="shared" si="489"/>
        <v>77.7</v>
      </c>
      <c r="AE1304" s="26">
        <f t="shared" si="490"/>
        <v>21.583333333333332</v>
      </c>
      <c r="AF1304" s="31"/>
      <c r="AG1304" s="31"/>
      <c r="AH1304" s="31"/>
      <c r="AI1304" s="31"/>
      <c r="AJ1304" s="31"/>
      <c r="AK1304" s="31"/>
      <c r="AL1304" s="7"/>
      <c r="AM1304" s="7"/>
    </row>
    <row r="1305" spans="2:39" x14ac:dyDescent="0.4">
      <c r="B1305" s="23" t="s">
        <v>3</v>
      </c>
      <c r="C1305" s="23">
        <v>1289</v>
      </c>
      <c r="D1305" s="23">
        <v>267</v>
      </c>
      <c r="E1305" s="24">
        <v>77.3</v>
      </c>
      <c r="F1305" s="68">
        <f t="shared" si="491"/>
        <v>21.472222222222221</v>
      </c>
      <c r="G1305" s="35">
        <f t="shared" si="492"/>
        <v>-0.11111111111111072</v>
      </c>
      <c r="H1305" s="25">
        <f t="shared" si="493"/>
        <v>-0.39999999999999858</v>
      </c>
      <c r="I1305" s="31"/>
      <c r="J1305" s="26">
        <f t="shared" si="494"/>
        <v>-164.66666666666609</v>
      </c>
      <c r="K1305" s="40">
        <f t="shared" si="486"/>
        <v>198.25758788863365</v>
      </c>
      <c r="L1305" s="26">
        <f t="shared" si="495"/>
        <v>218.00182949999999</v>
      </c>
      <c r="M1305" s="61">
        <f t="shared" si="496"/>
        <v>251.59275072196755</v>
      </c>
      <c r="N1305" s="26">
        <f t="shared" si="497"/>
        <v>0.25159275072196757</v>
      </c>
      <c r="O1305" s="26">
        <f t="shared" si="487"/>
        <v>5402.2554530022471</v>
      </c>
      <c r="P1305" s="26">
        <f t="shared" si="498"/>
        <v>5.4022554530022475</v>
      </c>
      <c r="Q1305" s="26">
        <f t="shared" si="503"/>
        <v>6442.4873268071751</v>
      </c>
      <c r="R1305" s="61">
        <f t="shared" si="504"/>
        <v>1.7895799561683781</v>
      </c>
      <c r="S1305" s="26">
        <f t="shared" si="505"/>
        <v>-1854.5944249279316</v>
      </c>
      <c r="T1305" s="26">
        <f t="shared" si="499"/>
        <v>1854.5944249279316</v>
      </c>
      <c r="U1305" s="61">
        <f t="shared" si="506"/>
        <v>0.51516515924874595</v>
      </c>
      <c r="V1305" s="26">
        <f t="shared" si="507"/>
        <v>341642.7384259259</v>
      </c>
      <c r="W1305" s="26">
        <f t="shared" si="485"/>
        <v>341.64273842592593</v>
      </c>
      <c r="X1305" s="26">
        <f t="shared" si="508"/>
        <v>3105.2022384259258</v>
      </c>
      <c r="Y1305" s="26">
        <f t="shared" si="500"/>
        <v>862.55686738547683</v>
      </c>
      <c r="Z1305" s="26">
        <f t="shared" si="501"/>
        <v>0.86255686738547688</v>
      </c>
      <c r="AA1305" s="26">
        <f t="shared" si="502"/>
        <v>2.3047451154171239</v>
      </c>
      <c r="AB1305" s="64"/>
      <c r="AC1305" s="26">
        <f t="shared" si="488"/>
        <v>0</v>
      </c>
      <c r="AD1305" s="26">
        <f t="shared" si="489"/>
        <v>77.3</v>
      </c>
      <c r="AE1305" s="26">
        <f t="shared" si="490"/>
        <v>21.472222222222221</v>
      </c>
      <c r="AF1305" s="31"/>
      <c r="AG1305" s="31"/>
      <c r="AH1305" s="31"/>
      <c r="AI1305" s="31"/>
      <c r="AJ1305" s="31"/>
      <c r="AK1305" s="31"/>
      <c r="AL1305" s="7"/>
      <c r="AM1305" s="7"/>
    </row>
    <row r="1306" spans="2:39" x14ac:dyDescent="0.4">
      <c r="B1306" s="23" t="s">
        <v>3</v>
      </c>
      <c r="C1306" s="23">
        <v>1290</v>
      </c>
      <c r="D1306" s="23">
        <v>268</v>
      </c>
      <c r="E1306" s="24">
        <v>76.900000000000006</v>
      </c>
      <c r="F1306" s="68">
        <f t="shared" si="491"/>
        <v>21.361111111111111</v>
      </c>
      <c r="G1306" s="35">
        <f t="shared" si="492"/>
        <v>-9.7222222222222612E-2</v>
      </c>
      <c r="H1306" s="25">
        <f t="shared" si="493"/>
        <v>-0.35000000000000142</v>
      </c>
      <c r="I1306" s="31"/>
      <c r="J1306" s="26">
        <f t="shared" si="494"/>
        <v>-144.08333333333391</v>
      </c>
      <c r="K1306" s="40">
        <f t="shared" si="486"/>
        <v>196.21107164909199</v>
      </c>
      <c r="L1306" s="26">
        <f t="shared" si="495"/>
        <v>218.00182949999999</v>
      </c>
      <c r="M1306" s="61">
        <f t="shared" si="496"/>
        <v>270.12956781575804</v>
      </c>
      <c r="N1306" s="26">
        <f t="shared" si="497"/>
        <v>0.27012956781575803</v>
      </c>
      <c r="O1306" s="26">
        <f t="shared" si="487"/>
        <v>5770.2677125088312</v>
      </c>
      <c r="P1306" s="26">
        <f t="shared" si="498"/>
        <v>5.7702677125088311</v>
      </c>
      <c r="Q1306" s="26">
        <f t="shared" si="503"/>
        <v>6448.2575945196841</v>
      </c>
      <c r="R1306" s="61">
        <f t="shared" si="504"/>
        <v>1.7911828084389698</v>
      </c>
      <c r="S1306" s="26">
        <f t="shared" si="505"/>
        <v>-1854.5944249279316</v>
      </c>
      <c r="T1306" s="26">
        <f t="shared" si="499"/>
        <v>1854.5944249279316</v>
      </c>
      <c r="U1306" s="61">
        <f t="shared" si="506"/>
        <v>0.51516515924874595</v>
      </c>
      <c r="V1306" s="26">
        <f t="shared" si="507"/>
        <v>338116.12731481477</v>
      </c>
      <c r="W1306" s="26">
        <f t="shared" si="485"/>
        <v>338.11612731481478</v>
      </c>
      <c r="X1306" s="26">
        <f t="shared" si="508"/>
        <v>3108.7288495370367</v>
      </c>
      <c r="Y1306" s="26">
        <f t="shared" si="500"/>
        <v>863.53648236669903</v>
      </c>
      <c r="Z1306" s="26">
        <f t="shared" si="501"/>
        <v>0.863536482366699</v>
      </c>
      <c r="AA1306" s="26">
        <f t="shared" si="502"/>
        <v>2.3063479676877159</v>
      </c>
      <c r="AB1306" s="64"/>
      <c r="AC1306" s="26">
        <f t="shared" si="488"/>
        <v>0</v>
      </c>
      <c r="AD1306" s="26">
        <f t="shared" si="489"/>
        <v>76.900000000000006</v>
      </c>
      <c r="AE1306" s="26">
        <f t="shared" si="490"/>
        <v>21.361111111111111</v>
      </c>
      <c r="AF1306" s="31"/>
      <c r="AG1306" s="31"/>
      <c r="AH1306" s="31"/>
      <c r="AI1306" s="31"/>
      <c r="AJ1306" s="31"/>
      <c r="AK1306" s="31"/>
      <c r="AL1306" s="7"/>
      <c r="AM1306" s="7"/>
    </row>
    <row r="1307" spans="2:39" x14ac:dyDescent="0.4">
      <c r="B1307" s="23" t="s">
        <v>3</v>
      </c>
      <c r="C1307" s="23">
        <v>1291</v>
      </c>
      <c r="D1307" s="23">
        <v>269</v>
      </c>
      <c r="E1307" s="24">
        <v>76.599999999999994</v>
      </c>
      <c r="F1307" s="68">
        <f t="shared" si="491"/>
        <v>21.277777777777775</v>
      </c>
      <c r="G1307" s="35">
        <f t="shared" si="492"/>
        <v>-9.7222222222222612E-2</v>
      </c>
      <c r="H1307" s="25">
        <f t="shared" si="493"/>
        <v>-0.35000000000000142</v>
      </c>
      <c r="I1307" s="31"/>
      <c r="J1307" s="26">
        <f t="shared" si="494"/>
        <v>-144.08333333333391</v>
      </c>
      <c r="K1307" s="40">
        <f t="shared" si="486"/>
        <v>194.68315218036798</v>
      </c>
      <c r="L1307" s="26">
        <f t="shared" si="495"/>
        <v>218.00182949999999</v>
      </c>
      <c r="M1307" s="61">
        <f t="shared" si="496"/>
        <v>268.60164834703403</v>
      </c>
      <c r="N1307" s="26">
        <f t="shared" si="497"/>
        <v>0.26860164834703404</v>
      </c>
      <c r="O1307" s="26">
        <f t="shared" si="487"/>
        <v>5715.2461842730008</v>
      </c>
      <c r="P1307" s="26">
        <f t="shared" si="498"/>
        <v>5.7152461842730009</v>
      </c>
      <c r="Q1307" s="26">
        <f t="shared" si="503"/>
        <v>6453.9728407039574</v>
      </c>
      <c r="R1307" s="61">
        <f t="shared" si="504"/>
        <v>1.7927703769504957</v>
      </c>
      <c r="S1307" s="26">
        <f t="shared" si="505"/>
        <v>-1854.5944249279316</v>
      </c>
      <c r="T1307" s="26">
        <f t="shared" si="499"/>
        <v>1854.5944249279316</v>
      </c>
      <c r="U1307" s="61">
        <f t="shared" si="506"/>
        <v>0.51516515924874595</v>
      </c>
      <c r="V1307" s="26">
        <f t="shared" si="507"/>
        <v>335483.17592592584</v>
      </c>
      <c r="W1307" s="26">
        <f t="shared" si="485"/>
        <v>335.48317592592582</v>
      </c>
      <c r="X1307" s="26">
        <f t="shared" si="508"/>
        <v>3111.3618009259258</v>
      </c>
      <c r="Y1307" s="26">
        <f t="shared" si="500"/>
        <v>864.26785833760187</v>
      </c>
      <c r="Z1307" s="26">
        <f t="shared" si="501"/>
        <v>0.86426785833760189</v>
      </c>
      <c r="AA1307" s="26">
        <f t="shared" si="502"/>
        <v>2.3079355361992415</v>
      </c>
      <c r="AB1307" s="64"/>
      <c r="AC1307" s="26">
        <f t="shared" si="488"/>
        <v>0</v>
      </c>
      <c r="AD1307" s="26">
        <f t="shared" si="489"/>
        <v>76.599999999999994</v>
      </c>
      <c r="AE1307" s="26">
        <f t="shared" si="490"/>
        <v>21.277777777777775</v>
      </c>
      <c r="AF1307" s="31"/>
      <c r="AG1307" s="31"/>
      <c r="AH1307" s="31"/>
      <c r="AI1307" s="31"/>
      <c r="AJ1307" s="31"/>
      <c r="AK1307" s="31"/>
      <c r="AL1307" s="7"/>
      <c r="AM1307" s="7"/>
    </row>
    <row r="1308" spans="2:39" x14ac:dyDescent="0.4">
      <c r="B1308" s="23" t="s">
        <v>3</v>
      </c>
      <c r="C1308" s="23">
        <v>1292</v>
      </c>
      <c r="D1308" s="23">
        <v>270</v>
      </c>
      <c r="E1308" s="24">
        <v>76.2</v>
      </c>
      <c r="F1308" s="68">
        <f t="shared" si="491"/>
        <v>21.166666666666668</v>
      </c>
      <c r="G1308" s="35">
        <f t="shared" si="492"/>
        <v>-0.12499999999999881</v>
      </c>
      <c r="H1308" s="25">
        <f t="shared" si="493"/>
        <v>-0.44999999999999574</v>
      </c>
      <c r="I1308" s="31"/>
      <c r="J1308" s="26">
        <f t="shared" si="494"/>
        <v>-185.24999999999824</v>
      </c>
      <c r="K1308" s="40">
        <f t="shared" si="486"/>
        <v>192.65521650331252</v>
      </c>
      <c r="L1308" s="26">
        <f t="shared" si="495"/>
        <v>218.00182949999999</v>
      </c>
      <c r="M1308" s="61">
        <f t="shared" si="496"/>
        <v>225.40704600331426</v>
      </c>
      <c r="N1308" s="26">
        <f t="shared" si="497"/>
        <v>0.22540704600331427</v>
      </c>
      <c r="O1308" s="26">
        <f t="shared" si="487"/>
        <v>4771.1158070701522</v>
      </c>
      <c r="P1308" s="26">
        <f t="shared" si="498"/>
        <v>4.771115807070152</v>
      </c>
      <c r="Q1308" s="26">
        <f t="shared" si="503"/>
        <v>6458.743956511028</v>
      </c>
      <c r="R1308" s="61">
        <f t="shared" si="504"/>
        <v>1.794095687002929</v>
      </c>
      <c r="S1308" s="26">
        <f t="shared" si="505"/>
        <v>-1854.5944249279316</v>
      </c>
      <c r="T1308" s="26">
        <f t="shared" si="499"/>
        <v>1854.5944249279316</v>
      </c>
      <c r="U1308" s="61">
        <f t="shared" si="506"/>
        <v>0.51516515924874595</v>
      </c>
      <c r="V1308" s="26">
        <f t="shared" si="507"/>
        <v>331988.58333333337</v>
      </c>
      <c r="W1308" s="26">
        <f t="shared" si="485"/>
        <v>331.98858333333339</v>
      </c>
      <c r="X1308" s="26">
        <f t="shared" si="508"/>
        <v>3114.8563935185184</v>
      </c>
      <c r="Y1308" s="26">
        <f t="shared" si="500"/>
        <v>865.23857927878703</v>
      </c>
      <c r="Z1308" s="26">
        <f t="shared" si="501"/>
        <v>0.865238579278787</v>
      </c>
      <c r="AA1308" s="26">
        <f t="shared" si="502"/>
        <v>2.309260846251675</v>
      </c>
      <c r="AB1308" s="64"/>
      <c r="AC1308" s="26">
        <f t="shared" si="488"/>
        <v>0</v>
      </c>
      <c r="AD1308" s="26">
        <f t="shared" si="489"/>
        <v>76.2</v>
      </c>
      <c r="AE1308" s="26">
        <f t="shared" si="490"/>
        <v>21.166666666666668</v>
      </c>
      <c r="AF1308" s="31"/>
      <c r="AG1308" s="31"/>
      <c r="AH1308" s="31"/>
      <c r="AI1308" s="31"/>
      <c r="AJ1308" s="31"/>
      <c r="AK1308" s="31"/>
      <c r="AL1308" s="7"/>
      <c r="AM1308" s="7"/>
    </row>
    <row r="1309" spans="2:39" x14ac:dyDescent="0.4">
      <c r="B1309" s="23" t="s">
        <v>3</v>
      </c>
      <c r="C1309" s="23">
        <v>1293</v>
      </c>
      <c r="D1309" s="23">
        <v>271</v>
      </c>
      <c r="E1309" s="24">
        <v>75.7</v>
      </c>
      <c r="F1309" s="68">
        <f t="shared" si="491"/>
        <v>21.027777777777779</v>
      </c>
      <c r="G1309" s="35">
        <f t="shared" si="492"/>
        <v>-0.1388888888888889</v>
      </c>
      <c r="H1309" s="25">
        <f t="shared" si="493"/>
        <v>-0.5</v>
      </c>
      <c r="I1309" s="31"/>
      <c r="J1309" s="26">
        <f t="shared" si="494"/>
        <v>-205.83333333333334</v>
      </c>
      <c r="K1309" s="40">
        <f t="shared" si="486"/>
        <v>190.1352277161337</v>
      </c>
      <c r="L1309" s="26">
        <f t="shared" si="495"/>
        <v>218.00182949999999</v>
      </c>
      <c r="M1309" s="61">
        <f t="shared" si="496"/>
        <v>202.30372388280034</v>
      </c>
      <c r="N1309" s="26">
        <f t="shared" si="497"/>
        <v>0.20230372388280035</v>
      </c>
      <c r="O1309" s="26">
        <f t="shared" si="487"/>
        <v>4253.9977494244404</v>
      </c>
      <c r="P1309" s="26">
        <f t="shared" si="498"/>
        <v>4.2539977494244408</v>
      </c>
      <c r="Q1309" s="26">
        <f t="shared" si="503"/>
        <v>6462.9979542604524</v>
      </c>
      <c r="R1309" s="61">
        <f t="shared" si="504"/>
        <v>1.795277353138969</v>
      </c>
      <c r="S1309" s="26">
        <f t="shared" si="505"/>
        <v>-1854.5944249279316</v>
      </c>
      <c r="T1309" s="26">
        <f t="shared" si="499"/>
        <v>1854.5944249279316</v>
      </c>
      <c r="U1309" s="61">
        <f t="shared" si="506"/>
        <v>0.51516515924874595</v>
      </c>
      <c r="V1309" s="26">
        <f t="shared" si="507"/>
        <v>327646.07175925927</v>
      </c>
      <c r="W1309" s="26">
        <f t="shared" si="485"/>
        <v>327.64607175925926</v>
      </c>
      <c r="X1309" s="26">
        <f t="shared" si="508"/>
        <v>3119.1989050925927</v>
      </c>
      <c r="Y1309" s="26">
        <f t="shared" si="500"/>
        <v>866.44483345881019</v>
      </c>
      <c r="Z1309" s="26">
        <f t="shared" si="501"/>
        <v>0.86644483345881018</v>
      </c>
      <c r="AA1309" s="26">
        <f t="shared" si="502"/>
        <v>2.310442512387715</v>
      </c>
      <c r="AB1309" s="64"/>
      <c r="AC1309" s="26">
        <f t="shared" si="488"/>
        <v>0</v>
      </c>
      <c r="AD1309" s="26">
        <f t="shared" si="489"/>
        <v>75.7</v>
      </c>
      <c r="AE1309" s="26">
        <f t="shared" si="490"/>
        <v>21.027777777777779</v>
      </c>
      <c r="AF1309" s="31"/>
      <c r="AG1309" s="31"/>
      <c r="AH1309" s="31"/>
      <c r="AI1309" s="31"/>
      <c r="AJ1309" s="31"/>
      <c r="AK1309" s="31"/>
      <c r="AL1309" s="7"/>
      <c r="AM1309" s="7"/>
    </row>
    <row r="1310" spans="2:39" x14ac:dyDescent="0.4">
      <c r="B1310" s="23" t="s">
        <v>3</v>
      </c>
      <c r="C1310" s="23">
        <v>1294</v>
      </c>
      <c r="D1310" s="23">
        <v>272</v>
      </c>
      <c r="E1310" s="24">
        <v>75.2</v>
      </c>
      <c r="F1310" s="68">
        <f t="shared" si="491"/>
        <v>20.888888888888889</v>
      </c>
      <c r="G1310" s="35">
        <f t="shared" si="492"/>
        <v>-0.1388888888888889</v>
      </c>
      <c r="H1310" s="25">
        <f t="shared" si="493"/>
        <v>-0.5</v>
      </c>
      <c r="I1310" s="31"/>
      <c r="J1310" s="26">
        <f t="shared" si="494"/>
        <v>-205.83333333333334</v>
      </c>
      <c r="K1310" s="40">
        <f t="shared" si="486"/>
        <v>187.63182871688886</v>
      </c>
      <c r="L1310" s="26">
        <f t="shared" si="495"/>
        <v>218.00182949999999</v>
      </c>
      <c r="M1310" s="61">
        <f t="shared" si="496"/>
        <v>199.8003248835555</v>
      </c>
      <c r="N1310" s="26">
        <f t="shared" si="497"/>
        <v>0.19980032488355551</v>
      </c>
      <c r="O1310" s="26">
        <f t="shared" si="487"/>
        <v>4173.606786456493</v>
      </c>
      <c r="P1310" s="26">
        <f t="shared" si="498"/>
        <v>4.1736067864564932</v>
      </c>
      <c r="Q1310" s="26">
        <f t="shared" si="503"/>
        <v>6467.1715610469091</v>
      </c>
      <c r="R1310" s="61">
        <f t="shared" si="504"/>
        <v>1.7964366884501761</v>
      </c>
      <c r="S1310" s="26">
        <f t="shared" si="505"/>
        <v>-1854.5944249279316</v>
      </c>
      <c r="T1310" s="26">
        <f t="shared" si="499"/>
        <v>1854.5944249279316</v>
      </c>
      <c r="U1310" s="61">
        <f t="shared" si="506"/>
        <v>0.51516515924874595</v>
      </c>
      <c r="V1310" s="26">
        <f t="shared" si="507"/>
        <v>323332.14814814815</v>
      </c>
      <c r="W1310" s="26">
        <f t="shared" ref="W1310:W1373" si="509">V1310*0.001</f>
        <v>323.33214814814818</v>
      </c>
      <c r="X1310" s="26">
        <f t="shared" si="508"/>
        <v>3123.5128287037037</v>
      </c>
      <c r="Y1310" s="26">
        <f t="shared" si="500"/>
        <v>867.64314653165741</v>
      </c>
      <c r="Z1310" s="26">
        <f t="shared" si="501"/>
        <v>0.86764314653165742</v>
      </c>
      <c r="AA1310" s="26">
        <f t="shared" si="502"/>
        <v>2.3116018476989222</v>
      </c>
      <c r="AB1310" s="64"/>
      <c r="AC1310" s="26">
        <f t="shared" si="488"/>
        <v>0</v>
      </c>
      <c r="AD1310" s="26">
        <f t="shared" si="489"/>
        <v>75.2</v>
      </c>
      <c r="AE1310" s="26">
        <f t="shared" si="490"/>
        <v>20.888888888888889</v>
      </c>
      <c r="AF1310" s="31"/>
      <c r="AG1310" s="31"/>
      <c r="AH1310" s="31"/>
      <c r="AI1310" s="31"/>
      <c r="AJ1310" s="31"/>
      <c r="AK1310" s="31"/>
      <c r="AL1310" s="7"/>
      <c r="AM1310" s="7"/>
    </row>
    <row r="1311" spans="2:39" x14ac:dyDescent="0.4">
      <c r="B1311" s="23" t="s">
        <v>3</v>
      </c>
      <c r="C1311" s="23">
        <v>1295</v>
      </c>
      <c r="D1311" s="23">
        <v>273</v>
      </c>
      <c r="E1311" s="24">
        <v>74.7</v>
      </c>
      <c r="F1311" s="68">
        <f t="shared" si="491"/>
        <v>20.75</v>
      </c>
      <c r="G1311" s="35">
        <f t="shared" si="492"/>
        <v>-0.11111111111111072</v>
      </c>
      <c r="H1311" s="25">
        <f t="shared" si="493"/>
        <v>-0.39999999999999858</v>
      </c>
      <c r="I1311" s="31"/>
      <c r="J1311" s="26">
        <f t="shared" si="494"/>
        <v>-164.66666666666609</v>
      </c>
      <c r="K1311" s="40">
        <f t="shared" si="486"/>
        <v>185.14501950557812</v>
      </c>
      <c r="L1311" s="26">
        <f t="shared" si="495"/>
        <v>218.00182949999999</v>
      </c>
      <c r="M1311" s="61">
        <f t="shared" si="496"/>
        <v>238.48018233891202</v>
      </c>
      <c r="N1311" s="26">
        <f t="shared" si="497"/>
        <v>0.23848018233891202</v>
      </c>
      <c r="O1311" s="26">
        <f t="shared" si="487"/>
        <v>4948.4637835324247</v>
      </c>
      <c r="P1311" s="26">
        <f t="shared" si="498"/>
        <v>4.948463783532425</v>
      </c>
      <c r="Q1311" s="26">
        <f t="shared" si="503"/>
        <v>6472.1200248304413</v>
      </c>
      <c r="R1311" s="61">
        <f t="shared" si="504"/>
        <v>1.7978112618333453</v>
      </c>
      <c r="S1311" s="26">
        <f t="shared" si="505"/>
        <v>-1854.5944249279316</v>
      </c>
      <c r="T1311" s="26">
        <f t="shared" si="499"/>
        <v>1854.5944249279316</v>
      </c>
      <c r="U1311" s="61">
        <f t="shared" si="506"/>
        <v>0.51516515924874595</v>
      </c>
      <c r="V1311" s="26">
        <f t="shared" si="507"/>
        <v>319046.8125</v>
      </c>
      <c r="W1311" s="26">
        <f t="shared" si="509"/>
        <v>319.04681249999999</v>
      </c>
      <c r="X1311" s="26">
        <f t="shared" si="508"/>
        <v>3127.7981643518519</v>
      </c>
      <c r="Y1311" s="26">
        <f t="shared" si="500"/>
        <v>868.83351849732867</v>
      </c>
      <c r="Z1311" s="26">
        <f t="shared" si="501"/>
        <v>0.86883351849732871</v>
      </c>
      <c r="AA1311" s="26">
        <f t="shared" si="502"/>
        <v>2.3129764210820913</v>
      </c>
      <c r="AB1311" s="64"/>
      <c r="AC1311" s="26">
        <f t="shared" si="488"/>
        <v>0</v>
      </c>
      <c r="AD1311" s="26">
        <f t="shared" si="489"/>
        <v>74.7</v>
      </c>
      <c r="AE1311" s="26">
        <f t="shared" si="490"/>
        <v>20.75</v>
      </c>
      <c r="AF1311" s="31"/>
      <c r="AG1311" s="31"/>
      <c r="AH1311" s="31"/>
      <c r="AI1311" s="31"/>
      <c r="AJ1311" s="31"/>
      <c r="AK1311" s="31"/>
      <c r="AL1311" s="7"/>
      <c r="AM1311" s="7"/>
    </row>
    <row r="1312" spans="2:39" x14ac:dyDescent="0.4">
      <c r="B1312" s="23" t="s">
        <v>3</v>
      </c>
      <c r="C1312" s="23">
        <v>1296</v>
      </c>
      <c r="D1312" s="23">
        <v>274</v>
      </c>
      <c r="E1312" s="24">
        <v>74.400000000000006</v>
      </c>
      <c r="F1312" s="68">
        <f t="shared" si="491"/>
        <v>20.666666666666668</v>
      </c>
      <c r="G1312" s="35">
        <f t="shared" si="492"/>
        <v>-5.5555555555556344E-2</v>
      </c>
      <c r="H1312" s="25">
        <f t="shared" si="493"/>
        <v>-0.20000000000000284</v>
      </c>
      <c r="I1312" s="31"/>
      <c r="J1312" s="26">
        <f t="shared" si="494"/>
        <v>-82.333333333334508</v>
      </c>
      <c r="K1312" s="40">
        <f t="shared" si="486"/>
        <v>183.66089707699999</v>
      </c>
      <c r="L1312" s="26">
        <f t="shared" si="495"/>
        <v>218.00182949999999</v>
      </c>
      <c r="M1312" s="61">
        <f t="shared" si="496"/>
        <v>319.32939324366544</v>
      </c>
      <c r="N1312" s="26">
        <f t="shared" si="497"/>
        <v>0.31932939324366544</v>
      </c>
      <c r="O1312" s="26">
        <f t="shared" si="487"/>
        <v>6599.4741270357526</v>
      </c>
      <c r="P1312" s="26">
        <f t="shared" si="498"/>
        <v>6.5994741270357524</v>
      </c>
      <c r="Q1312" s="26">
        <f t="shared" si="503"/>
        <v>6478.7194989574773</v>
      </c>
      <c r="R1312" s="61">
        <f t="shared" si="504"/>
        <v>1.7996444492375103</v>
      </c>
      <c r="S1312" s="26">
        <f t="shared" si="505"/>
        <v>-1854.5944249279316</v>
      </c>
      <c r="T1312" s="26">
        <f t="shared" si="499"/>
        <v>1854.5944249279316</v>
      </c>
      <c r="U1312" s="61">
        <f t="shared" si="506"/>
        <v>0.51516515924874595</v>
      </c>
      <c r="V1312" s="26">
        <f t="shared" si="507"/>
        <v>316489.33333333337</v>
      </c>
      <c r="W1312" s="26">
        <f t="shared" si="509"/>
        <v>316.48933333333338</v>
      </c>
      <c r="X1312" s="26">
        <f t="shared" si="508"/>
        <v>3130.3556435185187</v>
      </c>
      <c r="Y1312" s="26">
        <f t="shared" si="500"/>
        <v>869.54392994528712</v>
      </c>
      <c r="Z1312" s="26">
        <f t="shared" si="501"/>
        <v>0.86954392994528718</v>
      </c>
      <c r="AA1312" s="26">
        <f t="shared" si="502"/>
        <v>2.3148096084862564</v>
      </c>
      <c r="AB1312" s="64"/>
      <c r="AC1312" s="26">
        <f t="shared" si="488"/>
        <v>0</v>
      </c>
      <c r="AD1312" s="26">
        <f t="shared" si="489"/>
        <v>74.400000000000006</v>
      </c>
      <c r="AE1312" s="26">
        <f t="shared" si="490"/>
        <v>20.666666666666668</v>
      </c>
      <c r="AF1312" s="31"/>
      <c r="AG1312" s="31"/>
      <c r="AH1312" s="31"/>
      <c r="AI1312" s="31"/>
      <c r="AJ1312" s="31"/>
      <c r="AK1312" s="31"/>
      <c r="AL1312" s="7"/>
      <c r="AM1312" s="7"/>
    </row>
    <row r="1313" spans="2:39" x14ac:dyDescent="0.4">
      <c r="B1313" s="23" t="s">
        <v>3</v>
      </c>
      <c r="C1313" s="23">
        <v>1297</v>
      </c>
      <c r="D1313" s="23">
        <v>275</v>
      </c>
      <c r="E1313" s="24">
        <v>74.3</v>
      </c>
      <c r="F1313" s="68">
        <f t="shared" si="491"/>
        <v>20.638888888888889</v>
      </c>
      <c r="G1313" s="35">
        <f t="shared" si="492"/>
        <v>0</v>
      </c>
      <c r="H1313" s="25">
        <f t="shared" si="493"/>
        <v>0</v>
      </c>
      <c r="I1313" s="31"/>
      <c r="J1313" s="26">
        <f t="shared" si="494"/>
        <v>0</v>
      </c>
      <c r="K1313" s="40">
        <f t="shared" si="486"/>
        <v>183.16751678384202</v>
      </c>
      <c r="L1313" s="26">
        <f t="shared" si="495"/>
        <v>218.00182949999999</v>
      </c>
      <c r="M1313" s="61">
        <f t="shared" si="496"/>
        <v>401.169346283842</v>
      </c>
      <c r="N1313" s="26">
        <f t="shared" si="497"/>
        <v>0.40116934628384199</v>
      </c>
      <c r="O1313" s="26">
        <f t="shared" si="487"/>
        <v>8279.6895635804067</v>
      </c>
      <c r="P1313" s="26">
        <f t="shared" si="498"/>
        <v>8.2796895635804066</v>
      </c>
      <c r="Q1313" s="26">
        <f t="shared" si="503"/>
        <v>6486.9991885210575</v>
      </c>
      <c r="R1313" s="61">
        <f t="shared" si="504"/>
        <v>1.8019443631891645</v>
      </c>
      <c r="S1313" s="26">
        <f t="shared" si="505"/>
        <v>-1854.5944249279316</v>
      </c>
      <c r="T1313" s="26">
        <f t="shared" si="499"/>
        <v>1854.5944249279316</v>
      </c>
      <c r="U1313" s="61">
        <f t="shared" si="506"/>
        <v>0.51516515924874595</v>
      </c>
      <c r="V1313" s="26">
        <f t="shared" si="507"/>
        <v>315639.12731481483</v>
      </c>
      <c r="W1313" s="26">
        <f t="shared" si="509"/>
        <v>315.63912731481486</v>
      </c>
      <c r="X1313" s="26">
        <f t="shared" si="508"/>
        <v>3131.2058495370375</v>
      </c>
      <c r="Y1313" s="26">
        <f t="shared" si="500"/>
        <v>869.78009847269925</v>
      </c>
      <c r="Z1313" s="26">
        <f t="shared" si="501"/>
        <v>0.86978009847269921</v>
      </c>
      <c r="AA1313" s="26">
        <f t="shared" si="502"/>
        <v>2.3171095224379106</v>
      </c>
      <c r="AB1313" s="64"/>
      <c r="AC1313" s="26">
        <f t="shared" si="488"/>
        <v>0</v>
      </c>
      <c r="AD1313" s="26">
        <f t="shared" si="489"/>
        <v>74.3</v>
      </c>
      <c r="AE1313" s="26">
        <f t="shared" si="490"/>
        <v>20.638888888888889</v>
      </c>
      <c r="AF1313" s="31"/>
      <c r="AG1313" s="31"/>
      <c r="AH1313" s="31"/>
      <c r="AI1313" s="31"/>
      <c r="AJ1313" s="31"/>
      <c r="AK1313" s="31"/>
      <c r="AL1313" s="7"/>
      <c r="AM1313" s="7"/>
    </row>
    <row r="1314" spans="2:39" x14ac:dyDescent="0.4">
      <c r="B1314" s="23" t="s">
        <v>3</v>
      </c>
      <c r="C1314" s="23">
        <v>1298</v>
      </c>
      <c r="D1314" s="23">
        <v>276</v>
      </c>
      <c r="E1314" s="24">
        <v>74.400000000000006</v>
      </c>
      <c r="F1314" s="68">
        <f t="shared" si="491"/>
        <v>20.666666666666668</v>
      </c>
      <c r="G1314" s="35">
        <f t="shared" si="492"/>
        <v>4.1666666666666269E-2</v>
      </c>
      <c r="H1314" s="25">
        <f t="shared" si="493"/>
        <v>0.14999999999999858</v>
      </c>
      <c r="I1314" s="31"/>
      <c r="J1314" s="26">
        <f t="shared" si="494"/>
        <v>61.74999999999941</v>
      </c>
      <c r="K1314" s="40">
        <f t="shared" si="486"/>
        <v>183.66089707699999</v>
      </c>
      <c r="L1314" s="26">
        <f t="shared" si="495"/>
        <v>218.00182949999999</v>
      </c>
      <c r="M1314" s="61">
        <f t="shared" si="496"/>
        <v>463.41272657699938</v>
      </c>
      <c r="N1314" s="26">
        <f t="shared" si="497"/>
        <v>0.46341272657699939</v>
      </c>
      <c r="O1314" s="26">
        <f t="shared" si="487"/>
        <v>9577.1963492579871</v>
      </c>
      <c r="P1314" s="26">
        <f t="shared" si="498"/>
        <v>9.5771963492579868</v>
      </c>
      <c r="Q1314" s="26">
        <f t="shared" si="503"/>
        <v>6496.5763848703155</v>
      </c>
      <c r="R1314" s="61">
        <f t="shared" si="504"/>
        <v>1.8046046957212294</v>
      </c>
      <c r="S1314" s="26">
        <f t="shared" si="505"/>
        <v>-1854.5944249279316</v>
      </c>
      <c r="T1314" s="26">
        <f t="shared" si="499"/>
        <v>1854.5944249279316</v>
      </c>
      <c r="U1314" s="61">
        <f t="shared" si="506"/>
        <v>0.51516515924874595</v>
      </c>
      <c r="V1314" s="26">
        <f t="shared" si="507"/>
        <v>316489.33333333337</v>
      </c>
      <c r="W1314" s="26">
        <f t="shared" si="509"/>
        <v>316.48933333333338</v>
      </c>
      <c r="X1314" s="26">
        <f t="shared" si="508"/>
        <v>3131.2058495370375</v>
      </c>
      <c r="Y1314" s="26">
        <f t="shared" si="500"/>
        <v>869.78009847269925</v>
      </c>
      <c r="Z1314" s="26">
        <f t="shared" si="501"/>
        <v>0.86978009847269921</v>
      </c>
      <c r="AA1314" s="26">
        <f t="shared" si="502"/>
        <v>2.3197698549699752</v>
      </c>
      <c r="AB1314" s="64"/>
      <c r="AC1314" s="26">
        <f t="shared" si="488"/>
        <v>0</v>
      </c>
      <c r="AD1314" s="26">
        <f t="shared" si="489"/>
        <v>74.400000000000006</v>
      </c>
      <c r="AE1314" s="26">
        <f t="shared" si="490"/>
        <v>20.666666666666668</v>
      </c>
      <c r="AF1314" s="31"/>
      <c r="AG1314" s="31"/>
      <c r="AH1314" s="31"/>
      <c r="AI1314" s="31"/>
      <c r="AJ1314" s="31"/>
      <c r="AK1314" s="31"/>
      <c r="AL1314" s="7"/>
      <c r="AM1314" s="7"/>
    </row>
    <row r="1315" spans="2:39" x14ac:dyDescent="0.4">
      <c r="B1315" s="23" t="s">
        <v>3</v>
      </c>
      <c r="C1315" s="23">
        <v>1299</v>
      </c>
      <c r="D1315" s="23">
        <v>277</v>
      </c>
      <c r="E1315" s="24">
        <v>74.599999999999994</v>
      </c>
      <c r="F1315" s="68">
        <f t="shared" si="491"/>
        <v>20.722222222222221</v>
      </c>
      <c r="G1315" s="35">
        <f t="shared" si="492"/>
        <v>6.9444444444444448E-2</v>
      </c>
      <c r="H1315" s="25">
        <f t="shared" si="493"/>
        <v>0.25</v>
      </c>
      <c r="I1315" s="31"/>
      <c r="J1315" s="26">
        <f t="shared" si="494"/>
        <v>102.91666666666667</v>
      </c>
      <c r="K1315" s="40">
        <f t="shared" si="486"/>
        <v>184.64964843786802</v>
      </c>
      <c r="L1315" s="26">
        <f t="shared" si="495"/>
        <v>218.00182949999999</v>
      </c>
      <c r="M1315" s="61">
        <f t="shared" si="496"/>
        <v>505.56814460453467</v>
      </c>
      <c r="N1315" s="26">
        <f t="shared" si="497"/>
        <v>0.5055681446045347</v>
      </c>
      <c r="O1315" s="26">
        <f t="shared" si="487"/>
        <v>10476.495440971747</v>
      </c>
      <c r="P1315" s="26">
        <f t="shared" si="498"/>
        <v>10.476495440971746</v>
      </c>
      <c r="Q1315" s="26">
        <f t="shared" si="503"/>
        <v>6507.0528803112875</v>
      </c>
      <c r="R1315" s="61">
        <f t="shared" si="504"/>
        <v>1.8075148335765328</v>
      </c>
      <c r="S1315" s="26">
        <f t="shared" si="505"/>
        <v>-1854.5944249279316</v>
      </c>
      <c r="T1315" s="26">
        <f t="shared" si="499"/>
        <v>1854.5944249279316</v>
      </c>
      <c r="U1315" s="61">
        <f t="shared" si="506"/>
        <v>0.51516515924874595</v>
      </c>
      <c r="V1315" s="26">
        <f t="shared" si="507"/>
        <v>318193.1759259259</v>
      </c>
      <c r="W1315" s="26">
        <f t="shared" si="509"/>
        <v>318.19317592592591</v>
      </c>
      <c r="X1315" s="26">
        <f t="shared" si="508"/>
        <v>3131.2058495370375</v>
      </c>
      <c r="Y1315" s="26">
        <f t="shared" si="500"/>
        <v>869.78009847269925</v>
      </c>
      <c r="Z1315" s="26">
        <f t="shared" si="501"/>
        <v>0.86978009847269921</v>
      </c>
      <c r="AA1315" s="26">
        <f t="shared" si="502"/>
        <v>2.3226799928252788</v>
      </c>
      <c r="AB1315" s="64"/>
      <c r="AC1315" s="26">
        <f t="shared" si="488"/>
        <v>0</v>
      </c>
      <c r="AD1315" s="26">
        <f t="shared" si="489"/>
        <v>74.599999999999994</v>
      </c>
      <c r="AE1315" s="26">
        <f t="shared" si="490"/>
        <v>20.722222222222221</v>
      </c>
      <c r="AF1315" s="31"/>
      <c r="AG1315" s="31"/>
      <c r="AH1315" s="31"/>
      <c r="AI1315" s="31"/>
      <c r="AJ1315" s="31"/>
      <c r="AK1315" s="31"/>
      <c r="AL1315" s="7"/>
      <c r="AM1315" s="7"/>
    </row>
    <row r="1316" spans="2:39" x14ac:dyDescent="0.4">
      <c r="B1316" s="23" t="s">
        <v>3</v>
      </c>
      <c r="C1316" s="23">
        <v>1300</v>
      </c>
      <c r="D1316" s="23">
        <v>278</v>
      </c>
      <c r="E1316" s="24">
        <v>74.900000000000006</v>
      </c>
      <c r="F1316" s="68">
        <f t="shared" si="491"/>
        <v>20.805555555555557</v>
      </c>
      <c r="G1316" s="35">
        <f t="shared" si="492"/>
        <v>6.9444444444444448E-2</v>
      </c>
      <c r="H1316" s="25">
        <f t="shared" si="493"/>
        <v>0.25</v>
      </c>
      <c r="I1316" s="31"/>
      <c r="J1316" s="26">
        <f t="shared" si="494"/>
        <v>102.91666666666667</v>
      </c>
      <c r="K1316" s="40">
        <f t="shared" si="486"/>
        <v>186.13775241555038</v>
      </c>
      <c r="L1316" s="26">
        <f t="shared" si="495"/>
        <v>218.00182949999999</v>
      </c>
      <c r="M1316" s="61">
        <f t="shared" si="496"/>
        <v>507.05624858221705</v>
      </c>
      <c r="N1316" s="26">
        <f t="shared" si="497"/>
        <v>0.5070562485822171</v>
      </c>
      <c r="O1316" s="26">
        <f t="shared" si="487"/>
        <v>10549.586949668905</v>
      </c>
      <c r="P1316" s="26">
        <f t="shared" si="498"/>
        <v>10.549586949668905</v>
      </c>
      <c r="Q1316" s="26">
        <f t="shared" si="503"/>
        <v>6517.6024672609565</v>
      </c>
      <c r="R1316" s="61">
        <f t="shared" si="504"/>
        <v>1.8104452746303206</v>
      </c>
      <c r="S1316" s="26">
        <f t="shared" si="505"/>
        <v>-1854.5944249279316</v>
      </c>
      <c r="T1316" s="26">
        <f t="shared" si="499"/>
        <v>1854.5944249279316</v>
      </c>
      <c r="U1316" s="61">
        <f t="shared" si="506"/>
        <v>0.51516515924874595</v>
      </c>
      <c r="V1316" s="26">
        <f t="shared" si="507"/>
        <v>320757.51620370377</v>
      </c>
      <c r="W1316" s="26">
        <f t="shared" si="509"/>
        <v>320.7575162037038</v>
      </c>
      <c r="X1316" s="26">
        <f t="shared" si="508"/>
        <v>3131.2058495370375</v>
      </c>
      <c r="Y1316" s="26">
        <f t="shared" si="500"/>
        <v>869.78009847269925</v>
      </c>
      <c r="Z1316" s="26">
        <f t="shared" si="501"/>
        <v>0.86978009847269921</v>
      </c>
      <c r="AA1316" s="26">
        <f t="shared" si="502"/>
        <v>2.3256104338790666</v>
      </c>
      <c r="AB1316" s="64"/>
      <c r="AC1316" s="26">
        <f t="shared" si="488"/>
        <v>0</v>
      </c>
      <c r="AD1316" s="26">
        <f t="shared" si="489"/>
        <v>74.900000000000006</v>
      </c>
      <c r="AE1316" s="26">
        <f t="shared" si="490"/>
        <v>20.805555555555557</v>
      </c>
      <c r="AF1316" s="31"/>
      <c r="AG1316" s="31"/>
      <c r="AH1316" s="31"/>
      <c r="AI1316" s="31"/>
      <c r="AJ1316" s="31"/>
      <c r="AK1316" s="31"/>
      <c r="AL1316" s="7"/>
      <c r="AM1316" s="7"/>
    </row>
    <row r="1317" spans="2:39" x14ac:dyDescent="0.4">
      <c r="B1317" s="23" t="s">
        <v>3</v>
      </c>
      <c r="C1317" s="23">
        <v>1301</v>
      </c>
      <c r="D1317" s="23">
        <v>279</v>
      </c>
      <c r="E1317" s="24">
        <v>75.099999999999994</v>
      </c>
      <c r="F1317" s="68">
        <f t="shared" si="491"/>
        <v>20.861111111111111</v>
      </c>
      <c r="G1317" s="35">
        <f t="shared" si="492"/>
        <v>5.5555555555554373E-2</v>
      </c>
      <c r="H1317" s="25">
        <f t="shared" si="493"/>
        <v>0.19999999999999574</v>
      </c>
      <c r="I1317" s="31"/>
      <c r="J1317" s="26">
        <f t="shared" si="494"/>
        <v>82.333333333331581</v>
      </c>
      <c r="K1317" s="40">
        <f t="shared" si="486"/>
        <v>187.13313969159199</v>
      </c>
      <c r="L1317" s="26">
        <f t="shared" si="495"/>
        <v>218.00182949999999</v>
      </c>
      <c r="M1317" s="61">
        <f t="shared" si="496"/>
        <v>487.46830252492356</v>
      </c>
      <c r="N1317" s="26">
        <f t="shared" si="497"/>
        <v>0.48746830252492357</v>
      </c>
      <c r="O1317" s="26">
        <f t="shared" si="487"/>
        <v>10169.130422117156</v>
      </c>
      <c r="P1317" s="26">
        <f t="shared" si="498"/>
        <v>10.169130422117156</v>
      </c>
      <c r="Q1317" s="26">
        <f t="shared" si="503"/>
        <v>6527.7715976830732</v>
      </c>
      <c r="R1317" s="61">
        <f t="shared" si="504"/>
        <v>1.8132700333068892</v>
      </c>
      <c r="S1317" s="26">
        <f t="shared" si="505"/>
        <v>-1854.5944249279316</v>
      </c>
      <c r="T1317" s="26">
        <f t="shared" si="499"/>
        <v>1854.5944249279316</v>
      </c>
      <c r="U1317" s="61">
        <f t="shared" si="506"/>
        <v>0.51516515924874595</v>
      </c>
      <c r="V1317" s="26">
        <f t="shared" si="507"/>
        <v>322472.79398148146</v>
      </c>
      <c r="W1317" s="26">
        <f t="shared" si="509"/>
        <v>322.47279398148146</v>
      </c>
      <c r="X1317" s="26">
        <f t="shared" si="508"/>
        <v>3131.2058495370375</v>
      </c>
      <c r="Y1317" s="26">
        <f t="shared" si="500"/>
        <v>869.78009847269925</v>
      </c>
      <c r="Z1317" s="26">
        <f t="shared" si="501"/>
        <v>0.86978009847269921</v>
      </c>
      <c r="AA1317" s="26">
        <f t="shared" si="502"/>
        <v>2.3284351925556352</v>
      </c>
      <c r="AB1317" s="64"/>
      <c r="AC1317" s="26">
        <f t="shared" si="488"/>
        <v>0</v>
      </c>
      <c r="AD1317" s="26">
        <f t="shared" si="489"/>
        <v>75.099999999999994</v>
      </c>
      <c r="AE1317" s="26">
        <f t="shared" si="490"/>
        <v>20.861111111111111</v>
      </c>
      <c r="AF1317" s="31"/>
      <c r="AG1317" s="31"/>
      <c r="AH1317" s="31"/>
      <c r="AI1317" s="31"/>
      <c r="AJ1317" s="31"/>
      <c r="AK1317" s="31"/>
      <c r="AL1317" s="7"/>
      <c r="AM1317" s="7"/>
    </row>
    <row r="1318" spans="2:39" x14ac:dyDescent="0.4">
      <c r="B1318" s="23" t="s">
        <v>3</v>
      </c>
      <c r="C1318" s="23">
        <v>1302</v>
      </c>
      <c r="D1318" s="23">
        <v>280</v>
      </c>
      <c r="E1318" s="24">
        <v>75.3</v>
      </c>
      <c r="F1318" s="68">
        <f t="shared" si="491"/>
        <v>20.916666666666664</v>
      </c>
      <c r="G1318" s="35">
        <f t="shared" si="492"/>
        <v>5.5555555555556344E-2</v>
      </c>
      <c r="H1318" s="25">
        <f t="shared" si="493"/>
        <v>0.20000000000000284</v>
      </c>
      <c r="I1318" s="31"/>
      <c r="J1318" s="26">
        <f t="shared" si="494"/>
        <v>82.333333333334508</v>
      </c>
      <c r="K1318" s="40">
        <f t="shared" si="486"/>
        <v>188.13118133370307</v>
      </c>
      <c r="L1318" s="26">
        <f t="shared" si="495"/>
        <v>218.00182949999999</v>
      </c>
      <c r="M1318" s="61">
        <f t="shared" si="496"/>
        <v>488.46634416703756</v>
      </c>
      <c r="N1318" s="26">
        <f t="shared" si="497"/>
        <v>0.48846634416703755</v>
      </c>
      <c r="O1318" s="26">
        <f t="shared" si="487"/>
        <v>10217.087698827201</v>
      </c>
      <c r="P1318" s="26">
        <f t="shared" si="498"/>
        <v>10.217087698827202</v>
      </c>
      <c r="Q1318" s="26">
        <f t="shared" si="503"/>
        <v>6537.9886853819007</v>
      </c>
      <c r="R1318" s="61">
        <f t="shared" si="504"/>
        <v>1.8161081134502766</v>
      </c>
      <c r="S1318" s="26">
        <f t="shared" si="505"/>
        <v>-1854.5944249279316</v>
      </c>
      <c r="T1318" s="26">
        <f t="shared" si="499"/>
        <v>1854.5944249279316</v>
      </c>
      <c r="U1318" s="61">
        <f t="shared" si="506"/>
        <v>0.51516515924874595</v>
      </c>
      <c r="V1318" s="26">
        <f t="shared" si="507"/>
        <v>324192.64583333326</v>
      </c>
      <c r="W1318" s="26">
        <f t="shared" si="509"/>
        <v>324.19264583333324</v>
      </c>
      <c r="X1318" s="26">
        <f t="shared" si="508"/>
        <v>3131.2058495370375</v>
      </c>
      <c r="Y1318" s="26">
        <f t="shared" si="500"/>
        <v>869.78009847269925</v>
      </c>
      <c r="Z1318" s="26">
        <f t="shared" si="501"/>
        <v>0.86978009847269921</v>
      </c>
      <c r="AA1318" s="26">
        <f t="shared" si="502"/>
        <v>2.3312732726990224</v>
      </c>
      <c r="AB1318" s="64"/>
      <c r="AC1318" s="26">
        <f t="shared" si="488"/>
        <v>0</v>
      </c>
      <c r="AD1318" s="26">
        <f t="shared" si="489"/>
        <v>75.3</v>
      </c>
      <c r="AE1318" s="26">
        <f t="shared" si="490"/>
        <v>20.916666666666664</v>
      </c>
      <c r="AF1318" s="31"/>
      <c r="AG1318" s="31"/>
      <c r="AH1318" s="31"/>
      <c r="AI1318" s="31"/>
      <c r="AJ1318" s="31"/>
      <c r="AK1318" s="31"/>
      <c r="AL1318" s="7"/>
      <c r="AM1318" s="7"/>
    </row>
    <row r="1319" spans="2:39" x14ac:dyDescent="0.4">
      <c r="B1319" s="23" t="s">
        <v>3</v>
      </c>
      <c r="C1319" s="23">
        <v>1303</v>
      </c>
      <c r="D1319" s="23">
        <v>281</v>
      </c>
      <c r="E1319" s="24">
        <v>75.5</v>
      </c>
      <c r="F1319" s="68">
        <f t="shared" si="491"/>
        <v>20.972222222222221</v>
      </c>
      <c r="G1319" s="35">
        <f t="shared" si="492"/>
        <v>6.9444444444444448E-2</v>
      </c>
      <c r="H1319" s="25">
        <f t="shared" si="493"/>
        <v>0.25</v>
      </c>
      <c r="I1319" s="31"/>
      <c r="J1319" s="26">
        <f t="shared" si="494"/>
        <v>102.91666666666667</v>
      </c>
      <c r="K1319" s="40">
        <f t="shared" si="486"/>
        <v>189.13187734188367</v>
      </c>
      <c r="L1319" s="26">
        <f t="shared" si="495"/>
        <v>218.00182949999999</v>
      </c>
      <c r="M1319" s="61">
        <f t="shared" si="496"/>
        <v>510.05037350855031</v>
      </c>
      <c r="N1319" s="26">
        <f t="shared" si="497"/>
        <v>0.51005037350855031</v>
      </c>
      <c r="O1319" s="26">
        <f t="shared" si="487"/>
        <v>10696.889777748764</v>
      </c>
      <c r="P1319" s="26">
        <f t="shared" si="498"/>
        <v>10.696889777748764</v>
      </c>
      <c r="Q1319" s="26">
        <f t="shared" si="503"/>
        <v>6548.6855751596495</v>
      </c>
      <c r="R1319" s="61">
        <f t="shared" si="504"/>
        <v>1.819079471959582</v>
      </c>
      <c r="S1319" s="26">
        <f t="shared" si="505"/>
        <v>-1854.5944249279316</v>
      </c>
      <c r="T1319" s="26">
        <f t="shared" si="499"/>
        <v>1854.5944249279316</v>
      </c>
      <c r="U1319" s="61">
        <f t="shared" si="506"/>
        <v>0.51516515924874595</v>
      </c>
      <c r="V1319" s="26">
        <f t="shared" si="507"/>
        <v>325917.07175925927</v>
      </c>
      <c r="W1319" s="26">
        <f t="shared" si="509"/>
        <v>325.91707175925927</v>
      </c>
      <c r="X1319" s="26">
        <f t="shared" si="508"/>
        <v>3131.2058495370375</v>
      </c>
      <c r="Y1319" s="26">
        <f t="shared" si="500"/>
        <v>869.78009847269925</v>
      </c>
      <c r="Z1319" s="26">
        <f t="shared" si="501"/>
        <v>0.86978009847269921</v>
      </c>
      <c r="AA1319" s="26">
        <f t="shared" si="502"/>
        <v>2.3342446312083278</v>
      </c>
      <c r="AB1319" s="64"/>
      <c r="AC1319" s="26">
        <f t="shared" si="488"/>
        <v>0</v>
      </c>
      <c r="AD1319" s="26">
        <f t="shared" si="489"/>
        <v>75.5</v>
      </c>
      <c r="AE1319" s="26">
        <f t="shared" si="490"/>
        <v>20.972222222222221</v>
      </c>
      <c r="AF1319" s="31"/>
      <c r="AG1319" s="31"/>
      <c r="AH1319" s="31"/>
      <c r="AI1319" s="31"/>
      <c r="AJ1319" s="31"/>
      <c r="AK1319" s="31"/>
      <c r="AL1319" s="7"/>
      <c r="AM1319" s="7"/>
    </row>
    <row r="1320" spans="2:39" x14ac:dyDescent="0.4">
      <c r="B1320" s="23" t="s">
        <v>3</v>
      </c>
      <c r="C1320" s="23">
        <v>1304</v>
      </c>
      <c r="D1320" s="23">
        <v>282</v>
      </c>
      <c r="E1320" s="24">
        <v>75.8</v>
      </c>
      <c r="F1320" s="68">
        <f t="shared" si="491"/>
        <v>21.055555555555554</v>
      </c>
      <c r="G1320" s="35">
        <f t="shared" si="492"/>
        <v>5.5555555555556344E-2</v>
      </c>
      <c r="H1320" s="25">
        <f t="shared" si="493"/>
        <v>0.20000000000000284</v>
      </c>
      <c r="I1320" s="31"/>
      <c r="J1320" s="26">
        <f t="shared" si="494"/>
        <v>82.333333333334508</v>
      </c>
      <c r="K1320" s="40">
        <f t="shared" si="486"/>
        <v>190.63789829053465</v>
      </c>
      <c r="L1320" s="26">
        <f t="shared" si="495"/>
        <v>218.00182949999999</v>
      </c>
      <c r="M1320" s="61">
        <f t="shared" si="496"/>
        <v>490.97306112386912</v>
      </c>
      <c r="N1320" s="26">
        <f t="shared" si="497"/>
        <v>0.49097306112386913</v>
      </c>
      <c r="O1320" s="26">
        <f t="shared" si="487"/>
        <v>10337.710564774799</v>
      </c>
      <c r="P1320" s="26">
        <f t="shared" si="498"/>
        <v>10.337710564774799</v>
      </c>
      <c r="Q1320" s="26">
        <f t="shared" si="503"/>
        <v>6559.0232857244246</v>
      </c>
      <c r="R1320" s="61">
        <f t="shared" si="504"/>
        <v>1.821951058457302</v>
      </c>
      <c r="S1320" s="26">
        <f t="shared" si="505"/>
        <v>-1854.5944249279316</v>
      </c>
      <c r="T1320" s="26">
        <f t="shared" si="499"/>
        <v>1854.5944249279316</v>
      </c>
      <c r="U1320" s="61">
        <f t="shared" si="506"/>
        <v>0.51516515924874595</v>
      </c>
      <c r="V1320" s="26">
        <f t="shared" si="507"/>
        <v>328512.28703703696</v>
      </c>
      <c r="W1320" s="26">
        <f t="shared" si="509"/>
        <v>328.51228703703697</v>
      </c>
      <c r="X1320" s="26">
        <f t="shared" si="508"/>
        <v>3131.2058495370375</v>
      </c>
      <c r="Y1320" s="26">
        <f t="shared" si="500"/>
        <v>869.78009847269925</v>
      </c>
      <c r="Z1320" s="26">
        <f t="shared" si="501"/>
        <v>0.86978009847269921</v>
      </c>
      <c r="AA1320" s="26">
        <f t="shared" si="502"/>
        <v>2.3371162177060478</v>
      </c>
      <c r="AB1320" s="64"/>
      <c r="AC1320" s="26">
        <f t="shared" si="488"/>
        <v>0</v>
      </c>
      <c r="AD1320" s="26">
        <f t="shared" si="489"/>
        <v>75.8</v>
      </c>
      <c r="AE1320" s="26">
        <f t="shared" si="490"/>
        <v>21.055555555555554</v>
      </c>
      <c r="AF1320" s="31"/>
      <c r="AG1320" s="31"/>
      <c r="AH1320" s="31"/>
      <c r="AI1320" s="31"/>
      <c r="AJ1320" s="31"/>
      <c r="AK1320" s="31"/>
      <c r="AL1320" s="7"/>
      <c r="AM1320" s="7"/>
    </row>
    <row r="1321" spans="2:39" x14ac:dyDescent="0.4">
      <c r="B1321" s="23" t="s">
        <v>3</v>
      </c>
      <c r="C1321" s="23">
        <v>1305</v>
      </c>
      <c r="D1321" s="23">
        <v>283</v>
      </c>
      <c r="E1321" s="24">
        <v>75.900000000000006</v>
      </c>
      <c r="F1321" s="68">
        <f t="shared" si="491"/>
        <v>21.083333333333336</v>
      </c>
      <c r="G1321" s="35">
        <f t="shared" si="492"/>
        <v>2.7777777777778172E-2</v>
      </c>
      <c r="H1321" s="25">
        <f t="shared" si="493"/>
        <v>0.10000000000000142</v>
      </c>
      <c r="I1321" s="31"/>
      <c r="J1321" s="26">
        <f t="shared" si="494"/>
        <v>41.166666666667254</v>
      </c>
      <c r="K1321" s="40">
        <f t="shared" si="486"/>
        <v>191.1412324564532</v>
      </c>
      <c r="L1321" s="26">
        <f t="shared" si="495"/>
        <v>218.00182949999999</v>
      </c>
      <c r="M1321" s="61">
        <f t="shared" si="496"/>
        <v>450.30972862312046</v>
      </c>
      <c r="N1321" s="26">
        <f t="shared" si="497"/>
        <v>0.45030972862312046</v>
      </c>
      <c r="O1321" s="26">
        <f t="shared" si="487"/>
        <v>9494.0301118041243</v>
      </c>
      <c r="P1321" s="26">
        <f t="shared" si="498"/>
        <v>9.4940301118041237</v>
      </c>
      <c r="Q1321" s="26">
        <f t="shared" si="503"/>
        <v>6568.5173158362286</v>
      </c>
      <c r="R1321" s="61">
        <f t="shared" si="504"/>
        <v>1.8245882892548928</v>
      </c>
      <c r="S1321" s="26">
        <f t="shared" si="505"/>
        <v>-1854.5944249279316</v>
      </c>
      <c r="T1321" s="26">
        <f t="shared" si="499"/>
        <v>1854.5944249279316</v>
      </c>
      <c r="U1321" s="61">
        <f t="shared" si="506"/>
        <v>0.51516515924874595</v>
      </c>
      <c r="V1321" s="26">
        <f t="shared" si="507"/>
        <v>329379.64583333343</v>
      </c>
      <c r="W1321" s="26">
        <f t="shared" si="509"/>
        <v>329.37964583333343</v>
      </c>
      <c r="X1321" s="26">
        <f t="shared" si="508"/>
        <v>3131.2058495370375</v>
      </c>
      <c r="Y1321" s="26">
        <f t="shared" si="500"/>
        <v>869.78009847269925</v>
      </c>
      <c r="Z1321" s="26">
        <f t="shared" si="501"/>
        <v>0.86978009847269921</v>
      </c>
      <c r="AA1321" s="26">
        <f t="shared" si="502"/>
        <v>2.3397534485036386</v>
      </c>
      <c r="AB1321" s="64"/>
      <c r="AC1321" s="26">
        <f t="shared" si="488"/>
        <v>0</v>
      </c>
      <c r="AD1321" s="26">
        <f t="shared" si="489"/>
        <v>75.900000000000006</v>
      </c>
      <c r="AE1321" s="26">
        <f t="shared" si="490"/>
        <v>21.083333333333336</v>
      </c>
      <c r="AF1321" s="31"/>
      <c r="AG1321" s="31"/>
      <c r="AH1321" s="31"/>
      <c r="AI1321" s="31"/>
      <c r="AJ1321" s="31"/>
      <c r="AK1321" s="31"/>
      <c r="AL1321" s="7"/>
      <c r="AM1321" s="7"/>
    </row>
    <row r="1322" spans="2:39" x14ac:dyDescent="0.4">
      <c r="B1322" s="23" t="s">
        <v>3</v>
      </c>
      <c r="C1322" s="23">
        <v>1306</v>
      </c>
      <c r="D1322" s="23">
        <v>284</v>
      </c>
      <c r="E1322" s="24">
        <v>76</v>
      </c>
      <c r="F1322" s="68">
        <f t="shared" si="491"/>
        <v>21.111111111111111</v>
      </c>
      <c r="G1322" s="35">
        <f t="shared" si="492"/>
        <v>1.3888888888888099E-2</v>
      </c>
      <c r="H1322" s="25">
        <f t="shared" si="493"/>
        <v>4.9999999999997158E-2</v>
      </c>
      <c r="I1322" s="31"/>
      <c r="J1322" s="26">
        <f t="shared" si="494"/>
        <v>20.583333333332163</v>
      </c>
      <c r="K1322" s="40">
        <f t="shared" si="486"/>
        <v>191.64523021388885</v>
      </c>
      <c r="L1322" s="26">
        <f t="shared" si="495"/>
        <v>218.00182949999999</v>
      </c>
      <c r="M1322" s="61">
        <f t="shared" si="496"/>
        <v>430.23039304722101</v>
      </c>
      <c r="N1322" s="26">
        <f t="shared" si="497"/>
        <v>0.43023039304722099</v>
      </c>
      <c r="O1322" s="26">
        <f t="shared" si="487"/>
        <v>9082.6416309968881</v>
      </c>
      <c r="P1322" s="26">
        <f t="shared" si="498"/>
        <v>9.0826416309968874</v>
      </c>
      <c r="Q1322" s="26">
        <f t="shared" si="503"/>
        <v>6577.5999574672251</v>
      </c>
      <c r="R1322" s="61">
        <f t="shared" si="504"/>
        <v>1.8271112454653393</v>
      </c>
      <c r="S1322" s="26">
        <f t="shared" si="505"/>
        <v>-1854.5944249279316</v>
      </c>
      <c r="T1322" s="26">
        <f t="shared" si="499"/>
        <v>1854.5944249279316</v>
      </c>
      <c r="U1322" s="61">
        <f t="shared" si="506"/>
        <v>0.51516515924874595</v>
      </c>
      <c r="V1322" s="26">
        <f t="shared" si="507"/>
        <v>330248.14814814815</v>
      </c>
      <c r="W1322" s="26">
        <f t="shared" si="509"/>
        <v>330.24814814814818</v>
      </c>
      <c r="X1322" s="26">
        <f t="shared" si="508"/>
        <v>3131.2058495370375</v>
      </c>
      <c r="Y1322" s="26">
        <f t="shared" si="500"/>
        <v>869.78009847269925</v>
      </c>
      <c r="Z1322" s="26">
        <f t="shared" si="501"/>
        <v>0.86978009847269921</v>
      </c>
      <c r="AA1322" s="26">
        <f t="shared" si="502"/>
        <v>2.3422764047140854</v>
      </c>
      <c r="AB1322" s="64"/>
      <c r="AC1322" s="26">
        <f t="shared" si="488"/>
        <v>0</v>
      </c>
      <c r="AD1322" s="26">
        <f t="shared" si="489"/>
        <v>76</v>
      </c>
      <c r="AE1322" s="26">
        <f t="shared" si="490"/>
        <v>21.111111111111111</v>
      </c>
      <c r="AF1322" s="31"/>
      <c r="AG1322" s="31"/>
      <c r="AH1322" s="31"/>
      <c r="AI1322" s="31"/>
      <c r="AJ1322" s="31"/>
      <c r="AK1322" s="31"/>
      <c r="AL1322" s="7"/>
      <c r="AM1322" s="7"/>
    </row>
    <row r="1323" spans="2:39" x14ac:dyDescent="0.4">
      <c r="B1323" s="23" t="s">
        <v>3</v>
      </c>
      <c r="C1323" s="23">
        <v>1307</v>
      </c>
      <c r="D1323" s="23">
        <v>285</v>
      </c>
      <c r="E1323" s="24">
        <v>76</v>
      </c>
      <c r="F1323" s="68">
        <f t="shared" si="491"/>
        <v>21.111111111111111</v>
      </c>
      <c r="G1323" s="35">
        <f t="shared" si="492"/>
        <v>0</v>
      </c>
      <c r="H1323" s="25">
        <f t="shared" si="493"/>
        <v>0</v>
      </c>
      <c r="I1323" s="31"/>
      <c r="J1323" s="26">
        <f t="shared" si="494"/>
        <v>0</v>
      </c>
      <c r="K1323" s="40">
        <f t="shared" si="486"/>
        <v>191.64523021388885</v>
      </c>
      <c r="L1323" s="26">
        <f t="shared" si="495"/>
        <v>218.00182949999999</v>
      </c>
      <c r="M1323" s="61">
        <f t="shared" si="496"/>
        <v>409.64705971388884</v>
      </c>
      <c r="N1323" s="26">
        <f t="shared" si="497"/>
        <v>0.40964705971388882</v>
      </c>
      <c r="O1323" s="26">
        <f t="shared" si="487"/>
        <v>8648.1045939598753</v>
      </c>
      <c r="P1323" s="26">
        <f t="shared" si="498"/>
        <v>8.6481045939598751</v>
      </c>
      <c r="Q1323" s="26">
        <f t="shared" si="503"/>
        <v>6586.248062061185</v>
      </c>
      <c r="R1323" s="61">
        <f t="shared" si="504"/>
        <v>1.8295134969336193</v>
      </c>
      <c r="S1323" s="26">
        <f t="shared" si="505"/>
        <v>-1854.5944249279316</v>
      </c>
      <c r="T1323" s="26">
        <f t="shared" si="499"/>
        <v>1854.5944249279316</v>
      </c>
      <c r="U1323" s="61">
        <f t="shared" si="506"/>
        <v>0.51516515924874595</v>
      </c>
      <c r="V1323" s="26">
        <f t="shared" si="507"/>
        <v>330248.14814814815</v>
      </c>
      <c r="W1323" s="26">
        <f t="shared" si="509"/>
        <v>330.24814814814818</v>
      </c>
      <c r="X1323" s="26">
        <f t="shared" si="508"/>
        <v>3131.2058495370375</v>
      </c>
      <c r="Y1323" s="26">
        <f t="shared" si="500"/>
        <v>869.78009847269925</v>
      </c>
      <c r="Z1323" s="26">
        <f t="shared" si="501"/>
        <v>0.86978009847269921</v>
      </c>
      <c r="AA1323" s="26">
        <f t="shared" si="502"/>
        <v>2.3446786561823654</v>
      </c>
      <c r="AB1323" s="64"/>
      <c r="AC1323" s="26">
        <f t="shared" si="488"/>
        <v>0</v>
      </c>
      <c r="AD1323" s="26">
        <f t="shared" si="489"/>
        <v>76</v>
      </c>
      <c r="AE1323" s="26">
        <f t="shared" si="490"/>
        <v>21.111111111111111</v>
      </c>
      <c r="AF1323" s="31"/>
      <c r="AG1323" s="31"/>
      <c r="AH1323" s="31"/>
      <c r="AI1323" s="31"/>
      <c r="AJ1323" s="31"/>
      <c r="AK1323" s="31"/>
      <c r="AL1323" s="7"/>
      <c r="AM1323" s="7"/>
    </row>
    <row r="1324" spans="2:39" x14ac:dyDescent="0.4">
      <c r="B1324" s="23" t="s">
        <v>3</v>
      </c>
      <c r="C1324" s="23">
        <v>1308</v>
      </c>
      <c r="D1324" s="23">
        <v>286</v>
      </c>
      <c r="E1324" s="24">
        <v>76</v>
      </c>
      <c r="F1324" s="68">
        <f t="shared" si="491"/>
        <v>21.111111111111111</v>
      </c>
      <c r="G1324" s="35">
        <f t="shared" si="492"/>
        <v>-1.3888888888888099E-2</v>
      </c>
      <c r="H1324" s="25">
        <f t="shared" si="493"/>
        <v>-4.9999999999997158E-2</v>
      </c>
      <c r="I1324" s="31"/>
      <c r="J1324" s="26">
        <f t="shared" si="494"/>
        <v>-20.583333333332163</v>
      </c>
      <c r="K1324" s="40">
        <f t="shared" si="486"/>
        <v>191.64523021388885</v>
      </c>
      <c r="L1324" s="26">
        <f t="shared" si="495"/>
        <v>218.00182949999999</v>
      </c>
      <c r="M1324" s="61">
        <f t="shared" si="496"/>
        <v>389.06372638055666</v>
      </c>
      <c r="N1324" s="26">
        <f t="shared" si="497"/>
        <v>0.38906372638055664</v>
      </c>
      <c r="O1324" s="26">
        <f t="shared" si="487"/>
        <v>8213.5675569228624</v>
      </c>
      <c r="P1324" s="26">
        <f t="shared" si="498"/>
        <v>8.2135675569228628</v>
      </c>
      <c r="Q1324" s="26">
        <f t="shared" si="503"/>
        <v>6594.4616296181075</v>
      </c>
      <c r="R1324" s="61">
        <f t="shared" si="504"/>
        <v>1.8317950436597328</v>
      </c>
      <c r="S1324" s="26">
        <f t="shared" si="505"/>
        <v>-1854.5944249279316</v>
      </c>
      <c r="T1324" s="26">
        <f t="shared" si="499"/>
        <v>1854.5944249279316</v>
      </c>
      <c r="U1324" s="61">
        <f t="shared" si="506"/>
        <v>0.51516515924874595</v>
      </c>
      <c r="V1324" s="26">
        <f t="shared" si="507"/>
        <v>330248.14814814815</v>
      </c>
      <c r="W1324" s="26">
        <f t="shared" si="509"/>
        <v>330.24814814814818</v>
      </c>
      <c r="X1324" s="26">
        <f t="shared" si="508"/>
        <v>3131.2058495370375</v>
      </c>
      <c r="Y1324" s="26">
        <f t="shared" si="500"/>
        <v>869.78009847269925</v>
      </c>
      <c r="Z1324" s="26">
        <f t="shared" si="501"/>
        <v>0.86978009847269921</v>
      </c>
      <c r="AA1324" s="26">
        <f t="shared" si="502"/>
        <v>2.3469602029084786</v>
      </c>
      <c r="AB1324" s="64"/>
      <c r="AC1324" s="26">
        <f t="shared" si="488"/>
        <v>0</v>
      </c>
      <c r="AD1324" s="26">
        <f t="shared" si="489"/>
        <v>76</v>
      </c>
      <c r="AE1324" s="26">
        <f t="shared" si="490"/>
        <v>21.111111111111111</v>
      </c>
      <c r="AF1324" s="31"/>
      <c r="AG1324" s="31"/>
      <c r="AH1324" s="31"/>
      <c r="AI1324" s="31"/>
      <c r="AJ1324" s="31"/>
      <c r="AK1324" s="31"/>
      <c r="AL1324" s="7"/>
      <c r="AM1324" s="7"/>
    </row>
    <row r="1325" spans="2:39" x14ac:dyDescent="0.4">
      <c r="B1325" s="23" t="s">
        <v>3</v>
      </c>
      <c r="C1325" s="23">
        <v>1309</v>
      </c>
      <c r="D1325" s="23">
        <v>287</v>
      </c>
      <c r="E1325" s="24">
        <v>75.900000000000006</v>
      </c>
      <c r="F1325" s="68">
        <f t="shared" si="491"/>
        <v>21.083333333333336</v>
      </c>
      <c r="G1325" s="35">
        <f t="shared" si="492"/>
        <v>-1.3888888888888099E-2</v>
      </c>
      <c r="H1325" s="25">
        <f t="shared" si="493"/>
        <v>-4.9999999999997158E-2</v>
      </c>
      <c r="I1325" s="31"/>
      <c r="J1325" s="26">
        <f t="shared" si="494"/>
        <v>-20.583333333332163</v>
      </c>
      <c r="K1325" s="40">
        <f t="shared" si="486"/>
        <v>191.1412324564532</v>
      </c>
      <c r="L1325" s="26">
        <f t="shared" si="495"/>
        <v>218.00182949999999</v>
      </c>
      <c r="M1325" s="61">
        <f t="shared" si="496"/>
        <v>388.55972862312103</v>
      </c>
      <c r="N1325" s="26">
        <f t="shared" si="497"/>
        <v>0.38855972862312105</v>
      </c>
      <c r="O1325" s="26">
        <f t="shared" si="487"/>
        <v>8192.1342784708031</v>
      </c>
      <c r="P1325" s="26">
        <f t="shared" si="498"/>
        <v>8.1921342784708031</v>
      </c>
      <c r="Q1325" s="26">
        <f t="shared" si="503"/>
        <v>6602.6537638965783</v>
      </c>
      <c r="R1325" s="61">
        <f t="shared" si="504"/>
        <v>1.8340706366969108</v>
      </c>
      <c r="S1325" s="26">
        <f t="shared" si="505"/>
        <v>-1854.5944249279316</v>
      </c>
      <c r="T1325" s="26">
        <f t="shared" si="499"/>
        <v>1854.5944249279316</v>
      </c>
      <c r="U1325" s="61">
        <f t="shared" si="506"/>
        <v>0.51516515924874595</v>
      </c>
      <c r="V1325" s="26">
        <f t="shared" si="507"/>
        <v>329379.64583333343</v>
      </c>
      <c r="W1325" s="26">
        <f t="shared" si="509"/>
        <v>329.37964583333343</v>
      </c>
      <c r="X1325" s="26">
        <f t="shared" si="508"/>
        <v>3132.074351851852</v>
      </c>
      <c r="Y1325" s="26">
        <f t="shared" si="500"/>
        <v>870.02134930870375</v>
      </c>
      <c r="Z1325" s="26">
        <f t="shared" si="501"/>
        <v>0.87002134930870378</v>
      </c>
      <c r="AA1325" s="26">
        <f t="shared" si="502"/>
        <v>2.3492357959456567</v>
      </c>
      <c r="AB1325" s="64"/>
      <c r="AC1325" s="26">
        <f t="shared" si="488"/>
        <v>0</v>
      </c>
      <c r="AD1325" s="26">
        <f t="shared" si="489"/>
        <v>75.900000000000006</v>
      </c>
      <c r="AE1325" s="26">
        <f t="shared" si="490"/>
        <v>21.083333333333336</v>
      </c>
      <c r="AF1325" s="31"/>
      <c r="AG1325" s="31"/>
      <c r="AH1325" s="31"/>
      <c r="AI1325" s="31"/>
      <c r="AJ1325" s="31"/>
      <c r="AK1325" s="31"/>
      <c r="AL1325" s="7"/>
      <c r="AM1325" s="7"/>
    </row>
    <row r="1326" spans="2:39" x14ac:dyDescent="0.4">
      <c r="B1326" s="23" t="s">
        <v>3</v>
      </c>
      <c r="C1326" s="23">
        <v>1310</v>
      </c>
      <c r="D1326" s="23">
        <v>288</v>
      </c>
      <c r="E1326" s="24">
        <v>75.900000000000006</v>
      </c>
      <c r="F1326" s="68">
        <f t="shared" si="491"/>
        <v>21.083333333333336</v>
      </c>
      <c r="G1326" s="35">
        <f t="shared" si="492"/>
        <v>-1.3888888888890073E-2</v>
      </c>
      <c r="H1326" s="25">
        <f t="shared" si="493"/>
        <v>-5.0000000000004263E-2</v>
      </c>
      <c r="I1326" s="31"/>
      <c r="J1326" s="26">
        <f t="shared" si="494"/>
        <v>-20.583333333335087</v>
      </c>
      <c r="K1326" s="40">
        <f t="shared" si="486"/>
        <v>191.1412324564532</v>
      </c>
      <c r="L1326" s="26">
        <f t="shared" si="495"/>
        <v>218.00182949999999</v>
      </c>
      <c r="M1326" s="61">
        <f t="shared" si="496"/>
        <v>388.55972862311808</v>
      </c>
      <c r="N1326" s="26">
        <f t="shared" si="497"/>
        <v>0.38855972862311805</v>
      </c>
      <c r="O1326" s="26">
        <f t="shared" si="487"/>
        <v>8192.1342784707413</v>
      </c>
      <c r="P1326" s="26">
        <f t="shared" si="498"/>
        <v>8.1921342784707409</v>
      </c>
      <c r="Q1326" s="26">
        <f t="shared" si="503"/>
        <v>6610.8458981750491</v>
      </c>
      <c r="R1326" s="61">
        <f t="shared" si="504"/>
        <v>1.8363462297340891</v>
      </c>
      <c r="S1326" s="26">
        <f t="shared" si="505"/>
        <v>-1854.5944249279316</v>
      </c>
      <c r="T1326" s="26">
        <f t="shared" si="499"/>
        <v>1854.5944249279316</v>
      </c>
      <c r="U1326" s="61">
        <f t="shared" si="506"/>
        <v>0.51516515924874595</v>
      </c>
      <c r="V1326" s="26">
        <f t="shared" si="507"/>
        <v>329379.64583333343</v>
      </c>
      <c r="W1326" s="26">
        <f t="shared" si="509"/>
        <v>329.37964583333343</v>
      </c>
      <c r="X1326" s="26">
        <f t="shared" si="508"/>
        <v>3132.074351851852</v>
      </c>
      <c r="Y1326" s="26">
        <f t="shared" si="500"/>
        <v>870.02134930870375</v>
      </c>
      <c r="Z1326" s="26">
        <f t="shared" si="501"/>
        <v>0.87002134930870378</v>
      </c>
      <c r="AA1326" s="26">
        <f t="shared" si="502"/>
        <v>2.3515113889828352</v>
      </c>
      <c r="AB1326" s="64"/>
      <c r="AC1326" s="26">
        <f t="shared" si="488"/>
        <v>0</v>
      </c>
      <c r="AD1326" s="26">
        <f t="shared" si="489"/>
        <v>75.900000000000006</v>
      </c>
      <c r="AE1326" s="26">
        <f t="shared" si="490"/>
        <v>21.083333333333336</v>
      </c>
      <c r="AF1326" s="31"/>
      <c r="AG1326" s="31"/>
      <c r="AH1326" s="31"/>
      <c r="AI1326" s="31"/>
      <c r="AJ1326" s="31"/>
      <c r="AK1326" s="31"/>
      <c r="AL1326" s="7"/>
      <c r="AM1326" s="7"/>
    </row>
    <row r="1327" spans="2:39" x14ac:dyDescent="0.4">
      <c r="B1327" s="23" t="s">
        <v>3</v>
      </c>
      <c r="C1327" s="23">
        <v>1311</v>
      </c>
      <c r="D1327" s="23">
        <v>289</v>
      </c>
      <c r="E1327" s="24">
        <v>75.8</v>
      </c>
      <c r="F1327" s="68">
        <f t="shared" si="491"/>
        <v>21.055555555555554</v>
      </c>
      <c r="G1327" s="35">
        <f t="shared" si="492"/>
        <v>-2.7777777777778172E-2</v>
      </c>
      <c r="H1327" s="25">
        <f t="shared" si="493"/>
        <v>-0.10000000000000142</v>
      </c>
      <c r="I1327" s="31"/>
      <c r="J1327" s="26">
        <f t="shared" si="494"/>
        <v>-41.166666666667254</v>
      </c>
      <c r="K1327" s="40">
        <f t="shared" si="486"/>
        <v>190.63789829053465</v>
      </c>
      <c r="L1327" s="26">
        <f t="shared" si="495"/>
        <v>218.00182949999999</v>
      </c>
      <c r="M1327" s="61">
        <f t="shared" si="496"/>
        <v>367.47306112386741</v>
      </c>
      <c r="N1327" s="26">
        <f t="shared" si="497"/>
        <v>0.36747306112386741</v>
      </c>
      <c r="O1327" s="26">
        <f t="shared" si="487"/>
        <v>7737.3494536636517</v>
      </c>
      <c r="P1327" s="26">
        <f t="shared" si="498"/>
        <v>7.7373494536636516</v>
      </c>
      <c r="Q1327" s="26">
        <f t="shared" si="503"/>
        <v>6618.5832476287123</v>
      </c>
      <c r="R1327" s="61">
        <f t="shared" si="504"/>
        <v>1.838495493643159</v>
      </c>
      <c r="S1327" s="26">
        <f t="shared" si="505"/>
        <v>-1854.5944249279316</v>
      </c>
      <c r="T1327" s="26">
        <f t="shared" si="499"/>
        <v>1854.5944249279316</v>
      </c>
      <c r="U1327" s="61">
        <f t="shared" si="506"/>
        <v>0.51516515924874595</v>
      </c>
      <c r="V1327" s="26">
        <f t="shared" si="507"/>
        <v>328512.28703703696</v>
      </c>
      <c r="W1327" s="26">
        <f t="shared" si="509"/>
        <v>328.51228703703697</v>
      </c>
      <c r="X1327" s="26">
        <f t="shared" si="508"/>
        <v>3132.9417106481487</v>
      </c>
      <c r="Y1327" s="26">
        <f t="shared" si="500"/>
        <v>870.26228250042152</v>
      </c>
      <c r="Z1327" s="26">
        <f t="shared" si="501"/>
        <v>0.87026228250042148</v>
      </c>
      <c r="AA1327" s="26">
        <f t="shared" si="502"/>
        <v>2.3536606528919051</v>
      </c>
      <c r="AB1327" s="64"/>
      <c r="AC1327" s="26">
        <f t="shared" si="488"/>
        <v>0</v>
      </c>
      <c r="AD1327" s="26">
        <f t="shared" si="489"/>
        <v>75.8</v>
      </c>
      <c r="AE1327" s="26">
        <f t="shared" si="490"/>
        <v>21.055555555555554</v>
      </c>
      <c r="AF1327" s="31"/>
      <c r="AG1327" s="31"/>
      <c r="AH1327" s="31"/>
      <c r="AI1327" s="31"/>
      <c r="AJ1327" s="31"/>
      <c r="AK1327" s="31"/>
      <c r="AL1327" s="7"/>
      <c r="AM1327" s="7"/>
    </row>
    <row r="1328" spans="2:39" x14ac:dyDescent="0.4">
      <c r="B1328" s="23" t="s">
        <v>3</v>
      </c>
      <c r="C1328" s="23">
        <v>1312</v>
      </c>
      <c r="D1328" s="23">
        <v>290</v>
      </c>
      <c r="E1328" s="24">
        <v>75.7</v>
      </c>
      <c r="F1328" s="68">
        <f t="shared" si="491"/>
        <v>21.027777777777779</v>
      </c>
      <c r="G1328" s="35">
        <f t="shared" si="492"/>
        <v>-4.1666666666666269E-2</v>
      </c>
      <c r="H1328" s="25">
        <f t="shared" si="493"/>
        <v>-0.14999999999999858</v>
      </c>
      <c r="I1328" s="31"/>
      <c r="J1328" s="26">
        <f t="shared" si="494"/>
        <v>-61.74999999999941</v>
      </c>
      <c r="K1328" s="40">
        <f t="shared" si="486"/>
        <v>190.1352277161337</v>
      </c>
      <c r="L1328" s="26">
        <f t="shared" si="495"/>
        <v>218.00182949999999</v>
      </c>
      <c r="M1328" s="61">
        <f t="shared" si="496"/>
        <v>346.38705721613428</v>
      </c>
      <c r="N1328" s="26">
        <f t="shared" si="497"/>
        <v>0.34638705721613428</v>
      </c>
      <c r="O1328" s="26">
        <f t="shared" si="487"/>
        <v>7283.7500642392688</v>
      </c>
      <c r="P1328" s="26">
        <f t="shared" si="498"/>
        <v>7.2837500642392685</v>
      </c>
      <c r="Q1328" s="26">
        <f t="shared" si="503"/>
        <v>6625.8669976929514</v>
      </c>
      <c r="R1328" s="61">
        <f t="shared" si="504"/>
        <v>1.840518757711753</v>
      </c>
      <c r="S1328" s="26">
        <f t="shared" si="505"/>
        <v>-1854.5944249279316</v>
      </c>
      <c r="T1328" s="26">
        <f t="shared" si="499"/>
        <v>1854.5944249279316</v>
      </c>
      <c r="U1328" s="61">
        <f t="shared" si="506"/>
        <v>0.51516515924874595</v>
      </c>
      <c r="V1328" s="26">
        <f t="shared" si="507"/>
        <v>327646.07175925927</v>
      </c>
      <c r="W1328" s="26">
        <f t="shared" si="509"/>
        <v>327.64607175925926</v>
      </c>
      <c r="X1328" s="26">
        <f t="shared" si="508"/>
        <v>3133.8079259259266</v>
      </c>
      <c r="Y1328" s="26">
        <f t="shared" si="500"/>
        <v>870.50289804785211</v>
      </c>
      <c r="Z1328" s="26">
        <f t="shared" si="501"/>
        <v>0.87050289804785208</v>
      </c>
      <c r="AA1328" s="26">
        <f t="shared" si="502"/>
        <v>2.3556839169604991</v>
      </c>
      <c r="AB1328" s="64"/>
      <c r="AC1328" s="26">
        <f t="shared" si="488"/>
        <v>0</v>
      </c>
      <c r="AD1328" s="26">
        <f t="shared" si="489"/>
        <v>75.7</v>
      </c>
      <c r="AE1328" s="26">
        <f t="shared" si="490"/>
        <v>21.027777777777779</v>
      </c>
      <c r="AF1328" s="31"/>
      <c r="AG1328" s="31"/>
      <c r="AH1328" s="31"/>
      <c r="AI1328" s="31"/>
      <c r="AJ1328" s="31"/>
      <c r="AK1328" s="31"/>
      <c r="AL1328" s="7"/>
      <c r="AM1328" s="7"/>
    </row>
    <row r="1329" spans="2:39" x14ac:dyDescent="0.4">
      <c r="B1329" s="23" t="s">
        <v>3</v>
      </c>
      <c r="C1329" s="23">
        <v>1313</v>
      </c>
      <c r="D1329" s="23">
        <v>291</v>
      </c>
      <c r="E1329" s="24">
        <v>75.5</v>
      </c>
      <c r="F1329" s="68">
        <f t="shared" si="491"/>
        <v>20.972222222222221</v>
      </c>
      <c r="G1329" s="35">
        <f t="shared" si="492"/>
        <v>-6.9444444444444448E-2</v>
      </c>
      <c r="H1329" s="25">
        <f t="shared" si="493"/>
        <v>-0.25</v>
      </c>
      <c r="I1329" s="31"/>
      <c r="J1329" s="26">
        <f t="shared" si="494"/>
        <v>-102.91666666666667</v>
      </c>
      <c r="K1329" s="40">
        <f t="shared" si="486"/>
        <v>189.13187734188367</v>
      </c>
      <c r="L1329" s="26">
        <f t="shared" si="495"/>
        <v>218.00182949999999</v>
      </c>
      <c r="M1329" s="61">
        <f t="shared" si="496"/>
        <v>304.21704017521699</v>
      </c>
      <c r="N1329" s="26">
        <f t="shared" si="497"/>
        <v>0.304217040175217</v>
      </c>
      <c r="O1329" s="26">
        <f t="shared" si="487"/>
        <v>6380.1073703413558</v>
      </c>
      <c r="P1329" s="26">
        <f t="shared" si="498"/>
        <v>6.3801073703413556</v>
      </c>
      <c r="Q1329" s="26">
        <f t="shared" si="503"/>
        <v>6632.247105063293</v>
      </c>
      <c r="R1329" s="61">
        <f t="shared" si="504"/>
        <v>1.8422910099008503</v>
      </c>
      <c r="S1329" s="26">
        <f t="shared" si="505"/>
        <v>-1854.5944249279316</v>
      </c>
      <c r="T1329" s="26">
        <f t="shared" si="499"/>
        <v>1854.5944249279316</v>
      </c>
      <c r="U1329" s="61">
        <f t="shared" si="506"/>
        <v>0.51516515924874595</v>
      </c>
      <c r="V1329" s="26">
        <f t="shared" si="507"/>
        <v>325917.07175925927</v>
      </c>
      <c r="W1329" s="26">
        <f t="shared" si="509"/>
        <v>325.91707175925927</v>
      </c>
      <c r="X1329" s="26">
        <f t="shared" si="508"/>
        <v>3135.5369259259264</v>
      </c>
      <c r="Y1329" s="26">
        <f t="shared" si="500"/>
        <v>870.98317620985199</v>
      </c>
      <c r="Z1329" s="26">
        <f t="shared" si="501"/>
        <v>0.87098317620985199</v>
      </c>
      <c r="AA1329" s="26">
        <f t="shared" si="502"/>
        <v>2.3574561691495961</v>
      </c>
      <c r="AB1329" s="64"/>
      <c r="AC1329" s="26">
        <f t="shared" si="488"/>
        <v>0</v>
      </c>
      <c r="AD1329" s="26">
        <f t="shared" si="489"/>
        <v>75.5</v>
      </c>
      <c r="AE1329" s="26">
        <f t="shared" si="490"/>
        <v>20.972222222222221</v>
      </c>
      <c r="AF1329" s="31"/>
      <c r="AG1329" s="31"/>
      <c r="AH1329" s="31"/>
      <c r="AI1329" s="31"/>
      <c r="AJ1329" s="31"/>
      <c r="AK1329" s="31"/>
      <c r="AL1329" s="7"/>
      <c r="AM1329" s="7"/>
    </row>
    <row r="1330" spans="2:39" x14ac:dyDescent="0.4">
      <c r="B1330" s="23" t="s">
        <v>3</v>
      </c>
      <c r="C1330" s="23">
        <v>1314</v>
      </c>
      <c r="D1330" s="23">
        <v>292</v>
      </c>
      <c r="E1330" s="24">
        <v>75.2</v>
      </c>
      <c r="F1330" s="68">
        <f t="shared" si="491"/>
        <v>20.888888888888889</v>
      </c>
      <c r="G1330" s="35">
        <f t="shared" si="492"/>
        <v>-6.9444444444444448E-2</v>
      </c>
      <c r="H1330" s="25">
        <f t="shared" si="493"/>
        <v>-0.25</v>
      </c>
      <c r="I1330" s="31"/>
      <c r="J1330" s="26">
        <f t="shared" si="494"/>
        <v>-102.91666666666667</v>
      </c>
      <c r="K1330" s="40">
        <f t="shared" si="486"/>
        <v>187.63182871688886</v>
      </c>
      <c r="L1330" s="26">
        <f t="shared" si="495"/>
        <v>218.00182949999999</v>
      </c>
      <c r="M1330" s="61">
        <f t="shared" si="496"/>
        <v>302.71699155022219</v>
      </c>
      <c r="N1330" s="26">
        <f t="shared" si="497"/>
        <v>0.30271699155022219</v>
      </c>
      <c r="O1330" s="26">
        <f t="shared" si="487"/>
        <v>6323.4216012713077</v>
      </c>
      <c r="P1330" s="26">
        <f t="shared" si="498"/>
        <v>6.323421601271308</v>
      </c>
      <c r="Q1330" s="26">
        <f t="shared" si="503"/>
        <v>6638.5705266645646</v>
      </c>
      <c r="R1330" s="61">
        <f t="shared" si="504"/>
        <v>1.844047516041724</v>
      </c>
      <c r="S1330" s="26">
        <f t="shared" si="505"/>
        <v>-1854.5944249279316</v>
      </c>
      <c r="T1330" s="26">
        <f t="shared" si="499"/>
        <v>1854.5944249279316</v>
      </c>
      <c r="U1330" s="61">
        <f t="shared" si="506"/>
        <v>0.51516515924874595</v>
      </c>
      <c r="V1330" s="26">
        <f t="shared" si="507"/>
        <v>323332.14814814815</v>
      </c>
      <c r="W1330" s="26">
        <f t="shared" si="509"/>
        <v>323.33214814814818</v>
      </c>
      <c r="X1330" s="26">
        <f t="shared" si="508"/>
        <v>3138.1218495370376</v>
      </c>
      <c r="Y1330" s="26">
        <f t="shared" si="500"/>
        <v>871.70121112069933</v>
      </c>
      <c r="Z1330" s="26">
        <f t="shared" si="501"/>
        <v>0.87170121112069932</v>
      </c>
      <c r="AA1330" s="26">
        <f t="shared" si="502"/>
        <v>2.3592126752904701</v>
      </c>
      <c r="AB1330" s="64"/>
      <c r="AC1330" s="26">
        <f t="shared" si="488"/>
        <v>0</v>
      </c>
      <c r="AD1330" s="26">
        <f t="shared" si="489"/>
        <v>75.2</v>
      </c>
      <c r="AE1330" s="26">
        <f t="shared" si="490"/>
        <v>20.888888888888889</v>
      </c>
      <c r="AF1330" s="31"/>
      <c r="AG1330" s="31"/>
      <c r="AH1330" s="31"/>
      <c r="AI1330" s="31"/>
      <c r="AJ1330" s="31"/>
      <c r="AK1330" s="31"/>
      <c r="AL1330" s="7"/>
      <c r="AM1330" s="7"/>
    </row>
    <row r="1331" spans="2:39" x14ac:dyDescent="0.4">
      <c r="B1331" s="23" t="s">
        <v>3</v>
      </c>
      <c r="C1331" s="23">
        <v>1315</v>
      </c>
      <c r="D1331" s="23">
        <v>293</v>
      </c>
      <c r="E1331" s="24">
        <v>75</v>
      </c>
      <c r="F1331" s="68">
        <f t="shared" si="491"/>
        <v>20.833333333333332</v>
      </c>
      <c r="G1331" s="35">
        <f t="shared" si="492"/>
        <v>-6.9444444444444448E-2</v>
      </c>
      <c r="H1331" s="25">
        <f t="shared" si="493"/>
        <v>-0.25</v>
      </c>
      <c r="I1331" s="31"/>
      <c r="J1331" s="26">
        <f t="shared" si="494"/>
        <v>-102.91666666666667</v>
      </c>
      <c r="K1331" s="40">
        <f t="shared" si="486"/>
        <v>186.63511425781246</v>
      </c>
      <c r="L1331" s="26">
        <f t="shared" si="495"/>
        <v>218.00182949999999</v>
      </c>
      <c r="M1331" s="61">
        <f t="shared" si="496"/>
        <v>301.72027709114576</v>
      </c>
      <c r="N1331" s="26">
        <f t="shared" si="497"/>
        <v>0.30172027709114574</v>
      </c>
      <c r="O1331" s="26">
        <f t="shared" si="487"/>
        <v>6285.8391060655367</v>
      </c>
      <c r="P1331" s="26">
        <f t="shared" si="498"/>
        <v>6.285839106065537</v>
      </c>
      <c r="Q1331" s="26">
        <f t="shared" si="503"/>
        <v>6644.85636577063</v>
      </c>
      <c r="R1331" s="61">
        <f t="shared" si="504"/>
        <v>1.8457935825997609</v>
      </c>
      <c r="S1331" s="26">
        <f t="shared" si="505"/>
        <v>-1854.5944249279316</v>
      </c>
      <c r="T1331" s="26">
        <f t="shared" si="499"/>
        <v>1854.5944249279316</v>
      </c>
      <c r="U1331" s="61">
        <f t="shared" si="506"/>
        <v>0.51516515924874595</v>
      </c>
      <c r="V1331" s="26">
        <f t="shared" si="507"/>
        <v>321614.58333333331</v>
      </c>
      <c r="W1331" s="26">
        <f t="shared" si="509"/>
        <v>321.61458333333331</v>
      </c>
      <c r="X1331" s="26">
        <f t="shared" si="508"/>
        <v>3139.8394143518526</v>
      </c>
      <c r="Y1331" s="26">
        <f t="shared" si="500"/>
        <v>872.17831283982889</v>
      </c>
      <c r="Z1331" s="26">
        <f t="shared" si="501"/>
        <v>0.87217831283982894</v>
      </c>
      <c r="AA1331" s="26">
        <f t="shared" si="502"/>
        <v>2.3609587418485067</v>
      </c>
      <c r="AB1331" s="64"/>
      <c r="AC1331" s="26">
        <f t="shared" si="488"/>
        <v>0</v>
      </c>
      <c r="AD1331" s="26">
        <f t="shared" si="489"/>
        <v>75</v>
      </c>
      <c r="AE1331" s="26">
        <f t="shared" si="490"/>
        <v>20.833333333333332</v>
      </c>
      <c r="AF1331" s="31"/>
      <c r="AG1331" s="31"/>
      <c r="AH1331" s="31"/>
      <c r="AI1331" s="31"/>
      <c r="AJ1331" s="31"/>
      <c r="AK1331" s="31"/>
      <c r="AL1331" s="7"/>
      <c r="AM1331" s="7"/>
    </row>
    <row r="1332" spans="2:39" x14ac:dyDescent="0.4">
      <c r="B1332" s="23" t="s">
        <v>3</v>
      </c>
      <c r="C1332" s="23">
        <v>1316</v>
      </c>
      <c r="D1332" s="23">
        <v>294</v>
      </c>
      <c r="E1332" s="24">
        <v>74.7</v>
      </c>
      <c r="F1332" s="68">
        <f t="shared" si="491"/>
        <v>20.75</v>
      </c>
      <c r="G1332" s="35">
        <f t="shared" si="492"/>
        <v>-0.12500000000000078</v>
      </c>
      <c r="H1332" s="25">
        <f t="shared" si="493"/>
        <v>-0.45000000000000284</v>
      </c>
      <c r="I1332" s="31"/>
      <c r="J1332" s="26">
        <f t="shared" si="494"/>
        <v>-185.25000000000117</v>
      </c>
      <c r="K1332" s="40">
        <f t="shared" si="486"/>
        <v>185.14501950557812</v>
      </c>
      <c r="L1332" s="26">
        <f t="shared" si="495"/>
        <v>218.00182949999999</v>
      </c>
      <c r="M1332" s="61">
        <f t="shared" si="496"/>
        <v>217.89684900557694</v>
      </c>
      <c r="N1332" s="26">
        <f t="shared" si="497"/>
        <v>0.21789684900557693</v>
      </c>
      <c r="O1332" s="26">
        <f t="shared" si="487"/>
        <v>4521.3596168657214</v>
      </c>
      <c r="P1332" s="26">
        <f t="shared" si="498"/>
        <v>4.5213596168657215</v>
      </c>
      <c r="Q1332" s="26">
        <f t="shared" si="503"/>
        <v>6649.377725387496</v>
      </c>
      <c r="R1332" s="61">
        <f t="shared" si="504"/>
        <v>1.8470495159271427</v>
      </c>
      <c r="S1332" s="26">
        <f t="shared" si="505"/>
        <v>-1854.5944249279316</v>
      </c>
      <c r="T1332" s="26">
        <f t="shared" si="499"/>
        <v>1854.5944249279316</v>
      </c>
      <c r="U1332" s="61">
        <f t="shared" si="506"/>
        <v>0.51516515924874595</v>
      </c>
      <c r="V1332" s="26">
        <f t="shared" si="507"/>
        <v>319046.8125</v>
      </c>
      <c r="W1332" s="26">
        <f t="shared" si="509"/>
        <v>319.04681249999999</v>
      </c>
      <c r="X1332" s="26">
        <f t="shared" si="508"/>
        <v>3142.4071851851859</v>
      </c>
      <c r="Y1332" s="26">
        <f t="shared" si="500"/>
        <v>872.89158308637059</v>
      </c>
      <c r="Z1332" s="26">
        <f t="shared" si="501"/>
        <v>0.8728915830863706</v>
      </c>
      <c r="AA1332" s="26">
        <f t="shared" si="502"/>
        <v>2.3622146751758888</v>
      </c>
      <c r="AB1332" s="64"/>
      <c r="AC1332" s="26">
        <f t="shared" si="488"/>
        <v>0</v>
      </c>
      <c r="AD1332" s="26">
        <f t="shared" si="489"/>
        <v>74.7</v>
      </c>
      <c r="AE1332" s="26">
        <f t="shared" si="490"/>
        <v>20.75</v>
      </c>
      <c r="AF1332" s="31"/>
      <c r="AG1332" s="31"/>
      <c r="AH1332" s="31"/>
      <c r="AI1332" s="31"/>
      <c r="AJ1332" s="31"/>
      <c r="AK1332" s="31"/>
      <c r="AL1332" s="7"/>
      <c r="AM1332" s="7"/>
    </row>
    <row r="1333" spans="2:39" x14ac:dyDescent="0.4">
      <c r="B1333" s="23" t="s">
        <v>3</v>
      </c>
      <c r="C1333" s="23">
        <v>1317</v>
      </c>
      <c r="D1333" s="23">
        <v>295</v>
      </c>
      <c r="E1333" s="24">
        <v>74.099999999999994</v>
      </c>
      <c r="F1333" s="68">
        <f t="shared" si="491"/>
        <v>20.583333333333332</v>
      </c>
      <c r="G1333" s="35">
        <f t="shared" si="492"/>
        <v>-0.1388888888888889</v>
      </c>
      <c r="H1333" s="25">
        <f t="shared" si="493"/>
        <v>-0.5</v>
      </c>
      <c r="I1333" s="31"/>
      <c r="J1333" s="26">
        <f t="shared" si="494"/>
        <v>-205.83333333333334</v>
      </c>
      <c r="K1333" s="40">
        <f t="shared" si="486"/>
        <v>182.18274697207812</v>
      </c>
      <c r="L1333" s="26">
        <f t="shared" si="495"/>
        <v>218.00182949999999</v>
      </c>
      <c r="M1333" s="61">
        <f t="shared" si="496"/>
        <v>194.35124313874476</v>
      </c>
      <c r="N1333" s="26">
        <f t="shared" si="497"/>
        <v>0.19435124313874477</v>
      </c>
      <c r="O1333" s="26">
        <f t="shared" si="487"/>
        <v>4000.3964212724964</v>
      </c>
      <c r="P1333" s="26">
        <f t="shared" si="498"/>
        <v>4.0003964212724963</v>
      </c>
      <c r="Q1333" s="26">
        <f t="shared" si="503"/>
        <v>6653.3781218087688</v>
      </c>
      <c r="R1333" s="61">
        <f t="shared" si="504"/>
        <v>1.8481607372441717</v>
      </c>
      <c r="S1333" s="26">
        <f t="shared" si="505"/>
        <v>-1854.5944249279316</v>
      </c>
      <c r="T1333" s="26">
        <f t="shared" si="499"/>
        <v>1854.5944249279316</v>
      </c>
      <c r="U1333" s="61">
        <f t="shared" si="506"/>
        <v>0.51516515924874595</v>
      </c>
      <c r="V1333" s="26">
        <f t="shared" si="507"/>
        <v>313942.14583333331</v>
      </c>
      <c r="W1333" s="26">
        <f t="shared" si="509"/>
        <v>313.94214583333331</v>
      </c>
      <c r="X1333" s="26">
        <f t="shared" si="508"/>
        <v>3147.5118518518525</v>
      </c>
      <c r="Y1333" s="26">
        <f t="shared" si="500"/>
        <v>874.3095471837039</v>
      </c>
      <c r="Z1333" s="26">
        <f t="shared" si="501"/>
        <v>0.87430954718370391</v>
      </c>
      <c r="AA1333" s="26">
        <f t="shared" si="502"/>
        <v>2.3633258964929178</v>
      </c>
      <c r="AB1333" s="64"/>
      <c r="AC1333" s="26">
        <f t="shared" si="488"/>
        <v>0</v>
      </c>
      <c r="AD1333" s="26">
        <f t="shared" si="489"/>
        <v>74.099999999999994</v>
      </c>
      <c r="AE1333" s="26">
        <f t="shared" si="490"/>
        <v>20.583333333333332</v>
      </c>
      <c r="AF1333" s="31"/>
      <c r="AG1333" s="31"/>
      <c r="AH1333" s="31"/>
      <c r="AI1333" s="31"/>
      <c r="AJ1333" s="31"/>
      <c r="AK1333" s="31"/>
      <c r="AL1333" s="7"/>
      <c r="AM1333" s="7"/>
    </row>
    <row r="1334" spans="2:39" x14ac:dyDescent="0.4">
      <c r="B1334" s="23" t="s">
        <v>3</v>
      </c>
      <c r="C1334" s="23">
        <v>1318</v>
      </c>
      <c r="D1334" s="23">
        <v>296</v>
      </c>
      <c r="E1334" s="24">
        <v>73.7</v>
      </c>
      <c r="F1334" s="68">
        <f t="shared" si="491"/>
        <v>20.472222222222221</v>
      </c>
      <c r="G1334" s="35">
        <f t="shared" si="492"/>
        <v>-0.11111111111111072</v>
      </c>
      <c r="H1334" s="25">
        <f t="shared" si="493"/>
        <v>-0.39999999999999858</v>
      </c>
      <c r="I1334" s="31"/>
      <c r="J1334" s="26">
        <f t="shared" si="494"/>
        <v>-164.66666666666609</v>
      </c>
      <c r="K1334" s="40">
        <f t="shared" si="486"/>
        <v>180.22117044675866</v>
      </c>
      <c r="L1334" s="26">
        <f t="shared" si="495"/>
        <v>218.00182949999999</v>
      </c>
      <c r="M1334" s="61">
        <f t="shared" si="496"/>
        <v>233.55633328009256</v>
      </c>
      <c r="N1334" s="26">
        <f t="shared" si="497"/>
        <v>0.23355633328009257</v>
      </c>
      <c r="O1334" s="26">
        <f t="shared" si="487"/>
        <v>4781.4171563174505</v>
      </c>
      <c r="P1334" s="26">
        <f t="shared" si="498"/>
        <v>4.7814171563174508</v>
      </c>
      <c r="Q1334" s="26">
        <f t="shared" si="503"/>
        <v>6658.1595389650865</v>
      </c>
      <c r="R1334" s="61">
        <f t="shared" si="504"/>
        <v>1.849488908782736</v>
      </c>
      <c r="S1334" s="26">
        <f t="shared" si="505"/>
        <v>-1854.5944249279316</v>
      </c>
      <c r="T1334" s="26">
        <f t="shared" si="499"/>
        <v>1854.5944249279316</v>
      </c>
      <c r="U1334" s="61">
        <f t="shared" si="506"/>
        <v>0.51516515924874595</v>
      </c>
      <c r="V1334" s="26">
        <f t="shared" si="507"/>
        <v>310561.90509259258</v>
      </c>
      <c r="W1334" s="26">
        <f t="shared" si="509"/>
        <v>310.56190509259261</v>
      </c>
      <c r="X1334" s="26">
        <f t="shared" si="508"/>
        <v>3150.8920925925931</v>
      </c>
      <c r="Y1334" s="26">
        <f t="shared" si="500"/>
        <v>875.24850369618537</v>
      </c>
      <c r="Z1334" s="26">
        <f t="shared" si="501"/>
        <v>0.87524850369618534</v>
      </c>
      <c r="AA1334" s="26">
        <f t="shared" si="502"/>
        <v>2.364654068031482</v>
      </c>
      <c r="AB1334" s="64"/>
      <c r="AC1334" s="26">
        <f t="shared" si="488"/>
        <v>0</v>
      </c>
      <c r="AD1334" s="26">
        <f t="shared" si="489"/>
        <v>73.7</v>
      </c>
      <c r="AE1334" s="26">
        <f t="shared" si="490"/>
        <v>20.472222222222221</v>
      </c>
      <c r="AF1334" s="31"/>
      <c r="AG1334" s="31"/>
      <c r="AH1334" s="31"/>
      <c r="AI1334" s="31"/>
      <c r="AJ1334" s="31"/>
      <c r="AK1334" s="31"/>
      <c r="AL1334" s="7"/>
      <c r="AM1334" s="7"/>
    </row>
    <row r="1335" spans="2:39" x14ac:dyDescent="0.4">
      <c r="B1335" s="23" t="s">
        <v>3</v>
      </c>
      <c r="C1335" s="23">
        <v>1319</v>
      </c>
      <c r="D1335" s="23">
        <v>297</v>
      </c>
      <c r="E1335" s="24">
        <v>73.3</v>
      </c>
      <c r="F1335" s="68">
        <f t="shared" si="491"/>
        <v>20.361111111111111</v>
      </c>
      <c r="G1335" s="35">
        <f t="shared" si="492"/>
        <v>-2.7777777777778172E-2</v>
      </c>
      <c r="H1335" s="25">
        <f t="shared" si="493"/>
        <v>-0.10000000000000142</v>
      </c>
      <c r="I1335" s="31"/>
      <c r="J1335" s="26">
        <f t="shared" si="494"/>
        <v>-41.166666666667254</v>
      </c>
      <c r="K1335" s="40">
        <f t="shared" si="486"/>
        <v>178.270211385717</v>
      </c>
      <c r="L1335" s="26">
        <f t="shared" si="495"/>
        <v>218.00182949999999</v>
      </c>
      <c r="M1335" s="61">
        <f t="shared" si="496"/>
        <v>355.10537421904974</v>
      </c>
      <c r="N1335" s="26">
        <f t="shared" si="497"/>
        <v>0.35510537421904975</v>
      </c>
      <c r="O1335" s="26">
        <f t="shared" si="487"/>
        <v>7230.3399806267626</v>
      </c>
      <c r="P1335" s="26">
        <f t="shared" si="498"/>
        <v>7.2303399806267628</v>
      </c>
      <c r="Q1335" s="26">
        <f t="shared" si="503"/>
        <v>6665.3898789457135</v>
      </c>
      <c r="R1335" s="61">
        <f t="shared" si="504"/>
        <v>1.8514973367158065</v>
      </c>
      <c r="S1335" s="26">
        <f t="shared" si="505"/>
        <v>-1854.5944249279316</v>
      </c>
      <c r="T1335" s="26">
        <f t="shared" si="499"/>
        <v>1854.5944249279316</v>
      </c>
      <c r="U1335" s="61">
        <f t="shared" si="506"/>
        <v>0.51516515924874595</v>
      </c>
      <c r="V1335" s="26">
        <f t="shared" si="507"/>
        <v>307199.96064814815</v>
      </c>
      <c r="W1335" s="26">
        <f t="shared" si="509"/>
        <v>307.19996064814814</v>
      </c>
      <c r="X1335" s="26">
        <f t="shared" si="508"/>
        <v>3154.2540370370375</v>
      </c>
      <c r="Y1335" s="26">
        <f t="shared" si="500"/>
        <v>876.18237790007424</v>
      </c>
      <c r="Z1335" s="26">
        <f t="shared" si="501"/>
        <v>0.87618237790007425</v>
      </c>
      <c r="AA1335" s="26">
        <f t="shared" si="502"/>
        <v>2.3666624959645524</v>
      </c>
      <c r="AB1335" s="64"/>
      <c r="AC1335" s="26">
        <f t="shared" si="488"/>
        <v>0</v>
      </c>
      <c r="AD1335" s="26">
        <f t="shared" si="489"/>
        <v>73.3</v>
      </c>
      <c r="AE1335" s="26">
        <f t="shared" si="490"/>
        <v>20.361111111111111</v>
      </c>
      <c r="AF1335" s="31"/>
      <c r="AG1335" s="31"/>
      <c r="AH1335" s="31"/>
      <c r="AI1335" s="31"/>
      <c r="AJ1335" s="31"/>
      <c r="AK1335" s="31"/>
      <c r="AL1335" s="7"/>
      <c r="AM1335" s="7"/>
    </row>
    <row r="1336" spans="2:39" x14ac:dyDescent="0.4">
      <c r="B1336" s="23" t="s">
        <v>3</v>
      </c>
      <c r="C1336" s="23">
        <v>1320</v>
      </c>
      <c r="D1336" s="23">
        <v>298</v>
      </c>
      <c r="E1336" s="24">
        <v>73.5</v>
      </c>
      <c r="F1336" s="68">
        <f t="shared" si="491"/>
        <v>20.416666666666668</v>
      </c>
      <c r="G1336" s="35">
        <f t="shared" si="492"/>
        <v>9.7222222222222612E-2</v>
      </c>
      <c r="H1336" s="25">
        <f t="shared" si="493"/>
        <v>0.35000000000000142</v>
      </c>
      <c r="I1336" s="31"/>
      <c r="J1336" s="26">
        <f t="shared" si="494"/>
        <v>144.08333333333391</v>
      </c>
      <c r="K1336" s="40">
        <f t="shared" si="486"/>
        <v>179.24436373320313</v>
      </c>
      <c r="L1336" s="26">
        <f t="shared" si="495"/>
        <v>218.00182949999999</v>
      </c>
      <c r="M1336" s="61">
        <f t="shared" si="496"/>
        <v>541.32952656653697</v>
      </c>
      <c r="N1336" s="26">
        <f t="shared" si="497"/>
        <v>0.54132952656653699</v>
      </c>
      <c r="O1336" s="26">
        <f t="shared" si="487"/>
        <v>11052.144500733464</v>
      </c>
      <c r="P1336" s="26">
        <f t="shared" si="498"/>
        <v>11.052144500733464</v>
      </c>
      <c r="Q1336" s="26">
        <f t="shared" si="503"/>
        <v>6676.4420234464469</v>
      </c>
      <c r="R1336" s="61">
        <f t="shared" si="504"/>
        <v>1.8545673771005025</v>
      </c>
      <c r="S1336" s="26">
        <f t="shared" si="505"/>
        <v>-1854.5944249279316</v>
      </c>
      <c r="T1336" s="26">
        <f t="shared" si="499"/>
        <v>1854.5944249279316</v>
      </c>
      <c r="U1336" s="61">
        <f t="shared" si="506"/>
        <v>0.51516515924874595</v>
      </c>
      <c r="V1336" s="26">
        <f t="shared" si="507"/>
        <v>308878.64583333337</v>
      </c>
      <c r="W1336" s="26">
        <f t="shared" si="509"/>
        <v>308.87864583333339</v>
      </c>
      <c r="X1336" s="26">
        <f t="shared" si="508"/>
        <v>3154.2540370370375</v>
      </c>
      <c r="Y1336" s="26">
        <f t="shared" si="500"/>
        <v>876.18237790007424</v>
      </c>
      <c r="Z1336" s="26">
        <f t="shared" si="501"/>
        <v>0.87618237790007425</v>
      </c>
      <c r="AA1336" s="26">
        <f t="shared" si="502"/>
        <v>2.3697325363492485</v>
      </c>
      <c r="AB1336" s="64"/>
      <c r="AC1336" s="26">
        <f t="shared" si="488"/>
        <v>0</v>
      </c>
      <c r="AD1336" s="26">
        <f t="shared" si="489"/>
        <v>73.5</v>
      </c>
      <c r="AE1336" s="26">
        <f t="shared" si="490"/>
        <v>20.416666666666668</v>
      </c>
      <c r="AF1336" s="31"/>
      <c r="AG1336" s="31"/>
      <c r="AH1336" s="31"/>
      <c r="AI1336" s="31"/>
      <c r="AJ1336" s="31"/>
      <c r="AK1336" s="31"/>
      <c r="AL1336" s="7"/>
      <c r="AM1336" s="7"/>
    </row>
    <row r="1337" spans="2:39" x14ac:dyDescent="0.4">
      <c r="B1337" s="23" t="s">
        <v>3</v>
      </c>
      <c r="C1337" s="23">
        <v>1321</v>
      </c>
      <c r="D1337" s="23">
        <v>299</v>
      </c>
      <c r="E1337" s="24">
        <v>74</v>
      </c>
      <c r="F1337" s="68">
        <f t="shared" si="491"/>
        <v>20.555555555555554</v>
      </c>
      <c r="G1337" s="35">
        <f t="shared" si="492"/>
        <v>0.19444444444444522</v>
      </c>
      <c r="H1337" s="25">
        <f t="shared" si="493"/>
        <v>0.70000000000000284</v>
      </c>
      <c r="I1337" s="31"/>
      <c r="J1337" s="26">
        <f t="shared" si="494"/>
        <v>288.16666666666782</v>
      </c>
      <c r="K1337" s="40">
        <f t="shared" si="486"/>
        <v>181.69135745347216</v>
      </c>
      <c r="L1337" s="26">
        <f t="shared" si="495"/>
        <v>218.00182949999999</v>
      </c>
      <c r="M1337" s="61">
        <f t="shared" si="496"/>
        <v>687.85985362014003</v>
      </c>
      <c r="N1337" s="26">
        <f t="shared" si="497"/>
        <v>0.68785985362014002</v>
      </c>
      <c r="O1337" s="26">
        <f t="shared" si="487"/>
        <v>14139.341435525099</v>
      </c>
      <c r="P1337" s="26">
        <f t="shared" si="498"/>
        <v>14.139341435525099</v>
      </c>
      <c r="Q1337" s="26">
        <f t="shared" si="503"/>
        <v>6690.5813648819721</v>
      </c>
      <c r="R1337" s="61">
        <f t="shared" si="504"/>
        <v>1.8584949722579114</v>
      </c>
      <c r="S1337" s="26">
        <f t="shared" si="505"/>
        <v>-1854.5944249279316</v>
      </c>
      <c r="T1337" s="26">
        <f t="shared" si="499"/>
        <v>1854.5944249279316</v>
      </c>
      <c r="U1337" s="61">
        <f t="shared" si="506"/>
        <v>0.51516515924874595</v>
      </c>
      <c r="V1337" s="26">
        <f t="shared" si="507"/>
        <v>313095.37037037028</v>
      </c>
      <c r="W1337" s="26">
        <f t="shared" si="509"/>
        <v>313.09537037037029</v>
      </c>
      <c r="X1337" s="26">
        <f t="shared" si="508"/>
        <v>3154.2540370370375</v>
      </c>
      <c r="Y1337" s="26">
        <f t="shared" si="500"/>
        <v>876.18237790007424</v>
      </c>
      <c r="Z1337" s="26">
        <f t="shared" si="501"/>
        <v>0.87618237790007425</v>
      </c>
      <c r="AA1337" s="26">
        <f t="shared" si="502"/>
        <v>2.3736601315066572</v>
      </c>
      <c r="AB1337" s="64"/>
      <c r="AC1337" s="26">
        <f t="shared" si="488"/>
        <v>0</v>
      </c>
      <c r="AD1337" s="26">
        <f t="shared" si="489"/>
        <v>74</v>
      </c>
      <c r="AE1337" s="26">
        <f t="shared" si="490"/>
        <v>20.555555555555554</v>
      </c>
      <c r="AF1337" s="31"/>
      <c r="AG1337" s="31"/>
      <c r="AH1337" s="31"/>
      <c r="AI1337" s="31"/>
      <c r="AJ1337" s="31"/>
      <c r="AK1337" s="31"/>
      <c r="AL1337" s="7"/>
      <c r="AM1337" s="7"/>
    </row>
    <row r="1338" spans="2:39" x14ac:dyDescent="0.4">
      <c r="B1338" s="23" t="s">
        <v>3</v>
      </c>
      <c r="C1338" s="23">
        <v>1322</v>
      </c>
      <c r="D1338" s="23">
        <v>300</v>
      </c>
      <c r="E1338" s="24">
        <v>74.900000000000006</v>
      </c>
      <c r="F1338" s="68">
        <f t="shared" si="491"/>
        <v>20.805555555555557</v>
      </c>
      <c r="G1338" s="35">
        <f t="shared" si="492"/>
        <v>0.29166666666666585</v>
      </c>
      <c r="H1338" s="25">
        <f t="shared" si="493"/>
        <v>1.0499999999999972</v>
      </c>
      <c r="I1338" s="31"/>
      <c r="J1338" s="26">
        <f t="shared" si="494"/>
        <v>432.24999999999881</v>
      </c>
      <c r="K1338" s="40">
        <f t="shared" si="486"/>
        <v>186.13775241555038</v>
      </c>
      <c r="L1338" s="26">
        <f t="shared" si="495"/>
        <v>218.00182949999999</v>
      </c>
      <c r="M1338" s="61">
        <f t="shared" si="496"/>
        <v>836.38958191554912</v>
      </c>
      <c r="N1338" s="26">
        <f t="shared" si="497"/>
        <v>0.83638958191554913</v>
      </c>
      <c r="O1338" s="26">
        <f t="shared" si="487"/>
        <v>17401.549912631843</v>
      </c>
      <c r="P1338" s="26">
        <f t="shared" si="498"/>
        <v>17.401549912631843</v>
      </c>
      <c r="Q1338" s="26">
        <f t="shared" si="503"/>
        <v>6707.9829147946039</v>
      </c>
      <c r="R1338" s="61">
        <f t="shared" si="504"/>
        <v>1.8633287365092326</v>
      </c>
      <c r="S1338" s="26">
        <f t="shared" si="505"/>
        <v>-1854.5944249279316</v>
      </c>
      <c r="T1338" s="26">
        <f t="shared" si="499"/>
        <v>1854.5944249279316</v>
      </c>
      <c r="U1338" s="61">
        <f t="shared" si="506"/>
        <v>0.51516515924874595</v>
      </c>
      <c r="V1338" s="26">
        <f t="shared" si="507"/>
        <v>320757.51620370377</v>
      </c>
      <c r="W1338" s="26">
        <f t="shared" si="509"/>
        <v>320.7575162037038</v>
      </c>
      <c r="X1338" s="26">
        <f t="shared" si="508"/>
        <v>3154.2540370370375</v>
      </c>
      <c r="Y1338" s="26">
        <f t="shared" si="500"/>
        <v>876.18237790007424</v>
      </c>
      <c r="Z1338" s="26">
        <f t="shared" si="501"/>
        <v>0.87618237790007425</v>
      </c>
      <c r="AA1338" s="26">
        <f t="shared" si="502"/>
        <v>2.3784938957579786</v>
      </c>
      <c r="AB1338" s="64"/>
      <c r="AC1338" s="26">
        <f t="shared" si="488"/>
        <v>0</v>
      </c>
      <c r="AD1338" s="26">
        <f t="shared" si="489"/>
        <v>74.900000000000006</v>
      </c>
      <c r="AE1338" s="26">
        <f t="shared" si="490"/>
        <v>20.805555555555557</v>
      </c>
      <c r="AF1338" s="31"/>
      <c r="AG1338" s="31"/>
      <c r="AH1338" s="31"/>
      <c r="AI1338" s="31"/>
      <c r="AJ1338" s="31"/>
      <c r="AK1338" s="31"/>
      <c r="AL1338" s="7"/>
      <c r="AM1338" s="7"/>
    </row>
    <row r="1339" spans="2:39" x14ac:dyDescent="0.4">
      <c r="B1339" s="23" t="s">
        <v>3</v>
      </c>
      <c r="C1339" s="23">
        <v>1323</v>
      </c>
      <c r="D1339" s="23">
        <v>301</v>
      </c>
      <c r="E1339" s="24">
        <v>76.099999999999994</v>
      </c>
      <c r="F1339" s="68">
        <f t="shared" si="491"/>
        <v>21.138888888888886</v>
      </c>
      <c r="G1339" s="35">
        <f t="shared" si="492"/>
        <v>0.38888888888888851</v>
      </c>
      <c r="H1339" s="25">
        <f t="shared" si="493"/>
        <v>1.3999999999999986</v>
      </c>
      <c r="I1339" s="31"/>
      <c r="J1339" s="26">
        <f t="shared" si="494"/>
        <v>576.3333333333328</v>
      </c>
      <c r="K1339" s="40">
        <f t="shared" si="486"/>
        <v>192.14989156284196</v>
      </c>
      <c r="L1339" s="26">
        <f t="shared" si="495"/>
        <v>218.00182949999999</v>
      </c>
      <c r="M1339" s="61">
        <f t="shared" si="496"/>
        <v>986.48505439617475</v>
      </c>
      <c r="N1339" s="26">
        <f t="shared" si="497"/>
        <v>0.98648505439617473</v>
      </c>
      <c r="O1339" s="26">
        <f t="shared" si="487"/>
        <v>20853.197955430245</v>
      </c>
      <c r="P1339" s="26">
        <f t="shared" si="498"/>
        <v>20.853197955430247</v>
      </c>
      <c r="Q1339" s="26">
        <f t="shared" si="503"/>
        <v>6728.8361127500339</v>
      </c>
      <c r="R1339" s="61">
        <f t="shared" si="504"/>
        <v>1.8691212919602562</v>
      </c>
      <c r="S1339" s="26">
        <f t="shared" si="505"/>
        <v>-1854.5944249279316</v>
      </c>
      <c r="T1339" s="26">
        <f t="shared" si="499"/>
        <v>1854.5944249279316</v>
      </c>
      <c r="U1339" s="61">
        <f t="shared" si="506"/>
        <v>0.51516515924874595</v>
      </c>
      <c r="V1339" s="26">
        <f t="shared" si="507"/>
        <v>331117.7939814814</v>
      </c>
      <c r="W1339" s="26">
        <f t="shared" si="509"/>
        <v>331.11779398148138</v>
      </c>
      <c r="X1339" s="26">
        <f t="shared" si="508"/>
        <v>3154.2540370370375</v>
      </c>
      <c r="Y1339" s="26">
        <f t="shared" si="500"/>
        <v>876.18237790007424</v>
      </c>
      <c r="Z1339" s="26">
        <f t="shared" si="501"/>
        <v>0.87618237790007425</v>
      </c>
      <c r="AA1339" s="26">
        <f t="shared" si="502"/>
        <v>2.3842864512090021</v>
      </c>
      <c r="AB1339" s="64"/>
      <c r="AC1339" s="26">
        <f t="shared" si="488"/>
        <v>0</v>
      </c>
      <c r="AD1339" s="26">
        <f t="shared" si="489"/>
        <v>76.099999999999994</v>
      </c>
      <c r="AE1339" s="26">
        <f t="shared" si="490"/>
        <v>21.138888888888886</v>
      </c>
      <c r="AF1339" s="31"/>
      <c r="AG1339" s="31"/>
      <c r="AH1339" s="31"/>
      <c r="AI1339" s="31"/>
      <c r="AJ1339" s="31"/>
      <c r="AK1339" s="31"/>
      <c r="AL1339" s="7"/>
      <c r="AM1339" s="7"/>
    </row>
    <row r="1340" spans="2:39" x14ac:dyDescent="0.4">
      <c r="B1340" s="23" t="s">
        <v>3</v>
      </c>
      <c r="C1340" s="23">
        <v>1324</v>
      </c>
      <c r="D1340" s="23">
        <v>302</v>
      </c>
      <c r="E1340" s="24">
        <v>77.7</v>
      </c>
      <c r="F1340" s="68">
        <f t="shared" si="491"/>
        <v>21.583333333333332</v>
      </c>
      <c r="G1340" s="35">
        <f t="shared" si="492"/>
        <v>0.43055555555555675</v>
      </c>
      <c r="H1340" s="25">
        <f t="shared" si="493"/>
        <v>1.5500000000000043</v>
      </c>
      <c r="I1340" s="31"/>
      <c r="J1340" s="26">
        <f t="shared" si="494"/>
        <v>638.08333333333508</v>
      </c>
      <c r="K1340" s="40">
        <f t="shared" si="486"/>
        <v>200.31472159245308</v>
      </c>
      <c r="L1340" s="26">
        <f t="shared" si="495"/>
        <v>218.00182949999999</v>
      </c>
      <c r="M1340" s="61">
        <f t="shared" si="496"/>
        <v>1056.3998844257881</v>
      </c>
      <c r="N1340" s="26">
        <f t="shared" si="497"/>
        <v>1.056399884425788</v>
      </c>
      <c r="O1340" s="26">
        <f t="shared" si="487"/>
        <v>22800.630838856592</v>
      </c>
      <c r="P1340" s="26">
        <f t="shared" si="498"/>
        <v>22.800630838856591</v>
      </c>
      <c r="Q1340" s="26">
        <f t="shared" si="503"/>
        <v>6751.6367435888906</v>
      </c>
      <c r="R1340" s="61">
        <f t="shared" si="504"/>
        <v>1.8754548010332861</v>
      </c>
      <c r="S1340" s="26">
        <f t="shared" si="505"/>
        <v>-1854.5944249279316</v>
      </c>
      <c r="T1340" s="26">
        <f t="shared" si="499"/>
        <v>1854.5944249279316</v>
      </c>
      <c r="U1340" s="61">
        <f t="shared" si="506"/>
        <v>0.51516515924874595</v>
      </c>
      <c r="V1340" s="26">
        <f t="shared" si="507"/>
        <v>345187.64583333331</v>
      </c>
      <c r="W1340" s="26">
        <f t="shared" si="509"/>
        <v>345.18764583333331</v>
      </c>
      <c r="X1340" s="26">
        <f t="shared" si="508"/>
        <v>3154.2540370370375</v>
      </c>
      <c r="Y1340" s="26">
        <f t="shared" si="500"/>
        <v>876.18237790007424</v>
      </c>
      <c r="Z1340" s="26">
        <f t="shared" si="501"/>
        <v>0.87618237790007425</v>
      </c>
      <c r="AA1340" s="26">
        <f t="shared" si="502"/>
        <v>2.3906199602820322</v>
      </c>
      <c r="AB1340" s="64"/>
      <c r="AC1340" s="26">
        <f t="shared" si="488"/>
        <v>0</v>
      </c>
      <c r="AD1340" s="26">
        <f t="shared" si="489"/>
        <v>77.7</v>
      </c>
      <c r="AE1340" s="26">
        <f t="shared" si="490"/>
        <v>21.583333333333332</v>
      </c>
      <c r="AF1340" s="31"/>
      <c r="AG1340" s="31"/>
      <c r="AH1340" s="31"/>
      <c r="AI1340" s="31"/>
      <c r="AJ1340" s="31"/>
      <c r="AK1340" s="31"/>
      <c r="AL1340" s="7"/>
      <c r="AM1340" s="7"/>
    </row>
    <row r="1341" spans="2:39" x14ac:dyDescent="0.4">
      <c r="B1341" s="23" t="s">
        <v>3</v>
      </c>
      <c r="C1341" s="23">
        <v>1325</v>
      </c>
      <c r="D1341" s="23">
        <v>303</v>
      </c>
      <c r="E1341" s="24">
        <v>79.2</v>
      </c>
      <c r="F1341" s="68">
        <f t="shared" si="491"/>
        <v>22</v>
      </c>
      <c r="G1341" s="35">
        <f t="shared" si="492"/>
        <v>0.36111111111111033</v>
      </c>
      <c r="H1341" s="25">
        <f t="shared" si="493"/>
        <v>1.2999999999999972</v>
      </c>
      <c r="I1341" s="31"/>
      <c r="J1341" s="26">
        <f t="shared" si="494"/>
        <v>535.16666666666549</v>
      </c>
      <c r="K1341" s="40">
        <f t="shared" si="486"/>
        <v>208.12353477299999</v>
      </c>
      <c r="L1341" s="26">
        <f t="shared" si="495"/>
        <v>218.00182949999999</v>
      </c>
      <c r="M1341" s="61">
        <f t="shared" si="496"/>
        <v>961.29203093966544</v>
      </c>
      <c r="N1341" s="26">
        <f t="shared" si="497"/>
        <v>0.96129203093966542</v>
      </c>
      <c r="O1341" s="26">
        <f t="shared" si="487"/>
        <v>21148.424680672641</v>
      </c>
      <c r="P1341" s="26">
        <f t="shared" si="498"/>
        <v>21.14842468067264</v>
      </c>
      <c r="Q1341" s="26">
        <f t="shared" si="503"/>
        <v>6772.7851682695637</v>
      </c>
      <c r="R1341" s="61">
        <f t="shared" si="504"/>
        <v>1.8813293639145492</v>
      </c>
      <c r="S1341" s="26">
        <f t="shared" si="505"/>
        <v>-1854.5944249279316</v>
      </c>
      <c r="T1341" s="26">
        <f t="shared" si="499"/>
        <v>1854.5944249279316</v>
      </c>
      <c r="U1341" s="61">
        <f t="shared" si="506"/>
        <v>0.51516515924874595</v>
      </c>
      <c r="V1341" s="26">
        <f t="shared" si="507"/>
        <v>358644</v>
      </c>
      <c r="W1341" s="26">
        <f t="shared" si="509"/>
        <v>358.64400000000001</v>
      </c>
      <c r="X1341" s="26">
        <f t="shared" si="508"/>
        <v>3154.2540370370375</v>
      </c>
      <c r="Y1341" s="26">
        <f t="shared" si="500"/>
        <v>876.18237790007424</v>
      </c>
      <c r="Z1341" s="26">
        <f t="shared" si="501"/>
        <v>0.87618237790007425</v>
      </c>
      <c r="AA1341" s="26">
        <f t="shared" si="502"/>
        <v>2.396494523163295</v>
      </c>
      <c r="AB1341" s="64"/>
      <c r="AC1341" s="26">
        <f t="shared" si="488"/>
        <v>0</v>
      </c>
      <c r="AD1341" s="26">
        <f t="shared" si="489"/>
        <v>79.2</v>
      </c>
      <c r="AE1341" s="26">
        <f t="shared" si="490"/>
        <v>22</v>
      </c>
      <c r="AF1341" s="31"/>
      <c r="AG1341" s="31"/>
      <c r="AH1341" s="31"/>
      <c r="AI1341" s="31"/>
      <c r="AJ1341" s="31"/>
      <c r="AK1341" s="31"/>
      <c r="AL1341" s="7"/>
      <c r="AM1341" s="7"/>
    </row>
    <row r="1342" spans="2:39" x14ac:dyDescent="0.4">
      <c r="B1342" s="23" t="s">
        <v>3</v>
      </c>
      <c r="C1342" s="23">
        <v>1326</v>
      </c>
      <c r="D1342" s="23">
        <v>304</v>
      </c>
      <c r="E1342" s="24">
        <v>80.3</v>
      </c>
      <c r="F1342" s="68">
        <f t="shared" si="491"/>
        <v>22.305555555555554</v>
      </c>
      <c r="G1342" s="35">
        <f t="shared" si="492"/>
        <v>0.22222222222222143</v>
      </c>
      <c r="H1342" s="25">
        <f t="shared" si="493"/>
        <v>0.79999999999999716</v>
      </c>
      <c r="I1342" s="31"/>
      <c r="J1342" s="26">
        <f t="shared" si="494"/>
        <v>329.33333333333218</v>
      </c>
      <c r="K1342" s="40">
        <f t="shared" si="486"/>
        <v>213.9448913590503</v>
      </c>
      <c r="L1342" s="26">
        <f t="shared" si="495"/>
        <v>218.00182949999999</v>
      </c>
      <c r="M1342" s="61">
        <f t="shared" si="496"/>
        <v>761.28005419238252</v>
      </c>
      <c r="N1342" s="26">
        <f t="shared" si="497"/>
        <v>0.76128005419238254</v>
      </c>
      <c r="O1342" s="26">
        <f t="shared" si="487"/>
        <v>16980.774542124531</v>
      </c>
      <c r="P1342" s="26">
        <f t="shared" si="498"/>
        <v>16.980774542124532</v>
      </c>
      <c r="Q1342" s="26">
        <f t="shared" si="503"/>
        <v>6789.7659428116885</v>
      </c>
      <c r="R1342" s="61">
        <f t="shared" si="504"/>
        <v>1.8860462461091567</v>
      </c>
      <c r="S1342" s="26">
        <f t="shared" si="505"/>
        <v>-1854.5944249279316</v>
      </c>
      <c r="T1342" s="26">
        <f t="shared" si="499"/>
        <v>1854.5944249279316</v>
      </c>
      <c r="U1342" s="61">
        <f t="shared" si="506"/>
        <v>0.51516515924874595</v>
      </c>
      <c r="V1342" s="26">
        <f t="shared" si="507"/>
        <v>368675.51620370365</v>
      </c>
      <c r="W1342" s="26">
        <f t="shared" si="509"/>
        <v>368.67551620370364</v>
      </c>
      <c r="X1342" s="26">
        <f t="shared" si="508"/>
        <v>3154.2540370370375</v>
      </c>
      <c r="Y1342" s="26">
        <f t="shared" si="500"/>
        <v>876.18237790007424</v>
      </c>
      <c r="Z1342" s="26">
        <f t="shared" si="501"/>
        <v>0.87618237790007425</v>
      </c>
      <c r="AA1342" s="26">
        <f t="shared" si="502"/>
        <v>2.4012114053579028</v>
      </c>
      <c r="AB1342" s="64"/>
      <c r="AC1342" s="26">
        <f t="shared" si="488"/>
        <v>0</v>
      </c>
      <c r="AD1342" s="26">
        <f t="shared" si="489"/>
        <v>80.3</v>
      </c>
      <c r="AE1342" s="26">
        <f t="shared" si="490"/>
        <v>22.305555555555554</v>
      </c>
      <c r="AF1342" s="31"/>
      <c r="AG1342" s="31"/>
      <c r="AH1342" s="31"/>
      <c r="AI1342" s="31"/>
      <c r="AJ1342" s="31"/>
      <c r="AK1342" s="31"/>
      <c r="AL1342" s="7"/>
      <c r="AM1342" s="7"/>
    </row>
    <row r="1343" spans="2:39" x14ac:dyDescent="0.4">
      <c r="B1343" s="23" t="s">
        <v>3</v>
      </c>
      <c r="C1343" s="23">
        <v>1327</v>
      </c>
      <c r="D1343" s="23">
        <v>305</v>
      </c>
      <c r="E1343" s="24">
        <v>80.8</v>
      </c>
      <c r="F1343" s="68">
        <f t="shared" si="491"/>
        <v>22.444444444444443</v>
      </c>
      <c r="G1343" s="35">
        <f t="shared" si="492"/>
        <v>9.7222222222222612E-2</v>
      </c>
      <c r="H1343" s="25">
        <f t="shared" si="493"/>
        <v>0.35000000000000142</v>
      </c>
      <c r="I1343" s="31"/>
      <c r="J1343" s="26">
        <f t="shared" si="494"/>
        <v>144.08333333333391</v>
      </c>
      <c r="K1343" s="40">
        <f t="shared" si="486"/>
        <v>216.61750619522215</v>
      </c>
      <c r="L1343" s="26">
        <f t="shared" si="495"/>
        <v>218.00182949999999</v>
      </c>
      <c r="M1343" s="61">
        <f t="shared" si="496"/>
        <v>578.7026690285561</v>
      </c>
      <c r="N1343" s="26">
        <f t="shared" si="497"/>
        <v>0.57870266902855605</v>
      </c>
      <c r="O1343" s="26">
        <f t="shared" si="487"/>
        <v>12988.659904863147</v>
      </c>
      <c r="P1343" s="26">
        <f t="shared" si="498"/>
        <v>12.988659904863146</v>
      </c>
      <c r="Q1343" s="26">
        <f t="shared" si="503"/>
        <v>6802.7546027165517</v>
      </c>
      <c r="R1343" s="61">
        <f t="shared" si="504"/>
        <v>1.8896542074824778</v>
      </c>
      <c r="S1343" s="26">
        <f t="shared" si="505"/>
        <v>-1854.5944249279316</v>
      </c>
      <c r="T1343" s="26">
        <f t="shared" si="499"/>
        <v>1854.5944249279316</v>
      </c>
      <c r="U1343" s="61">
        <f t="shared" si="506"/>
        <v>0.51516515924874595</v>
      </c>
      <c r="V1343" s="26">
        <f t="shared" si="507"/>
        <v>373281.03703703696</v>
      </c>
      <c r="W1343" s="26">
        <f t="shared" si="509"/>
        <v>373.28103703703698</v>
      </c>
      <c r="X1343" s="26">
        <f t="shared" si="508"/>
        <v>3154.2540370370375</v>
      </c>
      <c r="Y1343" s="26">
        <f t="shared" si="500"/>
        <v>876.18237790007424</v>
      </c>
      <c r="Z1343" s="26">
        <f t="shared" si="501"/>
        <v>0.87618237790007425</v>
      </c>
      <c r="AA1343" s="26">
        <f t="shared" si="502"/>
        <v>2.4048193667312239</v>
      </c>
      <c r="AB1343" s="64"/>
      <c r="AC1343" s="26">
        <f t="shared" si="488"/>
        <v>0</v>
      </c>
      <c r="AD1343" s="26">
        <f t="shared" si="489"/>
        <v>80.8</v>
      </c>
      <c r="AE1343" s="26">
        <f t="shared" si="490"/>
        <v>22.444444444444443</v>
      </c>
      <c r="AF1343" s="31"/>
      <c r="AG1343" s="31"/>
      <c r="AH1343" s="31"/>
      <c r="AI1343" s="31"/>
      <c r="AJ1343" s="31"/>
      <c r="AK1343" s="31"/>
      <c r="AL1343" s="7"/>
      <c r="AM1343" s="7"/>
    </row>
    <row r="1344" spans="2:39" x14ac:dyDescent="0.4">
      <c r="B1344" s="23" t="s">
        <v>3</v>
      </c>
      <c r="C1344" s="23">
        <v>1328</v>
      </c>
      <c r="D1344" s="23">
        <v>306</v>
      </c>
      <c r="E1344" s="24">
        <v>81</v>
      </c>
      <c r="F1344" s="68">
        <f t="shared" si="491"/>
        <v>22.5</v>
      </c>
      <c r="G1344" s="35">
        <f t="shared" si="492"/>
        <v>2.7777777777778172E-2</v>
      </c>
      <c r="H1344" s="25">
        <f t="shared" si="493"/>
        <v>0.10000000000000142</v>
      </c>
      <c r="I1344" s="31"/>
      <c r="J1344" s="26">
        <f t="shared" si="494"/>
        <v>41.166666666667254</v>
      </c>
      <c r="K1344" s="40">
        <f t="shared" si="486"/>
        <v>217.6911972703125</v>
      </c>
      <c r="L1344" s="26">
        <f t="shared" si="495"/>
        <v>218.00182949999999</v>
      </c>
      <c r="M1344" s="61">
        <f t="shared" si="496"/>
        <v>476.85969343697974</v>
      </c>
      <c r="N1344" s="26">
        <f t="shared" si="497"/>
        <v>0.47685969343697976</v>
      </c>
      <c r="O1344" s="26">
        <f t="shared" si="487"/>
        <v>10729.343102332045</v>
      </c>
      <c r="P1344" s="26">
        <f t="shared" si="498"/>
        <v>10.729343102332045</v>
      </c>
      <c r="Q1344" s="26">
        <f t="shared" si="503"/>
        <v>6813.4839458188835</v>
      </c>
      <c r="R1344" s="61">
        <f t="shared" si="504"/>
        <v>1.8926345808048886</v>
      </c>
      <c r="S1344" s="26">
        <f t="shared" si="505"/>
        <v>-1854.5944249279316</v>
      </c>
      <c r="T1344" s="26">
        <f t="shared" si="499"/>
        <v>1854.5944249279316</v>
      </c>
      <c r="U1344" s="61">
        <f t="shared" si="506"/>
        <v>0.51516515924874595</v>
      </c>
      <c r="V1344" s="26">
        <f t="shared" si="507"/>
        <v>375131.25</v>
      </c>
      <c r="W1344" s="26">
        <f t="shared" si="509"/>
        <v>375.13125000000002</v>
      </c>
      <c r="X1344" s="26">
        <f t="shared" si="508"/>
        <v>3154.2540370370375</v>
      </c>
      <c r="Y1344" s="26">
        <f t="shared" si="500"/>
        <v>876.18237790007424</v>
      </c>
      <c r="Z1344" s="26">
        <f t="shared" si="501"/>
        <v>0.87618237790007425</v>
      </c>
      <c r="AA1344" s="26">
        <f t="shared" si="502"/>
        <v>2.4077997400536346</v>
      </c>
      <c r="AB1344" s="64"/>
      <c r="AC1344" s="26">
        <f t="shared" si="488"/>
        <v>0</v>
      </c>
      <c r="AD1344" s="26">
        <f t="shared" si="489"/>
        <v>81</v>
      </c>
      <c r="AE1344" s="26">
        <f t="shared" si="490"/>
        <v>22.5</v>
      </c>
      <c r="AF1344" s="31"/>
      <c r="AG1344" s="31"/>
      <c r="AH1344" s="31"/>
      <c r="AI1344" s="31"/>
      <c r="AJ1344" s="31"/>
      <c r="AK1344" s="31"/>
      <c r="AL1344" s="7"/>
      <c r="AM1344" s="7"/>
    </row>
    <row r="1345" spans="2:39" x14ac:dyDescent="0.4">
      <c r="B1345" s="23" t="s">
        <v>3</v>
      </c>
      <c r="C1345" s="23">
        <v>1329</v>
      </c>
      <c r="D1345" s="23">
        <v>307</v>
      </c>
      <c r="E1345" s="24">
        <v>81</v>
      </c>
      <c r="F1345" s="68">
        <f t="shared" si="491"/>
        <v>22.5</v>
      </c>
      <c r="G1345" s="35">
        <f t="shared" si="492"/>
        <v>0</v>
      </c>
      <c r="H1345" s="25">
        <f t="shared" si="493"/>
        <v>0</v>
      </c>
      <c r="I1345" s="31"/>
      <c r="J1345" s="26">
        <f t="shared" si="494"/>
        <v>0</v>
      </c>
      <c r="K1345" s="40">
        <f t="shared" si="486"/>
        <v>217.6911972703125</v>
      </c>
      <c r="L1345" s="26">
        <f t="shared" si="495"/>
        <v>218.00182949999999</v>
      </c>
      <c r="M1345" s="61">
        <f t="shared" si="496"/>
        <v>435.69302677031249</v>
      </c>
      <c r="N1345" s="26">
        <f t="shared" si="497"/>
        <v>0.43569302677031246</v>
      </c>
      <c r="O1345" s="26">
        <f t="shared" si="487"/>
        <v>9803.0931023320318</v>
      </c>
      <c r="P1345" s="26">
        <f t="shared" si="498"/>
        <v>9.8030931023320313</v>
      </c>
      <c r="Q1345" s="26">
        <f t="shared" si="503"/>
        <v>6823.2870389212158</v>
      </c>
      <c r="R1345" s="61">
        <f t="shared" si="504"/>
        <v>1.8953576624400497</v>
      </c>
      <c r="S1345" s="26">
        <f t="shared" si="505"/>
        <v>-1854.5944249279316</v>
      </c>
      <c r="T1345" s="26">
        <f t="shared" si="499"/>
        <v>1854.5944249279316</v>
      </c>
      <c r="U1345" s="61">
        <f t="shared" si="506"/>
        <v>0.51516515924874595</v>
      </c>
      <c r="V1345" s="26">
        <f t="shared" si="507"/>
        <v>375131.25</v>
      </c>
      <c r="W1345" s="26">
        <f t="shared" si="509"/>
        <v>375.13125000000002</v>
      </c>
      <c r="X1345" s="26">
        <f t="shared" si="508"/>
        <v>3154.2540370370375</v>
      </c>
      <c r="Y1345" s="26">
        <f t="shared" si="500"/>
        <v>876.18237790007424</v>
      </c>
      <c r="Z1345" s="26">
        <f t="shared" si="501"/>
        <v>0.87618237790007425</v>
      </c>
      <c r="AA1345" s="26">
        <f t="shared" si="502"/>
        <v>2.4105228216887955</v>
      </c>
      <c r="AB1345" s="64"/>
      <c r="AC1345" s="26">
        <f t="shared" si="488"/>
        <v>0</v>
      </c>
      <c r="AD1345" s="26">
        <f t="shared" si="489"/>
        <v>81</v>
      </c>
      <c r="AE1345" s="26">
        <f t="shared" si="490"/>
        <v>22.5</v>
      </c>
      <c r="AF1345" s="31"/>
      <c r="AG1345" s="31"/>
      <c r="AH1345" s="31"/>
      <c r="AI1345" s="31"/>
      <c r="AJ1345" s="31"/>
      <c r="AK1345" s="31"/>
      <c r="AL1345" s="7"/>
      <c r="AM1345" s="7"/>
    </row>
    <row r="1346" spans="2:39" x14ac:dyDescent="0.4">
      <c r="B1346" s="23" t="s">
        <v>3</v>
      </c>
      <c r="C1346" s="23">
        <v>1330</v>
      </c>
      <c r="D1346" s="23">
        <v>308</v>
      </c>
      <c r="E1346" s="24">
        <v>81</v>
      </c>
      <c r="F1346" s="68">
        <f t="shared" si="491"/>
        <v>22.5</v>
      </c>
      <c r="G1346" s="35">
        <f t="shared" si="492"/>
        <v>0</v>
      </c>
      <c r="H1346" s="25">
        <f t="shared" si="493"/>
        <v>0</v>
      </c>
      <c r="I1346" s="31"/>
      <c r="J1346" s="26">
        <f t="shared" si="494"/>
        <v>0</v>
      </c>
      <c r="K1346" s="40">
        <f t="shared" si="486"/>
        <v>217.6911972703125</v>
      </c>
      <c r="L1346" s="26">
        <f t="shared" si="495"/>
        <v>218.00182949999999</v>
      </c>
      <c r="M1346" s="61">
        <f t="shared" si="496"/>
        <v>435.69302677031249</v>
      </c>
      <c r="N1346" s="26">
        <f t="shared" si="497"/>
        <v>0.43569302677031246</v>
      </c>
      <c r="O1346" s="26">
        <f t="shared" si="487"/>
        <v>9803.0931023320318</v>
      </c>
      <c r="P1346" s="26">
        <f t="shared" si="498"/>
        <v>9.8030931023320313</v>
      </c>
      <c r="Q1346" s="26">
        <f t="shared" si="503"/>
        <v>6833.090132023548</v>
      </c>
      <c r="R1346" s="61">
        <f t="shared" si="504"/>
        <v>1.8980807440752108</v>
      </c>
      <c r="S1346" s="26">
        <f t="shared" si="505"/>
        <v>-1854.5944249279316</v>
      </c>
      <c r="T1346" s="26">
        <f t="shared" si="499"/>
        <v>1854.5944249279316</v>
      </c>
      <c r="U1346" s="61">
        <f t="shared" si="506"/>
        <v>0.51516515924874595</v>
      </c>
      <c r="V1346" s="26">
        <f t="shared" si="507"/>
        <v>375131.25</v>
      </c>
      <c r="W1346" s="26">
        <f t="shared" si="509"/>
        <v>375.13125000000002</v>
      </c>
      <c r="X1346" s="26">
        <f t="shared" si="508"/>
        <v>3154.2540370370375</v>
      </c>
      <c r="Y1346" s="26">
        <f t="shared" si="500"/>
        <v>876.18237790007424</v>
      </c>
      <c r="Z1346" s="26">
        <f t="shared" si="501"/>
        <v>0.87618237790007425</v>
      </c>
      <c r="AA1346" s="26">
        <f t="shared" si="502"/>
        <v>2.4132459033239568</v>
      </c>
      <c r="AB1346" s="64"/>
      <c r="AC1346" s="26">
        <f t="shared" si="488"/>
        <v>0</v>
      </c>
      <c r="AD1346" s="26">
        <f t="shared" si="489"/>
        <v>81</v>
      </c>
      <c r="AE1346" s="26">
        <f t="shared" si="490"/>
        <v>22.5</v>
      </c>
      <c r="AF1346" s="31"/>
      <c r="AG1346" s="31"/>
      <c r="AH1346" s="31"/>
      <c r="AI1346" s="31"/>
      <c r="AJ1346" s="31"/>
      <c r="AK1346" s="31"/>
      <c r="AL1346" s="7"/>
      <c r="AM1346" s="7"/>
    </row>
    <row r="1347" spans="2:39" x14ac:dyDescent="0.4">
      <c r="B1347" s="23" t="s">
        <v>3</v>
      </c>
      <c r="C1347" s="23">
        <v>1331</v>
      </c>
      <c r="D1347" s="23">
        <v>309</v>
      </c>
      <c r="E1347" s="24">
        <v>81</v>
      </c>
      <c r="F1347" s="68">
        <f t="shared" si="491"/>
        <v>22.5</v>
      </c>
      <c r="G1347" s="35">
        <f t="shared" si="492"/>
        <v>0</v>
      </c>
      <c r="H1347" s="25">
        <f t="shared" si="493"/>
        <v>0</v>
      </c>
      <c r="I1347" s="31"/>
      <c r="J1347" s="26">
        <f t="shared" si="494"/>
        <v>0</v>
      </c>
      <c r="K1347" s="40">
        <f t="shared" si="486"/>
        <v>217.6911972703125</v>
      </c>
      <c r="L1347" s="26">
        <f t="shared" si="495"/>
        <v>218.00182949999999</v>
      </c>
      <c r="M1347" s="61">
        <f t="shared" si="496"/>
        <v>435.69302677031249</v>
      </c>
      <c r="N1347" s="26">
        <f t="shared" si="497"/>
        <v>0.43569302677031246</v>
      </c>
      <c r="O1347" s="26">
        <f t="shared" si="487"/>
        <v>9803.0931023320318</v>
      </c>
      <c r="P1347" s="26">
        <f t="shared" si="498"/>
        <v>9.8030931023320313</v>
      </c>
      <c r="Q1347" s="26">
        <f t="shared" si="503"/>
        <v>6842.8932251258802</v>
      </c>
      <c r="R1347" s="61">
        <f t="shared" si="504"/>
        <v>1.9008038257103717</v>
      </c>
      <c r="S1347" s="26">
        <f t="shared" si="505"/>
        <v>-1854.5944249279316</v>
      </c>
      <c r="T1347" s="26">
        <f t="shared" si="499"/>
        <v>1854.5944249279316</v>
      </c>
      <c r="U1347" s="61">
        <f t="shared" si="506"/>
        <v>0.51516515924874595</v>
      </c>
      <c r="V1347" s="26">
        <f t="shared" si="507"/>
        <v>375131.25</v>
      </c>
      <c r="W1347" s="26">
        <f t="shared" si="509"/>
        <v>375.13125000000002</v>
      </c>
      <c r="X1347" s="26">
        <f t="shared" si="508"/>
        <v>3154.2540370370375</v>
      </c>
      <c r="Y1347" s="26">
        <f t="shared" si="500"/>
        <v>876.18237790007424</v>
      </c>
      <c r="Z1347" s="26">
        <f t="shared" si="501"/>
        <v>0.87618237790007425</v>
      </c>
      <c r="AA1347" s="26">
        <f t="shared" si="502"/>
        <v>2.4159689849591177</v>
      </c>
      <c r="AB1347" s="64"/>
      <c r="AC1347" s="26">
        <f t="shared" si="488"/>
        <v>0</v>
      </c>
      <c r="AD1347" s="26">
        <f t="shared" si="489"/>
        <v>81</v>
      </c>
      <c r="AE1347" s="26">
        <f t="shared" si="490"/>
        <v>22.5</v>
      </c>
      <c r="AF1347" s="31"/>
      <c r="AG1347" s="31"/>
      <c r="AH1347" s="31"/>
      <c r="AI1347" s="31"/>
      <c r="AJ1347" s="31"/>
      <c r="AK1347" s="31"/>
      <c r="AL1347" s="7"/>
      <c r="AM1347" s="7"/>
    </row>
    <row r="1348" spans="2:39" x14ac:dyDescent="0.4">
      <c r="B1348" s="23" t="s">
        <v>3</v>
      </c>
      <c r="C1348" s="23">
        <v>1332</v>
      </c>
      <c r="D1348" s="23">
        <v>310</v>
      </c>
      <c r="E1348" s="24">
        <v>81</v>
      </c>
      <c r="F1348" s="68">
        <f t="shared" si="491"/>
        <v>22.5</v>
      </c>
      <c r="G1348" s="35">
        <f t="shared" si="492"/>
        <v>-1.3888888888888099E-2</v>
      </c>
      <c r="H1348" s="25">
        <f t="shared" si="493"/>
        <v>-4.9999999999997158E-2</v>
      </c>
      <c r="I1348" s="31"/>
      <c r="J1348" s="26">
        <f t="shared" si="494"/>
        <v>-20.583333333332163</v>
      </c>
      <c r="K1348" s="40">
        <f t="shared" si="486"/>
        <v>217.6911972703125</v>
      </c>
      <c r="L1348" s="26">
        <f t="shared" si="495"/>
        <v>218.00182949999999</v>
      </c>
      <c r="M1348" s="61">
        <f t="shared" si="496"/>
        <v>415.10969343698031</v>
      </c>
      <c r="N1348" s="26">
        <f t="shared" si="497"/>
        <v>0.41510969343698029</v>
      </c>
      <c r="O1348" s="26">
        <f t="shared" si="487"/>
        <v>9339.9681023320572</v>
      </c>
      <c r="P1348" s="26">
        <f t="shared" si="498"/>
        <v>9.3399681023320564</v>
      </c>
      <c r="Q1348" s="26">
        <f t="shared" si="503"/>
        <v>6852.2331932282123</v>
      </c>
      <c r="R1348" s="61">
        <f t="shared" si="504"/>
        <v>1.9033982615019076</v>
      </c>
      <c r="S1348" s="26">
        <f t="shared" si="505"/>
        <v>-1854.5944249279316</v>
      </c>
      <c r="T1348" s="26">
        <f t="shared" si="499"/>
        <v>1854.5944249279316</v>
      </c>
      <c r="U1348" s="61">
        <f t="shared" si="506"/>
        <v>0.51516515924874595</v>
      </c>
      <c r="V1348" s="26">
        <f t="shared" si="507"/>
        <v>375131.25</v>
      </c>
      <c r="W1348" s="26">
        <f t="shared" si="509"/>
        <v>375.13125000000002</v>
      </c>
      <c r="X1348" s="26">
        <f t="shared" si="508"/>
        <v>3154.2540370370375</v>
      </c>
      <c r="Y1348" s="26">
        <f t="shared" si="500"/>
        <v>876.18237790007424</v>
      </c>
      <c r="Z1348" s="26">
        <f t="shared" si="501"/>
        <v>0.87618237790007425</v>
      </c>
      <c r="AA1348" s="26">
        <f t="shared" si="502"/>
        <v>2.4185634207506537</v>
      </c>
      <c r="AB1348" s="64"/>
      <c r="AC1348" s="26">
        <f t="shared" si="488"/>
        <v>0</v>
      </c>
      <c r="AD1348" s="26">
        <f t="shared" si="489"/>
        <v>81</v>
      </c>
      <c r="AE1348" s="26">
        <f t="shared" si="490"/>
        <v>22.5</v>
      </c>
      <c r="AF1348" s="31"/>
      <c r="AG1348" s="31"/>
      <c r="AH1348" s="31"/>
      <c r="AI1348" s="31"/>
      <c r="AJ1348" s="31"/>
      <c r="AK1348" s="31"/>
      <c r="AL1348" s="7"/>
      <c r="AM1348" s="7"/>
    </row>
    <row r="1349" spans="2:39" x14ac:dyDescent="0.4">
      <c r="B1349" s="23" t="s">
        <v>3</v>
      </c>
      <c r="C1349" s="23">
        <v>1333</v>
      </c>
      <c r="D1349" s="23">
        <v>311</v>
      </c>
      <c r="E1349" s="24">
        <v>80.900000000000006</v>
      </c>
      <c r="F1349" s="68">
        <f t="shared" si="491"/>
        <v>22.472222222222225</v>
      </c>
      <c r="G1349" s="35">
        <f t="shared" si="492"/>
        <v>-5.5555555555556344E-2</v>
      </c>
      <c r="H1349" s="25">
        <f t="shared" si="493"/>
        <v>-0.20000000000000284</v>
      </c>
      <c r="I1349" s="31"/>
      <c r="J1349" s="26">
        <f t="shared" si="494"/>
        <v>-82.333333333334508</v>
      </c>
      <c r="K1349" s="40">
        <f t="shared" si="486"/>
        <v>217.15401993700871</v>
      </c>
      <c r="L1349" s="26">
        <f t="shared" si="495"/>
        <v>218.00182949999999</v>
      </c>
      <c r="M1349" s="61">
        <f t="shared" si="496"/>
        <v>352.82251610367416</v>
      </c>
      <c r="N1349" s="26">
        <f t="shared" si="497"/>
        <v>0.35282251610367416</v>
      </c>
      <c r="O1349" s="26">
        <f t="shared" si="487"/>
        <v>7928.7059868853457</v>
      </c>
      <c r="P1349" s="26">
        <f t="shared" si="498"/>
        <v>7.9287059868853458</v>
      </c>
      <c r="Q1349" s="26">
        <f t="shared" si="503"/>
        <v>6860.1618992150979</v>
      </c>
      <c r="R1349" s="61">
        <f t="shared" si="504"/>
        <v>1.9056006800077916</v>
      </c>
      <c r="S1349" s="26">
        <f t="shared" si="505"/>
        <v>-1854.5944249279316</v>
      </c>
      <c r="T1349" s="26">
        <f t="shared" si="499"/>
        <v>1854.5944249279316</v>
      </c>
      <c r="U1349" s="61">
        <f t="shared" si="506"/>
        <v>0.51516515924874595</v>
      </c>
      <c r="V1349" s="26">
        <f t="shared" si="507"/>
        <v>374205.57175925933</v>
      </c>
      <c r="W1349" s="26">
        <f t="shared" si="509"/>
        <v>374.20557175925933</v>
      </c>
      <c r="X1349" s="26">
        <f t="shared" si="508"/>
        <v>3155.1797152777781</v>
      </c>
      <c r="Y1349" s="26">
        <f t="shared" si="500"/>
        <v>876.43951095043076</v>
      </c>
      <c r="Z1349" s="26">
        <f t="shared" si="501"/>
        <v>0.87643951095043071</v>
      </c>
      <c r="AA1349" s="26">
        <f t="shared" si="502"/>
        <v>2.4207658392565374</v>
      </c>
      <c r="AB1349" s="64"/>
      <c r="AC1349" s="26">
        <f t="shared" si="488"/>
        <v>0</v>
      </c>
      <c r="AD1349" s="26">
        <f t="shared" si="489"/>
        <v>80.900000000000006</v>
      </c>
      <c r="AE1349" s="26">
        <f t="shared" si="490"/>
        <v>22.472222222222225</v>
      </c>
      <c r="AF1349" s="31"/>
      <c r="AG1349" s="31"/>
      <c r="AH1349" s="31"/>
      <c r="AI1349" s="31"/>
      <c r="AJ1349" s="31"/>
      <c r="AK1349" s="31"/>
      <c r="AL1349" s="7"/>
      <c r="AM1349" s="7"/>
    </row>
    <row r="1350" spans="2:39" x14ac:dyDescent="0.4">
      <c r="B1350" s="23" t="s">
        <v>3</v>
      </c>
      <c r="C1350" s="23">
        <v>1334</v>
      </c>
      <c r="D1350" s="23">
        <v>312</v>
      </c>
      <c r="E1350" s="24">
        <v>80.599999999999994</v>
      </c>
      <c r="F1350" s="68">
        <f t="shared" si="491"/>
        <v>22.388888888888886</v>
      </c>
      <c r="G1350" s="35">
        <f t="shared" si="492"/>
        <v>-8.3333333333334522E-2</v>
      </c>
      <c r="H1350" s="25">
        <f t="shared" si="493"/>
        <v>-0.30000000000000426</v>
      </c>
      <c r="I1350" s="31"/>
      <c r="J1350" s="26">
        <f t="shared" si="494"/>
        <v>-123.50000000000176</v>
      </c>
      <c r="K1350" s="40">
        <f t="shared" si="486"/>
        <v>215.54646948620132</v>
      </c>
      <c r="L1350" s="26">
        <f t="shared" si="495"/>
        <v>218.00182949999999</v>
      </c>
      <c r="M1350" s="61">
        <f t="shared" si="496"/>
        <v>310.04829898619954</v>
      </c>
      <c r="N1350" s="26">
        <f t="shared" si="497"/>
        <v>0.31004829898619957</v>
      </c>
      <c r="O1350" s="26">
        <f t="shared" si="487"/>
        <v>6941.6369161910225</v>
      </c>
      <c r="P1350" s="26">
        <f t="shared" si="498"/>
        <v>6.9416369161910225</v>
      </c>
      <c r="Q1350" s="26">
        <f t="shared" si="503"/>
        <v>6867.1035361312888</v>
      </c>
      <c r="R1350" s="61">
        <f t="shared" si="504"/>
        <v>1.9075289126387698</v>
      </c>
      <c r="S1350" s="26">
        <f t="shared" si="505"/>
        <v>-1854.5944249279316</v>
      </c>
      <c r="T1350" s="26">
        <f t="shared" si="499"/>
        <v>1854.5944249279316</v>
      </c>
      <c r="U1350" s="61">
        <f t="shared" si="506"/>
        <v>0.51516515924874595</v>
      </c>
      <c r="V1350" s="26">
        <f t="shared" si="507"/>
        <v>371435.39814814803</v>
      </c>
      <c r="W1350" s="26">
        <f t="shared" si="509"/>
        <v>371.43539814814801</v>
      </c>
      <c r="X1350" s="26">
        <f t="shared" si="508"/>
        <v>3157.9498888888893</v>
      </c>
      <c r="Y1350" s="26">
        <f t="shared" si="500"/>
        <v>877.20900423577791</v>
      </c>
      <c r="Z1350" s="26">
        <f t="shared" si="501"/>
        <v>0.87720900423577797</v>
      </c>
      <c r="AA1350" s="26">
        <f t="shared" si="502"/>
        <v>2.4226940718875158</v>
      </c>
      <c r="AB1350" s="64"/>
      <c r="AC1350" s="26">
        <f t="shared" si="488"/>
        <v>0</v>
      </c>
      <c r="AD1350" s="26">
        <f t="shared" si="489"/>
        <v>80.599999999999994</v>
      </c>
      <c r="AE1350" s="26">
        <f t="shared" si="490"/>
        <v>22.388888888888886</v>
      </c>
      <c r="AF1350" s="31"/>
      <c r="AG1350" s="31"/>
      <c r="AH1350" s="31"/>
      <c r="AI1350" s="31"/>
      <c r="AJ1350" s="31"/>
      <c r="AK1350" s="31"/>
      <c r="AL1350" s="7"/>
      <c r="AM1350" s="7"/>
    </row>
    <row r="1351" spans="2:39" x14ac:dyDescent="0.4">
      <c r="B1351" s="23" t="s">
        <v>3</v>
      </c>
      <c r="C1351" s="23">
        <v>1335</v>
      </c>
      <c r="D1351" s="23">
        <v>313</v>
      </c>
      <c r="E1351" s="24">
        <v>80.3</v>
      </c>
      <c r="F1351" s="68">
        <f t="shared" si="491"/>
        <v>22.305555555555554</v>
      </c>
      <c r="G1351" s="35">
        <f t="shared" si="492"/>
        <v>-8.3333333333332538E-2</v>
      </c>
      <c r="H1351" s="25">
        <f t="shared" si="493"/>
        <v>-0.29999999999999716</v>
      </c>
      <c r="I1351" s="31"/>
      <c r="J1351" s="26">
        <f t="shared" si="494"/>
        <v>-123.49999999999882</v>
      </c>
      <c r="K1351" s="40">
        <f t="shared" si="486"/>
        <v>213.9448913590503</v>
      </c>
      <c r="L1351" s="26">
        <f t="shared" si="495"/>
        <v>218.00182949999999</v>
      </c>
      <c r="M1351" s="61">
        <f t="shared" si="496"/>
        <v>308.44672085905148</v>
      </c>
      <c r="N1351" s="26">
        <f t="shared" si="497"/>
        <v>0.3084467208590515</v>
      </c>
      <c r="O1351" s="26">
        <f t="shared" si="487"/>
        <v>6880.0754680505088</v>
      </c>
      <c r="P1351" s="26">
        <f t="shared" si="498"/>
        <v>6.8800754680505092</v>
      </c>
      <c r="Q1351" s="26">
        <f t="shared" si="503"/>
        <v>6873.9836115993394</v>
      </c>
      <c r="R1351" s="61">
        <f t="shared" si="504"/>
        <v>1.9094400448661188</v>
      </c>
      <c r="S1351" s="26">
        <f t="shared" si="505"/>
        <v>-1854.5944249279316</v>
      </c>
      <c r="T1351" s="26">
        <f t="shared" si="499"/>
        <v>1854.5944249279316</v>
      </c>
      <c r="U1351" s="61">
        <f t="shared" si="506"/>
        <v>0.51516515924874595</v>
      </c>
      <c r="V1351" s="26">
        <f t="shared" si="507"/>
        <v>368675.51620370365</v>
      </c>
      <c r="W1351" s="26">
        <f t="shared" si="509"/>
        <v>368.67551620370364</v>
      </c>
      <c r="X1351" s="26">
        <f t="shared" si="508"/>
        <v>3160.7097708333336</v>
      </c>
      <c r="Y1351" s="26">
        <f t="shared" si="500"/>
        <v>877.97563872254182</v>
      </c>
      <c r="Z1351" s="26">
        <f t="shared" si="501"/>
        <v>0.87797563872254181</v>
      </c>
      <c r="AA1351" s="26">
        <f t="shared" si="502"/>
        <v>2.4246052041148647</v>
      </c>
      <c r="AB1351" s="64"/>
      <c r="AC1351" s="26">
        <f t="shared" si="488"/>
        <v>0</v>
      </c>
      <c r="AD1351" s="26">
        <f t="shared" si="489"/>
        <v>80.3</v>
      </c>
      <c r="AE1351" s="26">
        <f t="shared" si="490"/>
        <v>22.305555555555554</v>
      </c>
      <c r="AF1351" s="31"/>
      <c r="AG1351" s="31"/>
      <c r="AH1351" s="31"/>
      <c r="AI1351" s="31"/>
      <c r="AJ1351" s="31"/>
      <c r="AK1351" s="31"/>
      <c r="AL1351" s="7"/>
      <c r="AM1351" s="7"/>
    </row>
    <row r="1352" spans="2:39" x14ac:dyDescent="0.4">
      <c r="B1352" s="23" t="s">
        <v>3</v>
      </c>
      <c r="C1352" s="23">
        <v>1336</v>
      </c>
      <c r="D1352" s="23">
        <v>314</v>
      </c>
      <c r="E1352" s="24">
        <v>80</v>
      </c>
      <c r="F1352" s="68">
        <f t="shared" si="491"/>
        <v>22.222222222222221</v>
      </c>
      <c r="G1352" s="35">
        <f t="shared" si="492"/>
        <v>-5.5555555555554373E-2</v>
      </c>
      <c r="H1352" s="25">
        <f t="shared" si="493"/>
        <v>-0.19999999999999574</v>
      </c>
      <c r="I1352" s="31"/>
      <c r="J1352" s="26">
        <f t="shared" si="494"/>
        <v>-82.333333333331581</v>
      </c>
      <c r="K1352" s="40">
        <f t="shared" si="486"/>
        <v>212.34928555555553</v>
      </c>
      <c r="L1352" s="26">
        <f t="shared" si="495"/>
        <v>218.00182949999999</v>
      </c>
      <c r="M1352" s="61">
        <f t="shared" si="496"/>
        <v>348.01778172222396</v>
      </c>
      <c r="N1352" s="26">
        <f t="shared" si="497"/>
        <v>0.34801778172222397</v>
      </c>
      <c r="O1352" s="26">
        <f t="shared" si="487"/>
        <v>7733.7284827160875</v>
      </c>
      <c r="P1352" s="26">
        <f t="shared" si="498"/>
        <v>7.7337284827160877</v>
      </c>
      <c r="Q1352" s="26">
        <f t="shared" si="503"/>
        <v>6881.7173400820557</v>
      </c>
      <c r="R1352" s="61">
        <f t="shared" si="504"/>
        <v>1.9115883029498453</v>
      </c>
      <c r="S1352" s="26">
        <f t="shared" si="505"/>
        <v>-1854.5944249279316</v>
      </c>
      <c r="T1352" s="26">
        <f t="shared" si="499"/>
        <v>1854.5944249279316</v>
      </c>
      <c r="U1352" s="61">
        <f t="shared" si="506"/>
        <v>0.51516515924874595</v>
      </c>
      <c r="V1352" s="26">
        <f t="shared" si="507"/>
        <v>365925.9259259259</v>
      </c>
      <c r="W1352" s="26">
        <f t="shared" si="509"/>
        <v>365.92592592592592</v>
      </c>
      <c r="X1352" s="26">
        <f t="shared" si="508"/>
        <v>3163.4593611111113</v>
      </c>
      <c r="Y1352" s="26">
        <f t="shared" si="500"/>
        <v>878.73941441072236</v>
      </c>
      <c r="Z1352" s="26">
        <f t="shared" si="501"/>
        <v>0.87873941441072234</v>
      </c>
      <c r="AA1352" s="26">
        <f t="shared" si="502"/>
        <v>2.4267534621985911</v>
      </c>
      <c r="AB1352" s="64"/>
      <c r="AC1352" s="26">
        <f t="shared" si="488"/>
        <v>0</v>
      </c>
      <c r="AD1352" s="26">
        <f t="shared" si="489"/>
        <v>80</v>
      </c>
      <c r="AE1352" s="26">
        <f t="shared" si="490"/>
        <v>22.222222222222221</v>
      </c>
      <c r="AF1352" s="31"/>
      <c r="AG1352" s="31"/>
      <c r="AH1352" s="31"/>
      <c r="AI1352" s="31"/>
      <c r="AJ1352" s="31"/>
      <c r="AK1352" s="31"/>
      <c r="AL1352" s="7"/>
      <c r="AM1352" s="7"/>
    </row>
    <row r="1353" spans="2:39" x14ac:dyDescent="0.4">
      <c r="B1353" s="23" t="s">
        <v>3</v>
      </c>
      <c r="C1353" s="23">
        <v>1337</v>
      </c>
      <c r="D1353" s="23">
        <v>315</v>
      </c>
      <c r="E1353" s="24">
        <v>79.900000000000006</v>
      </c>
      <c r="F1353" s="68">
        <f t="shared" si="491"/>
        <v>22.194444444444446</v>
      </c>
      <c r="G1353" s="35">
        <f t="shared" si="492"/>
        <v>-2.7777777777778172E-2</v>
      </c>
      <c r="H1353" s="25">
        <f t="shared" si="493"/>
        <v>-0.10000000000000142</v>
      </c>
      <c r="I1353" s="31"/>
      <c r="J1353" s="26">
        <f t="shared" si="494"/>
        <v>-41.166666666667254</v>
      </c>
      <c r="K1353" s="40">
        <f t="shared" si="486"/>
        <v>211.81874413742537</v>
      </c>
      <c r="L1353" s="26">
        <f t="shared" si="495"/>
        <v>218.00182949999999</v>
      </c>
      <c r="M1353" s="61">
        <f t="shared" si="496"/>
        <v>388.6539069707581</v>
      </c>
      <c r="N1353" s="26">
        <f t="shared" si="497"/>
        <v>0.38865390697075808</v>
      </c>
      <c r="O1353" s="26">
        <f t="shared" si="487"/>
        <v>8625.9575463787714</v>
      </c>
      <c r="P1353" s="26">
        <f t="shared" si="498"/>
        <v>8.6259575463787712</v>
      </c>
      <c r="Q1353" s="26">
        <f t="shared" si="503"/>
        <v>6890.3432976284348</v>
      </c>
      <c r="R1353" s="61">
        <f t="shared" si="504"/>
        <v>1.9139844024599717</v>
      </c>
      <c r="S1353" s="26">
        <f t="shared" si="505"/>
        <v>-1854.5944249279316</v>
      </c>
      <c r="T1353" s="26">
        <f t="shared" si="499"/>
        <v>1854.5944249279316</v>
      </c>
      <c r="U1353" s="61">
        <f t="shared" si="506"/>
        <v>0.51516515924874595</v>
      </c>
      <c r="V1353" s="26">
        <f t="shared" si="507"/>
        <v>365011.68287037045</v>
      </c>
      <c r="W1353" s="26">
        <f t="shared" si="509"/>
        <v>365.01168287037046</v>
      </c>
      <c r="X1353" s="26">
        <f t="shared" si="508"/>
        <v>3164.3736041666666</v>
      </c>
      <c r="Y1353" s="26">
        <f t="shared" si="500"/>
        <v>878.99337101820834</v>
      </c>
      <c r="Z1353" s="26">
        <f t="shared" si="501"/>
        <v>0.87899337101820829</v>
      </c>
      <c r="AA1353" s="26">
        <f t="shared" si="502"/>
        <v>2.4291495617087175</v>
      </c>
      <c r="AB1353" s="64"/>
      <c r="AC1353" s="26">
        <f t="shared" si="488"/>
        <v>0</v>
      </c>
      <c r="AD1353" s="26">
        <f t="shared" si="489"/>
        <v>79.900000000000006</v>
      </c>
      <c r="AE1353" s="26">
        <f t="shared" si="490"/>
        <v>22.194444444444446</v>
      </c>
      <c r="AF1353" s="31"/>
      <c r="AG1353" s="31"/>
      <c r="AH1353" s="31"/>
      <c r="AI1353" s="31"/>
      <c r="AJ1353" s="31"/>
      <c r="AK1353" s="31"/>
      <c r="AL1353" s="7"/>
      <c r="AM1353" s="7"/>
    </row>
    <row r="1354" spans="2:39" x14ac:dyDescent="0.4">
      <c r="B1354" s="23" t="s">
        <v>3</v>
      </c>
      <c r="C1354" s="23">
        <v>1338</v>
      </c>
      <c r="D1354" s="23">
        <v>316</v>
      </c>
      <c r="E1354" s="24">
        <v>79.8</v>
      </c>
      <c r="F1354" s="68">
        <f t="shared" si="491"/>
        <v>22.166666666666664</v>
      </c>
      <c r="G1354" s="35">
        <f t="shared" si="492"/>
        <v>-1.3888888888890073E-2</v>
      </c>
      <c r="H1354" s="25">
        <f t="shared" si="493"/>
        <v>-5.0000000000004263E-2</v>
      </c>
      <c r="I1354" s="31"/>
      <c r="J1354" s="26">
        <f t="shared" si="494"/>
        <v>-20.583333333335087</v>
      </c>
      <c r="K1354" s="40">
        <f t="shared" si="486"/>
        <v>211.28886631081247</v>
      </c>
      <c r="L1354" s="26">
        <f t="shared" si="495"/>
        <v>218.00182949999999</v>
      </c>
      <c r="M1354" s="61">
        <f t="shared" si="496"/>
        <v>408.70736247747737</v>
      </c>
      <c r="N1354" s="26">
        <f t="shared" si="497"/>
        <v>0.40870736247747735</v>
      </c>
      <c r="O1354" s="26">
        <f t="shared" si="487"/>
        <v>9059.6798682507469</v>
      </c>
      <c r="P1354" s="26">
        <f t="shared" si="498"/>
        <v>9.0596798682507469</v>
      </c>
      <c r="Q1354" s="26">
        <f t="shared" si="503"/>
        <v>6899.4029774966857</v>
      </c>
      <c r="R1354" s="61">
        <f t="shared" si="504"/>
        <v>1.9165009804024788</v>
      </c>
      <c r="S1354" s="26">
        <f t="shared" si="505"/>
        <v>-1854.5944249279316</v>
      </c>
      <c r="T1354" s="26">
        <f t="shared" si="499"/>
        <v>1854.5944249279316</v>
      </c>
      <c r="U1354" s="61">
        <f t="shared" si="506"/>
        <v>0.51516515924874595</v>
      </c>
      <c r="V1354" s="26">
        <f t="shared" si="507"/>
        <v>364098.58333333326</v>
      </c>
      <c r="W1354" s="26">
        <f t="shared" si="509"/>
        <v>364.09858333333324</v>
      </c>
      <c r="X1354" s="26">
        <f t="shared" si="508"/>
        <v>3165.286703703704</v>
      </c>
      <c r="Y1354" s="26">
        <f t="shared" si="500"/>
        <v>879.24700998140747</v>
      </c>
      <c r="Z1354" s="26">
        <f t="shared" si="501"/>
        <v>0.87924700998140748</v>
      </c>
      <c r="AA1354" s="26">
        <f t="shared" si="502"/>
        <v>2.4316661396512247</v>
      </c>
      <c r="AB1354" s="64"/>
      <c r="AC1354" s="26">
        <f t="shared" si="488"/>
        <v>0</v>
      </c>
      <c r="AD1354" s="26">
        <f t="shared" si="489"/>
        <v>79.8</v>
      </c>
      <c r="AE1354" s="26">
        <f t="shared" si="490"/>
        <v>22.166666666666664</v>
      </c>
      <c r="AF1354" s="31"/>
      <c r="AG1354" s="31"/>
      <c r="AH1354" s="31"/>
      <c r="AI1354" s="31"/>
      <c r="AJ1354" s="31"/>
      <c r="AK1354" s="31"/>
      <c r="AL1354" s="7"/>
      <c r="AM1354" s="7"/>
    </row>
    <row r="1355" spans="2:39" x14ac:dyDescent="0.4">
      <c r="B1355" s="23" t="s">
        <v>3</v>
      </c>
      <c r="C1355" s="23">
        <v>1339</v>
      </c>
      <c r="D1355" s="23">
        <v>317</v>
      </c>
      <c r="E1355" s="24">
        <v>79.8</v>
      </c>
      <c r="F1355" s="68">
        <f t="shared" si="491"/>
        <v>22.166666666666664</v>
      </c>
      <c r="G1355" s="35">
        <f t="shared" si="492"/>
        <v>0</v>
      </c>
      <c r="H1355" s="25">
        <f t="shared" si="493"/>
        <v>0</v>
      </c>
      <c r="I1355" s="31"/>
      <c r="J1355" s="26">
        <f t="shared" si="494"/>
        <v>0</v>
      </c>
      <c r="K1355" s="40">
        <f t="shared" si="486"/>
        <v>211.28886631081247</v>
      </c>
      <c r="L1355" s="26">
        <f t="shared" si="495"/>
        <v>218.00182949999999</v>
      </c>
      <c r="M1355" s="61">
        <f t="shared" si="496"/>
        <v>429.29069581081245</v>
      </c>
      <c r="N1355" s="26">
        <f t="shared" si="497"/>
        <v>0.42929069581081247</v>
      </c>
      <c r="O1355" s="26">
        <f t="shared" si="487"/>
        <v>9515.9437571396757</v>
      </c>
      <c r="P1355" s="26">
        <f t="shared" si="498"/>
        <v>9.5159437571396754</v>
      </c>
      <c r="Q1355" s="26">
        <f t="shared" si="503"/>
        <v>6908.9189212538258</v>
      </c>
      <c r="R1355" s="61">
        <f t="shared" si="504"/>
        <v>1.919144298324261</v>
      </c>
      <c r="S1355" s="26">
        <f t="shared" si="505"/>
        <v>-1854.5944249279316</v>
      </c>
      <c r="T1355" s="26">
        <f t="shared" si="499"/>
        <v>1854.5944249279316</v>
      </c>
      <c r="U1355" s="61">
        <f t="shared" si="506"/>
        <v>0.51516515924874595</v>
      </c>
      <c r="V1355" s="26">
        <f t="shared" si="507"/>
        <v>364098.58333333326</v>
      </c>
      <c r="W1355" s="26">
        <f t="shared" si="509"/>
        <v>364.09858333333324</v>
      </c>
      <c r="X1355" s="26">
        <f t="shared" si="508"/>
        <v>3165.286703703704</v>
      </c>
      <c r="Y1355" s="26">
        <f t="shared" si="500"/>
        <v>879.24700998140747</v>
      </c>
      <c r="Z1355" s="26">
        <f t="shared" si="501"/>
        <v>0.87924700998140748</v>
      </c>
      <c r="AA1355" s="26">
        <f t="shared" si="502"/>
        <v>2.4343094575730069</v>
      </c>
      <c r="AB1355" s="64"/>
      <c r="AC1355" s="26">
        <f t="shared" si="488"/>
        <v>0</v>
      </c>
      <c r="AD1355" s="26">
        <f t="shared" si="489"/>
        <v>79.8</v>
      </c>
      <c r="AE1355" s="26">
        <f t="shared" si="490"/>
        <v>22.166666666666664</v>
      </c>
      <c r="AF1355" s="31"/>
      <c r="AG1355" s="31"/>
      <c r="AH1355" s="31"/>
      <c r="AI1355" s="31"/>
      <c r="AJ1355" s="31"/>
      <c r="AK1355" s="31"/>
      <c r="AL1355" s="7"/>
      <c r="AM1355" s="7"/>
    </row>
    <row r="1356" spans="2:39" x14ac:dyDescent="0.4">
      <c r="B1356" s="23" t="s">
        <v>3</v>
      </c>
      <c r="C1356" s="23">
        <v>1340</v>
      </c>
      <c r="D1356" s="23">
        <v>318</v>
      </c>
      <c r="E1356" s="24">
        <v>79.8</v>
      </c>
      <c r="F1356" s="68">
        <f t="shared" si="491"/>
        <v>22.166666666666664</v>
      </c>
      <c r="G1356" s="35">
        <f t="shared" si="492"/>
        <v>1.3888888888890073E-2</v>
      </c>
      <c r="H1356" s="25">
        <f t="shared" si="493"/>
        <v>5.0000000000004263E-2</v>
      </c>
      <c r="I1356" s="31"/>
      <c r="J1356" s="26">
        <f t="shared" si="494"/>
        <v>20.583333333335087</v>
      </c>
      <c r="K1356" s="40">
        <f t="shared" si="486"/>
        <v>211.28886631081247</v>
      </c>
      <c r="L1356" s="26">
        <f t="shared" si="495"/>
        <v>218.00182949999999</v>
      </c>
      <c r="M1356" s="61">
        <f t="shared" si="496"/>
        <v>449.87402914414753</v>
      </c>
      <c r="N1356" s="26">
        <f t="shared" si="497"/>
        <v>0.44987402914414754</v>
      </c>
      <c r="O1356" s="26">
        <f t="shared" si="487"/>
        <v>9972.2076460286025</v>
      </c>
      <c r="P1356" s="26">
        <f t="shared" si="498"/>
        <v>9.9722076460286022</v>
      </c>
      <c r="Q1356" s="26">
        <f t="shared" si="503"/>
        <v>6918.8911288998543</v>
      </c>
      <c r="R1356" s="61">
        <f t="shared" si="504"/>
        <v>1.9219143562253178</v>
      </c>
      <c r="S1356" s="26">
        <f t="shared" si="505"/>
        <v>-1854.5944249279316</v>
      </c>
      <c r="T1356" s="26">
        <f t="shared" si="499"/>
        <v>1854.5944249279316</v>
      </c>
      <c r="U1356" s="61">
        <f t="shared" si="506"/>
        <v>0.51516515924874595</v>
      </c>
      <c r="V1356" s="26">
        <f t="shared" si="507"/>
        <v>364098.58333333326</v>
      </c>
      <c r="W1356" s="26">
        <f t="shared" si="509"/>
        <v>364.09858333333324</v>
      </c>
      <c r="X1356" s="26">
        <f t="shared" si="508"/>
        <v>3165.286703703704</v>
      </c>
      <c r="Y1356" s="26">
        <f t="shared" si="500"/>
        <v>879.24700998140747</v>
      </c>
      <c r="Z1356" s="26">
        <f t="shared" si="501"/>
        <v>0.87924700998140748</v>
      </c>
      <c r="AA1356" s="26">
        <f t="shared" si="502"/>
        <v>2.4370795154740637</v>
      </c>
      <c r="AB1356" s="64"/>
      <c r="AC1356" s="26">
        <f t="shared" si="488"/>
        <v>0</v>
      </c>
      <c r="AD1356" s="26">
        <f t="shared" si="489"/>
        <v>79.8</v>
      </c>
      <c r="AE1356" s="26">
        <f t="shared" si="490"/>
        <v>22.166666666666664</v>
      </c>
      <c r="AF1356" s="31"/>
      <c r="AG1356" s="31"/>
      <c r="AH1356" s="31"/>
      <c r="AI1356" s="31"/>
      <c r="AJ1356" s="31"/>
      <c r="AK1356" s="31"/>
      <c r="AL1356" s="7"/>
      <c r="AM1356" s="7"/>
    </row>
    <row r="1357" spans="2:39" x14ac:dyDescent="0.4">
      <c r="B1357" s="23" t="s">
        <v>3</v>
      </c>
      <c r="C1357" s="23">
        <v>1341</v>
      </c>
      <c r="D1357" s="23">
        <v>319</v>
      </c>
      <c r="E1357" s="24">
        <v>79.900000000000006</v>
      </c>
      <c r="F1357" s="68">
        <f t="shared" si="491"/>
        <v>22.194444444444446</v>
      </c>
      <c r="G1357" s="35">
        <f t="shared" si="492"/>
        <v>2.7777777777778172E-2</v>
      </c>
      <c r="H1357" s="25">
        <f t="shared" si="493"/>
        <v>0.10000000000000142</v>
      </c>
      <c r="I1357" s="31"/>
      <c r="J1357" s="26">
        <f t="shared" si="494"/>
        <v>41.166666666667254</v>
      </c>
      <c r="K1357" s="40">
        <f t="shared" si="486"/>
        <v>211.81874413742537</v>
      </c>
      <c r="L1357" s="26">
        <f t="shared" si="495"/>
        <v>218.00182949999999</v>
      </c>
      <c r="M1357" s="61">
        <f t="shared" si="496"/>
        <v>470.98724030409261</v>
      </c>
      <c r="N1357" s="26">
        <f t="shared" si="497"/>
        <v>0.47098724030409261</v>
      </c>
      <c r="O1357" s="26">
        <f t="shared" si="487"/>
        <v>10453.30013897139</v>
      </c>
      <c r="P1357" s="26">
        <f t="shared" si="498"/>
        <v>10.45330013897139</v>
      </c>
      <c r="Q1357" s="26">
        <f t="shared" si="503"/>
        <v>6929.3444290388261</v>
      </c>
      <c r="R1357" s="61">
        <f t="shared" si="504"/>
        <v>1.9248180509406612</v>
      </c>
      <c r="S1357" s="26">
        <f t="shared" si="505"/>
        <v>-1854.5944249279316</v>
      </c>
      <c r="T1357" s="26">
        <f t="shared" si="499"/>
        <v>1854.5944249279316</v>
      </c>
      <c r="U1357" s="61">
        <f t="shared" si="506"/>
        <v>0.51516515924874595</v>
      </c>
      <c r="V1357" s="26">
        <f t="shared" si="507"/>
        <v>365011.68287037045</v>
      </c>
      <c r="W1357" s="26">
        <f t="shared" si="509"/>
        <v>365.01168287037046</v>
      </c>
      <c r="X1357" s="26">
        <f t="shared" si="508"/>
        <v>3165.286703703704</v>
      </c>
      <c r="Y1357" s="26">
        <f t="shared" si="500"/>
        <v>879.24700998140747</v>
      </c>
      <c r="Z1357" s="26">
        <f t="shared" si="501"/>
        <v>0.87924700998140748</v>
      </c>
      <c r="AA1357" s="26">
        <f t="shared" si="502"/>
        <v>2.439983210189407</v>
      </c>
      <c r="AB1357" s="64"/>
      <c r="AC1357" s="26">
        <f t="shared" si="488"/>
        <v>0</v>
      </c>
      <c r="AD1357" s="26">
        <f t="shared" si="489"/>
        <v>79.900000000000006</v>
      </c>
      <c r="AE1357" s="26">
        <f t="shared" si="490"/>
        <v>22.194444444444446</v>
      </c>
      <c r="AF1357" s="31"/>
      <c r="AG1357" s="31"/>
      <c r="AH1357" s="31"/>
      <c r="AI1357" s="31"/>
      <c r="AJ1357" s="31"/>
      <c r="AK1357" s="31"/>
      <c r="AL1357" s="7"/>
      <c r="AM1357" s="7"/>
    </row>
    <row r="1358" spans="2:39" x14ac:dyDescent="0.4">
      <c r="B1358" s="23" t="s">
        <v>3</v>
      </c>
      <c r="C1358" s="23">
        <v>1342</v>
      </c>
      <c r="D1358" s="23">
        <v>320</v>
      </c>
      <c r="E1358" s="24">
        <v>80</v>
      </c>
      <c r="F1358" s="68">
        <f t="shared" si="491"/>
        <v>22.222222222222221</v>
      </c>
      <c r="G1358" s="35">
        <f t="shared" si="492"/>
        <v>6.9444444444444448E-2</v>
      </c>
      <c r="H1358" s="25">
        <f t="shared" si="493"/>
        <v>0.25</v>
      </c>
      <c r="I1358" s="31"/>
      <c r="J1358" s="26">
        <f t="shared" si="494"/>
        <v>102.91666666666667</v>
      </c>
      <c r="K1358" s="40">
        <f t="shared" si="486"/>
        <v>212.34928555555553</v>
      </c>
      <c r="L1358" s="26">
        <f t="shared" si="495"/>
        <v>218.00182949999999</v>
      </c>
      <c r="M1358" s="61">
        <f t="shared" si="496"/>
        <v>533.26778172222225</v>
      </c>
      <c r="N1358" s="26">
        <f t="shared" si="497"/>
        <v>0.53326778172222222</v>
      </c>
      <c r="O1358" s="26">
        <f t="shared" si="487"/>
        <v>11850.395149382717</v>
      </c>
      <c r="P1358" s="26">
        <f t="shared" si="498"/>
        <v>11.850395149382717</v>
      </c>
      <c r="Q1358" s="26">
        <f t="shared" si="503"/>
        <v>6941.1948241882092</v>
      </c>
      <c r="R1358" s="61">
        <f t="shared" si="504"/>
        <v>1.9281098276343875</v>
      </c>
      <c r="S1358" s="26">
        <f t="shared" si="505"/>
        <v>-1854.5944249279316</v>
      </c>
      <c r="T1358" s="26">
        <f t="shared" si="499"/>
        <v>1854.5944249279316</v>
      </c>
      <c r="U1358" s="61">
        <f t="shared" si="506"/>
        <v>0.51516515924874595</v>
      </c>
      <c r="V1358" s="26">
        <f t="shared" si="507"/>
        <v>365925.9259259259</v>
      </c>
      <c r="W1358" s="26">
        <f t="shared" si="509"/>
        <v>365.92592592592592</v>
      </c>
      <c r="X1358" s="26">
        <f t="shared" si="508"/>
        <v>3165.286703703704</v>
      </c>
      <c r="Y1358" s="26">
        <f t="shared" si="500"/>
        <v>879.24700998140747</v>
      </c>
      <c r="Z1358" s="26">
        <f t="shared" si="501"/>
        <v>0.87924700998140748</v>
      </c>
      <c r="AA1358" s="26">
        <f t="shared" si="502"/>
        <v>2.4432749868831336</v>
      </c>
      <c r="AB1358" s="64"/>
      <c r="AC1358" s="26">
        <f t="shared" si="488"/>
        <v>0</v>
      </c>
      <c r="AD1358" s="26">
        <f t="shared" si="489"/>
        <v>80</v>
      </c>
      <c r="AE1358" s="26">
        <f t="shared" si="490"/>
        <v>22.222222222222221</v>
      </c>
      <c r="AF1358" s="31"/>
      <c r="AG1358" s="31"/>
      <c r="AH1358" s="31"/>
      <c r="AI1358" s="31"/>
      <c r="AJ1358" s="31"/>
      <c r="AK1358" s="31"/>
      <c r="AL1358" s="7"/>
      <c r="AM1358" s="7"/>
    </row>
    <row r="1359" spans="2:39" x14ac:dyDescent="0.4">
      <c r="B1359" s="23" t="s">
        <v>3</v>
      </c>
      <c r="C1359" s="23">
        <v>1343</v>
      </c>
      <c r="D1359" s="23">
        <v>321</v>
      </c>
      <c r="E1359" s="24">
        <v>80.400000000000006</v>
      </c>
      <c r="F1359" s="68">
        <f t="shared" si="491"/>
        <v>22.333333333333336</v>
      </c>
      <c r="G1359" s="35">
        <f t="shared" si="492"/>
        <v>0.11111111111111072</v>
      </c>
      <c r="H1359" s="25">
        <f t="shared" si="493"/>
        <v>0.39999999999999858</v>
      </c>
      <c r="I1359" s="31"/>
      <c r="J1359" s="26">
        <f t="shared" si="494"/>
        <v>164.66666666666609</v>
      </c>
      <c r="K1359" s="40">
        <f t="shared" si="486"/>
        <v>214.47808714325004</v>
      </c>
      <c r="L1359" s="26">
        <f t="shared" si="495"/>
        <v>218.00182949999999</v>
      </c>
      <c r="M1359" s="61">
        <f t="shared" si="496"/>
        <v>597.14658330991608</v>
      </c>
      <c r="N1359" s="26">
        <f t="shared" si="497"/>
        <v>0.5971465833099161</v>
      </c>
      <c r="O1359" s="26">
        <f t="shared" si="487"/>
        <v>13336.273693921461</v>
      </c>
      <c r="P1359" s="26">
        <f t="shared" si="498"/>
        <v>13.336273693921461</v>
      </c>
      <c r="Q1359" s="26">
        <f t="shared" si="503"/>
        <v>6954.5310978821308</v>
      </c>
      <c r="R1359" s="61">
        <f t="shared" si="504"/>
        <v>1.9318143484012829</v>
      </c>
      <c r="S1359" s="26">
        <f t="shared" si="505"/>
        <v>-1854.5944249279316</v>
      </c>
      <c r="T1359" s="26">
        <f t="shared" si="499"/>
        <v>1854.5944249279316</v>
      </c>
      <c r="U1359" s="61">
        <f t="shared" si="506"/>
        <v>0.51516515924874595</v>
      </c>
      <c r="V1359" s="26">
        <f t="shared" si="507"/>
        <v>369594.33333333343</v>
      </c>
      <c r="W1359" s="26">
        <f t="shared" si="509"/>
        <v>369.59433333333345</v>
      </c>
      <c r="X1359" s="26">
        <f t="shared" si="508"/>
        <v>3165.286703703704</v>
      </c>
      <c r="Y1359" s="26">
        <f t="shared" si="500"/>
        <v>879.24700998140747</v>
      </c>
      <c r="Z1359" s="26">
        <f t="shared" si="501"/>
        <v>0.87924700998140748</v>
      </c>
      <c r="AA1359" s="26">
        <f t="shared" si="502"/>
        <v>2.4469795076500289</v>
      </c>
      <c r="AB1359" s="64"/>
      <c r="AC1359" s="26">
        <f t="shared" si="488"/>
        <v>0</v>
      </c>
      <c r="AD1359" s="26">
        <f t="shared" si="489"/>
        <v>80.400000000000006</v>
      </c>
      <c r="AE1359" s="26">
        <f t="shared" si="490"/>
        <v>22.333333333333336</v>
      </c>
      <c r="AF1359" s="31"/>
      <c r="AG1359" s="31"/>
      <c r="AH1359" s="31"/>
      <c r="AI1359" s="31"/>
      <c r="AJ1359" s="31"/>
      <c r="AK1359" s="31"/>
      <c r="AL1359" s="7"/>
      <c r="AM1359" s="7"/>
    </row>
    <row r="1360" spans="2:39" x14ac:dyDescent="0.4">
      <c r="B1360" s="23" t="s">
        <v>3</v>
      </c>
      <c r="C1360" s="23">
        <v>1344</v>
      </c>
      <c r="D1360" s="23">
        <v>322</v>
      </c>
      <c r="E1360" s="24">
        <v>80.8</v>
      </c>
      <c r="F1360" s="68">
        <f t="shared" si="491"/>
        <v>22.444444444444443</v>
      </c>
      <c r="G1360" s="35">
        <f t="shared" si="492"/>
        <v>0.11111111111111072</v>
      </c>
      <c r="H1360" s="25">
        <f t="shared" si="493"/>
        <v>0.39999999999999858</v>
      </c>
      <c r="I1360" s="31"/>
      <c r="J1360" s="26">
        <f t="shared" si="494"/>
        <v>164.66666666666609</v>
      </c>
      <c r="K1360" s="40">
        <f t="shared" ref="K1360:K1423" si="510">$C$8*0.5*$C$9*(F1360^2)*$C$5</f>
        <v>216.61750619522215</v>
      </c>
      <c r="L1360" s="26">
        <f t="shared" si="495"/>
        <v>218.00182949999999</v>
      </c>
      <c r="M1360" s="61">
        <f t="shared" si="496"/>
        <v>599.28600236188822</v>
      </c>
      <c r="N1360" s="26">
        <f t="shared" si="497"/>
        <v>0.59928600236188823</v>
      </c>
      <c r="O1360" s="26">
        <f t="shared" ref="O1360:O1423" si="511">M1360*F1360</f>
        <v>13450.641386344601</v>
      </c>
      <c r="P1360" s="26">
        <f t="shared" si="498"/>
        <v>13.450641386344602</v>
      </c>
      <c r="Q1360" s="26">
        <f t="shared" si="503"/>
        <v>6967.9817392684754</v>
      </c>
      <c r="R1360" s="61">
        <f t="shared" si="504"/>
        <v>1.9355506379741707</v>
      </c>
      <c r="S1360" s="26">
        <f t="shared" si="505"/>
        <v>-1854.5944249279316</v>
      </c>
      <c r="T1360" s="26">
        <f t="shared" si="499"/>
        <v>1854.5944249279316</v>
      </c>
      <c r="U1360" s="61">
        <f t="shared" si="506"/>
        <v>0.51516515924874595</v>
      </c>
      <c r="V1360" s="26">
        <f t="shared" si="507"/>
        <v>373281.03703703696</v>
      </c>
      <c r="W1360" s="26">
        <f t="shared" si="509"/>
        <v>373.28103703703698</v>
      </c>
      <c r="X1360" s="26">
        <f t="shared" si="508"/>
        <v>3165.286703703704</v>
      </c>
      <c r="Y1360" s="26">
        <f t="shared" si="500"/>
        <v>879.24700998140747</v>
      </c>
      <c r="Z1360" s="26">
        <f t="shared" si="501"/>
        <v>0.87924700998140748</v>
      </c>
      <c r="AA1360" s="26">
        <f t="shared" si="502"/>
        <v>2.4507157972229168</v>
      </c>
      <c r="AB1360" s="64"/>
      <c r="AC1360" s="26">
        <f t="shared" ref="AC1360:AC1423" si="512">IF(E1360&lt;1,1,0)</f>
        <v>0</v>
      </c>
      <c r="AD1360" s="26">
        <f t="shared" ref="AD1360:AD1423" si="513">IF(AC1360=1,"",E1360)</f>
        <v>80.8</v>
      </c>
      <c r="AE1360" s="26">
        <f t="shared" ref="AE1360:AE1423" si="514">E1360/3.6</f>
        <v>22.444444444444443</v>
      </c>
      <c r="AF1360" s="31"/>
      <c r="AG1360" s="31"/>
      <c r="AH1360" s="31"/>
      <c r="AI1360" s="31"/>
      <c r="AJ1360" s="31"/>
      <c r="AK1360" s="31"/>
      <c r="AL1360" s="7"/>
      <c r="AM1360" s="7"/>
    </row>
    <row r="1361" spans="2:39" x14ac:dyDescent="0.4">
      <c r="B1361" s="23" t="s">
        <v>3</v>
      </c>
      <c r="C1361" s="23">
        <v>1345</v>
      </c>
      <c r="D1361" s="23">
        <v>323</v>
      </c>
      <c r="E1361" s="24">
        <v>81.2</v>
      </c>
      <c r="F1361" s="68">
        <f t="shared" ref="F1361:F1424" si="515">E1361/3.6</f>
        <v>22.555555555555557</v>
      </c>
      <c r="G1361" s="35">
        <f t="shared" ref="G1361:G1424" si="516">($E1362-$E1360)/2/3.6</f>
        <v>9.7222222222222612E-2</v>
      </c>
      <c r="H1361" s="25">
        <f t="shared" ref="H1361:H1424" si="517">($E1362-$E1360)/2</f>
        <v>0.35000000000000142</v>
      </c>
      <c r="I1361" s="31"/>
      <c r="J1361" s="26">
        <f t="shared" ref="J1361:J1424" si="518">$C$4*G1361</f>
        <v>144.08333333333391</v>
      </c>
      <c r="K1361" s="40">
        <f t="shared" si="510"/>
        <v>218.76754271147223</v>
      </c>
      <c r="L1361" s="26">
        <f t="shared" ref="L1361:L1424" si="519">IF(F1361&gt;0,$C$6*$C$4*$C$10,0)</f>
        <v>218.00182949999999</v>
      </c>
      <c r="M1361" s="61">
        <f t="shared" ref="M1361:M1424" si="520">J1361+K1361+L1361</f>
        <v>580.8527055448061</v>
      </c>
      <c r="N1361" s="26">
        <f t="shared" ref="N1361:N1424" si="521">M1361/1000</f>
        <v>0.58085270554480606</v>
      </c>
      <c r="O1361" s="26">
        <f t="shared" si="511"/>
        <v>13101.455469510627</v>
      </c>
      <c r="P1361" s="26">
        <f t="shared" ref="P1361:P1424" si="522">O1361/1000</f>
        <v>13.101455469510627</v>
      </c>
      <c r="Q1361" s="26">
        <f t="shared" si="503"/>
        <v>6981.0831947379857</v>
      </c>
      <c r="R1361" s="61">
        <f t="shared" si="504"/>
        <v>1.9391899314512893</v>
      </c>
      <c r="S1361" s="26">
        <f t="shared" si="505"/>
        <v>-1854.5944249279316</v>
      </c>
      <c r="T1361" s="26">
        <f t="shared" ref="T1361:T1424" si="523">S1361*-1</f>
        <v>1854.5944249279316</v>
      </c>
      <c r="U1361" s="61">
        <f t="shared" si="506"/>
        <v>0.51516515924874595</v>
      </c>
      <c r="V1361" s="26">
        <f t="shared" si="507"/>
        <v>376986.03703703708</v>
      </c>
      <c r="W1361" s="26">
        <f t="shared" si="509"/>
        <v>376.98603703703708</v>
      </c>
      <c r="X1361" s="26">
        <f t="shared" si="508"/>
        <v>3165.286703703704</v>
      </c>
      <c r="Y1361" s="26">
        <f t="shared" ref="Y1361:Y1424" si="524">Z1361*1000</f>
        <v>879.24700998140747</v>
      </c>
      <c r="Z1361" s="26">
        <f t="shared" ref="Z1361:Z1424" si="525">X1361*0.000277778</f>
        <v>0.87924700998140748</v>
      </c>
      <c r="AA1361" s="26">
        <f t="shared" ref="AA1361:AA1424" si="526">R1361+U1361</f>
        <v>2.4543550907000351</v>
      </c>
      <c r="AB1361" s="64"/>
      <c r="AC1361" s="26">
        <f t="shared" si="512"/>
        <v>0</v>
      </c>
      <c r="AD1361" s="26">
        <f t="shared" si="513"/>
        <v>81.2</v>
      </c>
      <c r="AE1361" s="26">
        <f t="shared" si="514"/>
        <v>22.555555555555557</v>
      </c>
      <c r="AF1361" s="31"/>
      <c r="AG1361" s="31"/>
      <c r="AH1361" s="31"/>
      <c r="AI1361" s="31"/>
      <c r="AJ1361" s="31"/>
      <c r="AK1361" s="31"/>
      <c r="AL1361" s="7"/>
      <c r="AM1361" s="7"/>
    </row>
    <row r="1362" spans="2:39" x14ac:dyDescent="0.4">
      <c r="B1362" s="23" t="s">
        <v>3</v>
      </c>
      <c r="C1362" s="23">
        <v>1346</v>
      </c>
      <c r="D1362" s="23">
        <v>324</v>
      </c>
      <c r="E1362" s="24">
        <v>81.5</v>
      </c>
      <c r="F1362" s="68">
        <f t="shared" si="515"/>
        <v>22.638888888888889</v>
      </c>
      <c r="G1362" s="35">
        <f t="shared" si="516"/>
        <v>5.5555555555554373E-2</v>
      </c>
      <c r="H1362" s="25">
        <f t="shared" si="517"/>
        <v>0.19999999999999574</v>
      </c>
      <c r="I1362" s="31"/>
      <c r="J1362" s="26">
        <f t="shared" si="518"/>
        <v>82.333333333331581</v>
      </c>
      <c r="K1362" s="40">
        <f t="shared" si="510"/>
        <v>220.38703780959202</v>
      </c>
      <c r="L1362" s="26">
        <f t="shared" si="519"/>
        <v>218.00182949999999</v>
      </c>
      <c r="M1362" s="61">
        <f t="shared" si="520"/>
        <v>520.72220064292355</v>
      </c>
      <c r="N1362" s="26">
        <f t="shared" si="521"/>
        <v>0.52072220064292352</v>
      </c>
      <c r="O1362" s="26">
        <f t="shared" si="511"/>
        <v>11788.572042332853</v>
      </c>
      <c r="P1362" s="26">
        <f t="shared" si="522"/>
        <v>11.788572042332852</v>
      </c>
      <c r="Q1362" s="26">
        <f t="shared" ref="Q1362:Q1425" si="527">IF(P1362&gt;0,SUM(Q1361,P1362),Q1361)</f>
        <v>6992.8717667803185</v>
      </c>
      <c r="R1362" s="61">
        <f t="shared" ref="R1362:R1425" si="528">Q1362*0.0002777778</f>
        <v>1.9424645350583498</v>
      </c>
      <c r="S1362" s="26">
        <f t="shared" ref="S1362:S1425" si="529">IF(P1362&lt;0,SUM(S1361,P1362),S1361)</f>
        <v>-1854.5944249279316</v>
      </c>
      <c r="T1362" s="26">
        <f t="shared" si="523"/>
        <v>1854.5944249279316</v>
      </c>
      <c r="U1362" s="61">
        <f t="shared" ref="U1362:U1425" si="530">T1362*0.0002777778</f>
        <v>0.51516515924874595</v>
      </c>
      <c r="V1362" s="26">
        <f t="shared" ref="V1362:V1425" si="531">0.5*$C$4*(F1362^2)</f>
        <v>379776.79398148152</v>
      </c>
      <c r="W1362" s="26">
        <f t="shared" si="509"/>
        <v>379.77679398148155</v>
      </c>
      <c r="X1362" s="26">
        <f t="shared" ref="X1362:X1425" si="532">IF(W1362&lt;W1361,X1361+(W1361-W1362),X1361)</f>
        <v>3165.286703703704</v>
      </c>
      <c r="Y1362" s="26">
        <f t="shared" si="524"/>
        <v>879.24700998140747</v>
      </c>
      <c r="Z1362" s="26">
        <f t="shared" si="525"/>
        <v>0.87924700998140748</v>
      </c>
      <c r="AA1362" s="26">
        <f t="shared" si="526"/>
        <v>2.4576296943070957</v>
      </c>
      <c r="AB1362" s="64"/>
      <c r="AC1362" s="26">
        <f t="shared" si="512"/>
        <v>0</v>
      </c>
      <c r="AD1362" s="26">
        <f t="shared" si="513"/>
        <v>81.5</v>
      </c>
      <c r="AE1362" s="26">
        <f t="shared" si="514"/>
        <v>22.638888888888889</v>
      </c>
      <c r="AF1362" s="31"/>
      <c r="AG1362" s="31"/>
      <c r="AH1362" s="31"/>
      <c r="AI1362" s="31"/>
      <c r="AJ1362" s="31"/>
      <c r="AK1362" s="31"/>
      <c r="AL1362" s="7"/>
      <c r="AM1362" s="7"/>
    </row>
    <row r="1363" spans="2:39" x14ac:dyDescent="0.4">
      <c r="B1363" s="23" t="s">
        <v>3</v>
      </c>
      <c r="C1363" s="23">
        <v>1347</v>
      </c>
      <c r="D1363" s="23">
        <v>325</v>
      </c>
      <c r="E1363" s="24">
        <v>81.599999999999994</v>
      </c>
      <c r="F1363" s="68">
        <f t="shared" si="515"/>
        <v>22.666666666666664</v>
      </c>
      <c r="G1363" s="35">
        <f t="shared" si="516"/>
        <v>1.3888888888888099E-2</v>
      </c>
      <c r="H1363" s="25">
        <f t="shared" si="517"/>
        <v>4.9999999999997158E-2</v>
      </c>
      <c r="I1363" s="31"/>
      <c r="J1363" s="26">
        <f t="shared" si="518"/>
        <v>20.583333333332163</v>
      </c>
      <c r="K1363" s="40">
        <f t="shared" si="510"/>
        <v>220.92819669199997</v>
      </c>
      <c r="L1363" s="26">
        <f t="shared" si="519"/>
        <v>218.00182949999999</v>
      </c>
      <c r="M1363" s="61">
        <f t="shared" si="520"/>
        <v>459.51335952533213</v>
      </c>
      <c r="N1363" s="26">
        <f t="shared" si="521"/>
        <v>0.45951335952533212</v>
      </c>
      <c r="O1363" s="26">
        <f t="shared" si="511"/>
        <v>10415.636149240861</v>
      </c>
      <c r="P1363" s="26">
        <f t="shared" si="522"/>
        <v>10.415636149240861</v>
      </c>
      <c r="Q1363" s="26">
        <f t="shared" si="527"/>
        <v>7003.287402929559</v>
      </c>
      <c r="R1363" s="61">
        <f t="shared" si="528"/>
        <v>1.9453577675534863</v>
      </c>
      <c r="S1363" s="26">
        <f t="shared" si="529"/>
        <v>-1854.5944249279316</v>
      </c>
      <c r="T1363" s="26">
        <f t="shared" si="523"/>
        <v>1854.5944249279316</v>
      </c>
      <c r="U1363" s="61">
        <f t="shared" si="530"/>
        <v>0.51516515924874595</v>
      </c>
      <c r="V1363" s="26">
        <f t="shared" si="531"/>
        <v>380709.33333333331</v>
      </c>
      <c r="W1363" s="26">
        <f t="shared" si="509"/>
        <v>380.70933333333335</v>
      </c>
      <c r="X1363" s="26">
        <f t="shared" si="532"/>
        <v>3165.286703703704</v>
      </c>
      <c r="Y1363" s="26">
        <f t="shared" si="524"/>
        <v>879.24700998140747</v>
      </c>
      <c r="Z1363" s="26">
        <f t="shared" si="525"/>
        <v>0.87924700998140748</v>
      </c>
      <c r="AA1363" s="26">
        <f t="shared" si="526"/>
        <v>2.4605229268022324</v>
      </c>
      <c r="AB1363" s="64"/>
      <c r="AC1363" s="26">
        <f t="shared" si="512"/>
        <v>0</v>
      </c>
      <c r="AD1363" s="26">
        <f t="shared" si="513"/>
        <v>81.599999999999994</v>
      </c>
      <c r="AE1363" s="26">
        <f t="shared" si="514"/>
        <v>22.666666666666664</v>
      </c>
      <c r="AF1363" s="31"/>
      <c r="AG1363" s="31"/>
      <c r="AH1363" s="31"/>
      <c r="AI1363" s="31"/>
      <c r="AJ1363" s="31"/>
      <c r="AK1363" s="31"/>
      <c r="AL1363" s="7"/>
      <c r="AM1363" s="7"/>
    </row>
    <row r="1364" spans="2:39" x14ac:dyDescent="0.4">
      <c r="B1364" s="23" t="s">
        <v>3</v>
      </c>
      <c r="C1364" s="23">
        <v>1348</v>
      </c>
      <c r="D1364" s="23">
        <v>326</v>
      </c>
      <c r="E1364" s="24">
        <v>81.599999999999994</v>
      </c>
      <c r="F1364" s="68">
        <f t="shared" si="515"/>
        <v>22.666666666666664</v>
      </c>
      <c r="G1364" s="35">
        <f t="shared" si="516"/>
        <v>-2.7777777777776198E-2</v>
      </c>
      <c r="H1364" s="25">
        <f t="shared" si="517"/>
        <v>-9.9999999999994316E-2</v>
      </c>
      <c r="I1364" s="31"/>
      <c r="J1364" s="26">
        <f t="shared" si="518"/>
        <v>-41.166666666664327</v>
      </c>
      <c r="K1364" s="40">
        <f t="shared" si="510"/>
        <v>220.92819669199997</v>
      </c>
      <c r="L1364" s="26">
        <f t="shared" si="519"/>
        <v>218.00182949999999</v>
      </c>
      <c r="M1364" s="61">
        <f t="shared" si="520"/>
        <v>397.76335952533566</v>
      </c>
      <c r="N1364" s="26">
        <f t="shared" si="521"/>
        <v>0.39776335952533565</v>
      </c>
      <c r="O1364" s="26">
        <f t="shared" si="511"/>
        <v>9015.9694825742736</v>
      </c>
      <c r="P1364" s="26">
        <f t="shared" si="522"/>
        <v>9.015969482574274</v>
      </c>
      <c r="Q1364" s="26">
        <f t="shared" si="527"/>
        <v>7012.3033724121333</v>
      </c>
      <c r="R1364" s="61">
        <f t="shared" si="528"/>
        <v>1.947862203721223</v>
      </c>
      <c r="S1364" s="26">
        <f t="shared" si="529"/>
        <v>-1854.5944249279316</v>
      </c>
      <c r="T1364" s="26">
        <f t="shared" si="523"/>
        <v>1854.5944249279316</v>
      </c>
      <c r="U1364" s="61">
        <f t="shared" si="530"/>
        <v>0.51516515924874595</v>
      </c>
      <c r="V1364" s="26">
        <f t="shared" si="531"/>
        <v>380709.33333333331</v>
      </c>
      <c r="W1364" s="26">
        <f t="shared" si="509"/>
        <v>380.70933333333335</v>
      </c>
      <c r="X1364" s="26">
        <f t="shared" si="532"/>
        <v>3165.286703703704</v>
      </c>
      <c r="Y1364" s="26">
        <f t="shared" si="524"/>
        <v>879.24700998140747</v>
      </c>
      <c r="Z1364" s="26">
        <f t="shared" si="525"/>
        <v>0.87924700998140748</v>
      </c>
      <c r="AA1364" s="26">
        <f t="shared" si="526"/>
        <v>2.463027362969969</v>
      </c>
      <c r="AB1364" s="64"/>
      <c r="AC1364" s="26">
        <f t="shared" si="512"/>
        <v>0</v>
      </c>
      <c r="AD1364" s="26">
        <f t="shared" si="513"/>
        <v>81.599999999999994</v>
      </c>
      <c r="AE1364" s="26">
        <f t="shared" si="514"/>
        <v>22.666666666666664</v>
      </c>
      <c r="AF1364" s="31"/>
      <c r="AG1364" s="31"/>
      <c r="AH1364" s="31"/>
      <c r="AI1364" s="31"/>
      <c r="AJ1364" s="31"/>
      <c r="AK1364" s="31"/>
      <c r="AL1364" s="7"/>
      <c r="AM1364" s="7"/>
    </row>
    <row r="1365" spans="2:39" x14ac:dyDescent="0.4">
      <c r="B1365" s="23" t="s">
        <v>3</v>
      </c>
      <c r="C1365" s="23">
        <v>1349</v>
      </c>
      <c r="D1365" s="23">
        <v>327</v>
      </c>
      <c r="E1365" s="24">
        <v>81.400000000000006</v>
      </c>
      <c r="F1365" s="68">
        <f t="shared" si="515"/>
        <v>22.611111111111111</v>
      </c>
      <c r="G1365" s="35">
        <f t="shared" si="516"/>
        <v>-0.12499999999999881</v>
      </c>
      <c r="H1365" s="25">
        <f t="shared" si="517"/>
        <v>-0.44999999999999574</v>
      </c>
      <c r="I1365" s="31"/>
      <c r="J1365" s="26">
        <f t="shared" si="518"/>
        <v>-185.24999999999824</v>
      </c>
      <c r="K1365" s="40">
        <f t="shared" si="510"/>
        <v>219.8465425187014</v>
      </c>
      <c r="L1365" s="26">
        <f t="shared" si="519"/>
        <v>218.00182949999999</v>
      </c>
      <c r="M1365" s="61">
        <f t="shared" si="520"/>
        <v>252.59837201870315</v>
      </c>
      <c r="N1365" s="26">
        <f t="shared" si="521"/>
        <v>0.25259837201870317</v>
      </c>
      <c r="O1365" s="26">
        <f t="shared" si="511"/>
        <v>5711.5298562006765</v>
      </c>
      <c r="P1365" s="26">
        <f t="shared" si="522"/>
        <v>5.7115298562006762</v>
      </c>
      <c r="Q1365" s="26">
        <f t="shared" si="527"/>
        <v>7018.0149022683336</v>
      </c>
      <c r="R1365" s="61">
        <f t="shared" si="528"/>
        <v>1.9494487399193128</v>
      </c>
      <c r="S1365" s="26">
        <f t="shared" si="529"/>
        <v>-1854.5944249279316</v>
      </c>
      <c r="T1365" s="26">
        <f t="shared" si="523"/>
        <v>1854.5944249279316</v>
      </c>
      <c r="U1365" s="61">
        <f t="shared" si="530"/>
        <v>0.51516515924874595</v>
      </c>
      <c r="V1365" s="26">
        <f t="shared" si="531"/>
        <v>378845.39814814815</v>
      </c>
      <c r="W1365" s="26">
        <f t="shared" si="509"/>
        <v>378.84539814814815</v>
      </c>
      <c r="X1365" s="26">
        <f t="shared" si="532"/>
        <v>3167.1506388888893</v>
      </c>
      <c r="Y1365" s="26">
        <f t="shared" si="524"/>
        <v>879.76477016927788</v>
      </c>
      <c r="Z1365" s="26">
        <f t="shared" si="525"/>
        <v>0.8797647701692779</v>
      </c>
      <c r="AA1365" s="26">
        <f t="shared" si="526"/>
        <v>2.4646138991680586</v>
      </c>
      <c r="AB1365" s="64"/>
      <c r="AC1365" s="26">
        <f t="shared" si="512"/>
        <v>0</v>
      </c>
      <c r="AD1365" s="26">
        <f t="shared" si="513"/>
        <v>81.400000000000006</v>
      </c>
      <c r="AE1365" s="26">
        <f t="shared" si="514"/>
        <v>22.611111111111111</v>
      </c>
      <c r="AF1365" s="31"/>
      <c r="AG1365" s="31"/>
      <c r="AH1365" s="31"/>
      <c r="AI1365" s="31"/>
      <c r="AJ1365" s="31"/>
      <c r="AK1365" s="31"/>
      <c r="AL1365" s="7"/>
      <c r="AM1365" s="7"/>
    </row>
    <row r="1366" spans="2:39" x14ac:dyDescent="0.4">
      <c r="B1366" s="23" t="s">
        <v>3</v>
      </c>
      <c r="C1366" s="23">
        <v>1350</v>
      </c>
      <c r="D1366" s="23">
        <v>328</v>
      </c>
      <c r="E1366" s="24">
        <v>80.7</v>
      </c>
      <c r="F1366" s="68">
        <f t="shared" si="515"/>
        <v>22.416666666666668</v>
      </c>
      <c r="G1366" s="35">
        <f t="shared" si="516"/>
        <v>-0.25000000000000155</v>
      </c>
      <c r="H1366" s="25">
        <f t="shared" si="517"/>
        <v>-0.90000000000000568</v>
      </c>
      <c r="I1366" s="31"/>
      <c r="J1366" s="26">
        <f t="shared" si="518"/>
        <v>-370.50000000000233</v>
      </c>
      <c r="K1366" s="40">
        <f t="shared" si="510"/>
        <v>216.08165604495315</v>
      </c>
      <c r="L1366" s="26">
        <f t="shared" si="519"/>
        <v>218.00182949999999</v>
      </c>
      <c r="M1366" s="61">
        <f t="shared" si="520"/>
        <v>63.583485544950804</v>
      </c>
      <c r="N1366" s="26">
        <f t="shared" si="521"/>
        <v>6.3583485544950802E-2</v>
      </c>
      <c r="O1366" s="26">
        <f t="shared" si="511"/>
        <v>1425.3298009659807</v>
      </c>
      <c r="P1366" s="26">
        <f t="shared" si="522"/>
        <v>1.4253298009659807</v>
      </c>
      <c r="Q1366" s="26">
        <f t="shared" si="527"/>
        <v>7019.4402320692998</v>
      </c>
      <c r="R1366" s="61">
        <f t="shared" si="528"/>
        <v>1.9498446648956995</v>
      </c>
      <c r="S1366" s="26">
        <f t="shared" si="529"/>
        <v>-1854.5944249279316</v>
      </c>
      <c r="T1366" s="26">
        <f t="shared" si="523"/>
        <v>1854.5944249279316</v>
      </c>
      <c r="U1366" s="61">
        <f t="shared" si="530"/>
        <v>0.51516515924874595</v>
      </c>
      <c r="V1366" s="26">
        <f t="shared" si="531"/>
        <v>372357.64583333337</v>
      </c>
      <c r="W1366" s="26">
        <f t="shared" si="509"/>
        <v>372.35764583333338</v>
      </c>
      <c r="X1366" s="26">
        <f t="shared" si="532"/>
        <v>3173.638391203704</v>
      </c>
      <c r="Y1366" s="26">
        <f t="shared" si="524"/>
        <v>881.5669250317826</v>
      </c>
      <c r="Z1366" s="26">
        <f t="shared" si="525"/>
        <v>0.88156692503178258</v>
      </c>
      <c r="AA1366" s="26">
        <f t="shared" si="526"/>
        <v>2.4650098241444454</v>
      </c>
      <c r="AB1366" s="64"/>
      <c r="AC1366" s="26">
        <f t="shared" si="512"/>
        <v>0</v>
      </c>
      <c r="AD1366" s="26">
        <f t="shared" si="513"/>
        <v>80.7</v>
      </c>
      <c r="AE1366" s="26">
        <f t="shared" si="514"/>
        <v>22.416666666666668</v>
      </c>
      <c r="AF1366" s="31"/>
      <c r="AG1366" s="31"/>
      <c r="AH1366" s="31"/>
      <c r="AI1366" s="31"/>
      <c r="AJ1366" s="31"/>
      <c r="AK1366" s="31"/>
      <c r="AL1366" s="7"/>
      <c r="AM1366" s="7"/>
    </row>
    <row r="1367" spans="2:39" x14ac:dyDescent="0.4">
      <c r="B1367" s="23" t="s">
        <v>3</v>
      </c>
      <c r="C1367" s="23">
        <v>1351</v>
      </c>
      <c r="D1367" s="23">
        <v>329</v>
      </c>
      <c r="E1367" s="24">
        <v>79.599999999999994</v>
      </c>
      <c r="F1367" s="68">
        <f t="shared" si="515"/>
        <v>22.111111111111111</v>
      </c>
      <c r="G1367" s="35">
        <f t="shared" si="516"/>
        <v>-0.34722222222222221</v>
      </c>
      <c r="H1367" s="25">
        <f t="shared" si="517"/>
        <v>-1.25</v>
      </c>
      <c r="I1367" s="31"/>
      <c r="J1367" s="26">
        <f t="shared" si="518"/>
        <v>-514.58333333333337</v>
      </c>
      <c r="K1367" s="40">
        <f t="shared" si="510"/>
        <v>210.23110143213887</v>
      </c>
      <c r="L1367" s="26">
        <f t="shared" si="519"/>
        <v>218.00182949999999</v>
      </c>
      <c r="M1367" s="61">
        <f t="shared" si="520"/>
        <v>-86.350402401194515</v>
      </c>
      <c r="N1367" s="26">
        <f t="shared" si="521"/>
        <v>-8.6350402401194515E-2</v>
      </c>
      <c r="O1367" s="26">
        <f t="shared" si="511"/>
        <v>-1909.3033419819676</v>
      </c>
      <c r="P1367" s="26">
        <f t="shared" si="522"/>
        <v>-1.9093033419819676</v>
      </c>
      <c r="Q1367" s="26">
        <f t="shared" si="527"/>
        <v>7019.4402320692998</v>
      </c>
      <c r="R1367" s="61">
        <f t="shared" si="528"/>
        <v>1.9498446648956995</v>
      </c>
      <c r="S1367" s="26">
        <f t="shared" si="529"/>
        <v>-1856.5037282699136</v>
      </c>
      <c r="T1367" s="26">
        <f t="shared" si="523"/>
        <v>1856.5037282699136</v>
      </c>
      <c r="U1367" s="61">
        <f t="shared" si="530"/>
        <v>0.51569552133061436</v>
      </c>
      <c r="V1367" s="26">
        <f t="shared" si="531"/>
        <v>362275.81481481477</v>
      </c>
      <c r="W1367" s="26">
        <f t="shared" si="509"/>
        <v>362.27581481481479</v>
      </c>
      <c r="X1367" s="26">
        <f t="shared" si="532"/>
        <v>3183.7202222222227</v>
      </c>
      <c r="Y1367" s="26">
        <f t="shared" si="524"/>
        <v>884.36743588844456</v>
      </c>
      <c r="Z1367" s="26">
        <f t="shared" si="525"/>
        <v>0.88436743588844458</v>
      </c>
      <c r="AA1367" s="26">
        <f t="shared" si="526"/>
        <v>2.4655401862263138</v>
      </c>
      <c r="AB1367" s="64"/>
      <c r="AC1367" s="26">
        <f t="shared" si="512"/>
        <v>0</v>
      </c>
      <c r="AD1367" s="26">
        <f t="shared" si="513"/>
        <v>79.599999999999994</v>
      </c>
      <c r="AE1367" s="26">
        <f t="shared" si="514"/>
        <v>22.111111111111111</v>
      </c>
      <c r="AF1367" s="31"/>
      <c r="AG1367" s="31"/>
      <c r="AH1367" s="31"/>
      <c r="AI1367" s="31"/>
      <c r="AJ1367" s="31"/>
      <c r="AK1367" s="31"/>
      <c r="AL1367" s="7"/>
      <c r="AM1367" s="7"/>
    </row>
    <row r="1368" spans="2:39" x14ac:dyDescent="0.4">
      <c r="B1368" s="23" t="s">
        <v>3</v>
      </c>
      <c r="C1368" s="23">
        <v>1352</v>
      </c>
      <c r="D1368" s="23">
        <v>330</v>
      </c>
      <c r="E1368" s="24">
        <v>78.2</v>
      </c>
      <c r="F1368" s="68">
        <f t="shared" si="515"/>
        <v>21.722222222222221</v>
      </c>
      <c r="G1368" s="35">
        <f t="shared" si="516"/>
        <v>-0.38888888888888851</v>
      </c>
      <c r="H1368" s="25">
        <f t="shared" si="517"/>
        <v>-1.3999999999999986</v>
      </c>
      <c r="I1368" s="31"/>
      <c r="J1368" s="26">
        <f t="shared" si="518"/>
        <v>-576.3333333333328</v>
      </c>
      <c r="K1368" s="40">
        <f t="shared" si="510"/>
        <v>202.90106953136802</v>
      </c>
      <c r="L1368" s="26">
        <f t="shared" si="519"/>
        <v>218.00182949999999</v>
      </c>
      <c r="M1368" s="61">
        <f t="shared" si="520"/>
        <v>-155.43043430196479</v>
      </c>
      <c r="N1368" s="26">
        <f t="shared" si="521"/>
        <v>-0.15543043430196479</v>
      </c>
      <c r="O1368" s="26">
        <f t="shared" si="511"/>
        <v>-3376.2944340037907</v>
      </c>
      <c r="P1368" s="26">
        <f t="shared" si="522"/>
        <v>-3.3762944340037908</v>
      </c>
      <c r="Q1368" s="26">
        <f t="shared" si="527"/>
        <v>7019.4402320692998</v>
      </c>
      <c r="R1368" s="61">
        <f t="shared" si="528"/>
        <v>1.9498446648956995</v>
      </c>
      <c r="S1368" s="26">
        <f t="shared" si="529"/>
        <v>-1859.8800227039173</v>
      </c>
      <c r="T1368" s="26">
        <f t="shared" si="523"/>
        <v>1859.8800227039173</v>
      </c>
      <c r="U1368" s="61">
        <f t="shared" si="530"/>
        <v>0.51663338097064415</v>
      </c>
      <c r="V1368" s="26">
        <f t="shared" si="531"/>
        <v>349644.50925925921</v>
      </c>
      <c r="W1368" s="26">
        <f t="shared" si="509"/>
        <v>349.64450925925922</v>
      </c>
      <c r="X1368" s="26">
        <f t="shared" si="532"/>
        <v>3196.3515277777783</v>
      </c>
      <c r="Y1368" s="26">
        <f t="shared" si="524"/>
        <v>887.87613468305574</v>
      </c>
      <c r="Z1368" s="26">
        <f t="shared" si="525"/>
        <v>0.88787613468305571</v>
      </c>
      <c r="AA1368" s="26">
        <f t="shared" si="526"/>
        <v>2.4664780458663436</v>
      </c>
      <c r="AB1368" s="64"/>
      <c r="AC1368" s="26">
        <f t="shared" si="512"/>
        <v>0</v>
      </c>
      <c r="AD1368" s="26">
        <f t="shared" si="513"/>
        <v>78.2</v>
      </c>
      <c r="AE1368" s="26">
        <f t="shared" si="514"/>
        <v>21.722222222222221</v>
      </c>
      <c r="AF1368" s="31"/>
      <c r="AG1368" s="31"/>
      <c r="AH1368" s="31"/>
      <c r="AI1368" s="31"/>
      <c r="AJ1368" s="31"/>
      <c r="AK1368" s="31"/>
      <c r="AL1368" s="7"/>
      <c r="AM1368" s="7"/>
    </row>
    <row r="1369" spans="2:39" x14ac:dyDescent="0.4">
      <c r="B1369" s="23" t="s">
        <v>3</v>
      </c>
      <c r="C1369" s="23">
        <v>1353</v>
      </c>
      <c r="D1369" s="23">
        <v>331</v>
      </c>
      <c r="E1369" s="24">
        <v>76.8</v>
      </c>
      <c r="F1369" s="68">
        <f t="shared" si="515"/>
        <v>21.333333333333332</v>
      </c>
      <c r="G1369" s="35">
        <f t="shared" si="516"/>
        <v>-0.40277777777777857</v>
      </c>
      <c r="H1369" s="25">
        <f t="shared" si="517"/>
        <v>-1.4500000000000028</v>
      </c>
      <c r="I1369" s="31"/>
      <c r="J1369" s="26">
        <f t="shared" si="518"/>
        <v>-596.91666666666788</v>
      </c>
      <c r="K1369" s="40">
        <f t="shared" si="510"/>
        <v>195.70110156799998</v>
      </c>
      <c r="L1369" s="26">
        <f t="shared" si="519"/>
        <v>218.00182949999999</v>
      </c>
      <c r="M1369" s="61">
        <f t="shared" si="520"/>
        <v>-183.21373559866788</v>
      </c>
      <c r="N1369" s="26">
        <f t="shared" si="521"/>
        <v>-0.18321373559866788</v>
      </c>
      <c r="O1369" s="26">
        <f t="shared" si="511"/>
        <v>-3908.5596927715815</v>
      </c>
      <c r="P1369" s="26">
        <f t="shared" si="522"/>
        <v>-3.9085596927715813</v>
      </c>
      <c r="Q1369" s="26">
        <f t="shared" si="527"/>
        <v>7019.4402320692998</v>
      </c>
      <c r="R1369" s="61">
        <f t="shared" si="528"/>
        <v>1.9498446648956995</v>
      </c>
      <c r="S1369" s="26">
        <f t="shared" si="529"/>
        <v>-1863.788582396689</v>
      </c>
      <c r="T1369" s="26">
        <f t="shared" si="523"/>
        <v>1863.788582396689</v>
      </c>
      <c r="U1369" s="61">
        <f t="shared" si="530"/>
        <v>0.51771909208327094</v>
      </c>
      <c r="V1369" s="26">
        <f t="shared" si="531"/>
        <v>337237.33333333331</v>
      </c>
      <c r="W1369" s="26">
        <f t="shared" si="509"/>
        <v>337.23733333333331</v>
      </c>
      <c r="X1369" s="26">
        <f t="shared" si="532"/>
        <v>3208.7587037037042</v>
      </c>
      <c r="Y1369" s="26">
        <f t="shared" si="524"/>
        <v>891.32257519740756</v>
      </c>
      <c r="Z1369" s="26">
        <f t="shared" si="525"/>
        <v>0.89132257519740754</v>
      </c>
      <c r="AA1369" s="26">
        <f t="shared" si="526"/>
        <v>2.4675637569789703</v>
      </c>
      <c r="AB1369" s="64"/>
      <c r="AC1369" s="26">
        <f t="shared" si="512"/>
        <v>0</v>
      </c>
      <c r="AD1369" s="26">
        <f t="shared" si="513"/>
        <v>76.8</v>
      </c>
      <c r="AE1369" s="26">
        <f t="shared" si="514"/>
        <v>21.333333333333332</v>
      </c>
      <c r="AF1369" s="31"/>
      <c r="AG1369" s="31"/>
      <c r="AH1369" s="31"/>
      <c r="AI1369" s="31"/>
      <c r="AJ1369" s="31"/>
      <c r="AK1369" s="31"/>
      <c r="AL1369" s="7"/>
      <c r="AM1369" s="7"/>
    </row>
    <row r="1370" spans="2:39" x14ac:dyDescent="0.4">
      <c r="B1370" s="23" t="s">
        <v>3</v>
      </c>
      <c r="C1370" s="23">
        <v>1354</v>
      </c>
      <c r="D1370" s="23">
        <v>332</v>
      </c>
      <c r="E1370" s="24">
        <v>75.3</v>
      </c>
      <c r="F1370" s="68">
        <f t="shared" si="515"/>
        <v>20.916666666666664</v>
      </c>
      <c r="G1370" s="35">
        <f t="shared" si="516"/>
        <v>-0.41666666666666663</v>
      </c>
      <c r="H1370" s="25">
        <f t="shared" si="517"/>
        <v>-1.5</v>
      </c>
      <c r="I1370" s="31"/>
      <c r="J1370" s="26">
        <f t="shared" si="518"/>
        <v>-617.5</v>
      </c>
      <c r="K1370" s="40">
        <f t="shared" si="510"/>
        <v>188.13118133370307</v>
      </c>
      <c r="L1370" s="26">
        <f t="shared" si="519"/>
        <v>218.00182949999999</v>
      </c>
      <c r="M1370" s="61">
        <f t="shared" si="520"/>
        <v>-211.36698916629695</v>
      </c>
      <c r="N1370" s="26">
        <f t="shared" si="521"/>
        <v>-0.21136698916629695</v>
      </c>
      <c r="O1370" s="26">
        <f t="shared" si="511"/>
        <v>-4421.0928567283772</v>
      </c>
      <c r="P1370" s="26">
        <f t="shared" si="522"/>
        <v>-4.4210928567283769</v>
      </c>
      <c r="Q1370" s="26">
        <f t="shared" si="527"/>
        <v>7019.4402320692998</v>
      </c>
      <c r="R1370" s="61">
        <f t="shared" si="528"/>
        <v>1.9498446648956995</v>
      </c>
      <c r="S1370" s="26">
        <f t="shared" si="529"/>
        <v>-1868.2096752534173</v>
      </c>
      <c r="T1370" s="26">
        <f t="shared" si="523"/>
        <v>1868.2096752534173</v>
      </c>
      <c r="U1370" s="61">
        <f t="shared" si="530"/>
        <v>0.51894717353060871</v>
      </c>
      <c r="V1370" s="26">
        <f t="shared" si="531"/>
        <v>324192.64583333326</v>
      </c>
      <c r="W1370" s="26">
        <f t="shared" si="509"/>
        <v>324.19264583333324</v>
      </c>
      <c r="X1370" s="26">
        <f t="shared" si="532"/>
        <v>3221.8033912037045</v>
      </c>
      <c r="Y1370" s="26">
        <f t="shared" si="524"/>
        <v>894.94610240178258</v>
      </c>
      <c r="Z1370" s="26">
        <f t="shared" si="525"/>
        <v>0.89494610240178263</v>
      </c>
      <c r="AA1370" s="26">
        <f t="shared" si="526"/>
        <v>2.4687918384263083</v>
      </c>
      <c r="AB1370" s="64"/>
      <c r="AC1370" s="26">
        <f t="shared" si="512"/>
        <v>0</v>
      </c>
      <c r="AD1370" s="26">
        <f t="shared" si="513"/>
        <v>75.3</v>
      </c>
      <c r="AE1370" s="26">
        <f t="shared" si="514"/>
        <v>20.916666666666664</v>
      </c>
      <c r="AF1370" s="31"/>
      <c r="AG1370" s="31"/>
      <c r="AH1370" s="31"/>
      <c r="AI1370" s="31"/>
      <c r="AJ1370" s="31"/>
      <c r="AK1370" s="31"/>
      <c r="AL1370" s="7"/>
      <c r="AM1370" s="7"/>
    </row>
    <row r="1371" spans="2:39" x14ac:dyDescent="0.4">
      <c r="B1371" s="23" t="s">
        <v>3</v>
      </c>
      <c r="C1371" s="23">
        <v>1355</v>
      </c>
      <c r="D1371" s="23">
        <v>333</v>
      </c>
      <c r="E1371" s="24">
        <v>73.8</v>
      </c>
      <c r="F1371" s="68">
        <f t="shared" si="515"/>
        <v>20.5</v>
      </c>
      <c r="G1371" s="35">
        <f t="shared" si="516"/>
        <v>-0.44444444444444481</v>
      </c>
      <c r="H1371" s="25">
        <f t="shared" si="517"/>
        <v>-1.6000000000000014</v>
      </c>
      <c r="I1371" s="31"/>
      <c r="J1371" s="26">
        <f t="shared" si="518"/>
        <v>-658.6666666666672</v>
      </c>
      <c r="K1371" s="40">
        <f t="shared" si="510"/>
        <v>180.71056919081249</v>
      </c>
      <c r="L1371" s="26">
        <f t="shared" si="519"/>
        <v>218.00182949999999</v>
      </c>
      <c r="M1371" s="61">
        <f t="shared" si="520"/>
        <v>-259.95426797585469</v>
      </c>
      <c r="N1371" s="26">
        <f t="shared" si="521"/>
        <v>-0.25995426797585469</v>
      </c>
      <c r="O1371" s="26">
        <f t="shared" si="511"/>
        <v>-5329.0624935050209</v>
      </c>
      <c r="P1371" s="26">
        <f t="shared" si="522"/>
        <v>-5.3290624935050213</v>
      </c>
      <c r="Q1371" s="26">
        <f t="shared" si="527"/>
        <v>7019.4402320692998</v>
      </c>
      <c r="R1371" s="61">
        <f t="shared" si="528"/>
        <v>1.9498446648956995</v>
      </c>
      <c r="S1371" s="26">
        <f t="shared" si="529"/>
        <v>-1873.5387377469224</v>
      </c>
      <c r="T1371" s="26">
        <f t="shared" si="523"/>
        <v>1873.5387377469224</v>
      </c>
      <c r="U1371" s="61">
        <f t="shared" si="530"/>
        <v>0.52042746878611701</v>
      </c>
      <c r="V1371" s="26">
        <f t="shared" si="531"/>
        <v>311405.25</v>
      </c>
      <c r="W1371" s="26">
        <f t="shared" si="509"/>
        <v>311.40525000000002</v>
      </c>
      <c r="X1371" s="26">
        <f t="shared" si="532"/>
        <v>3234.5907870370374</v>
      </c>
      <c r="Y1371" s="26">
        <f t="shared" si="524"/>
        <v>898.49815964157415</v>
      </c>
      <c r="Z1371" s="26">
        <f t="shared" si="525"/>
        <v>0.8984981596415742</v>
      </c>
      <c r="AA1371" s="26">
        <f t="shared" si="526"/>
        <v>2.4702721336818163</v>
      </c>
      <c r="AB1371" s="64"/>
      <c r="AC1371" s="26">
        <f t="shared" si="512"/>
        <v>0</v>
      </c>
      <c r="AD1371" s="26">
        <f t="shared" si="513"/>
        <v>73.8</v>
      </c>
      <c r="AE1371" s="26">
        <f t="shared" si="514"/>
        <v>20.5</v>
      </c>
      <c r="AF1371" s="31"/>
      <c r="AG1371" s="31"/>
      <c r="AH1371" s="31"/>
      <c r="AI1371" s="31"/>
      <c r="AJ1371" s="31"/>
      <c r="AK1371" s="31"/>
      <c r="AL1371" s="7"/>
      <c r="AM1371" s="7"/>
    </row>
    <row r="1372" spans="2:39" x14ac:dyDescent="0.4">
      <c r="B1372" s="23" t="s">
        <v>3</v>
      </c>
      <c r="C1372" s="23">
        <v>1356</v>
      </c>
      <c r="D1372" s="23">
        <v>334</v>
      </c>
      <c r="E1372" s="24">
        <v>72.099999999999994</v>
      </c>
      <c r="F1372" s="68">
        <f t="shared" si="515"/>
        <v>20.027777777777775</v>
      </c>
      <c r="G1372" s="35">
        <f t="shared" si="516"/>
        <v>-0.49999999999999922</v>
      </c>
      <c r="H1372" s="25">
        <f t="shared" si="517"/>
        <v>-1.7999999999999972</v>
      </c>
      <c r="I1372" s="31"/>
      <c r="J1372" s="26">
        <f t="shared" si="518"/>
        <v>-740.99999999999886</v>
      </c>
      <c r="K1372" s="40">
        <f t="shared" si="510"/>
        <v>172.4810389882586</v>
      </c>
      <c r="L1372" s="26">
        <f t="shared" si="519"/>
        <v>218.00182949999999</v>
      </c>
      <c r="M1372" s="61">
        <f t="shared" si="520"/>
        <v>-350.51713151174022</v>
      </c>
      <c r="N1372" s="26">
        <f t="shared" si="521"/>
        <v>-0.35051713151174024</v>
      </c>
      <c r="O1372" s="26">
        <f t="shared" si="511"/>
        <v>-7020.0792172212405</v>
      </c>
      <c r="P1372" s="26">
        <f t="shared" si="522"/>
        <v>-7.0200792172212401</v>
      </c>
      <c r="Q1372" s="26">
        <f t="shared" si="527"/>
        <v>7019.4402320692998</v>
      </c>
      <c r="R1372" s="61">
        <f t="shared" si="528"/>
        <v>1.9498446648956995</v>
      </c>
      <c r="S1372" s="26">
        <f t="shared" si="529"/>
        <v>-1880.5588169641437</v>
      </c>
      <c r="T1372" s="26">
        <f t="shared" si="523"/>
        <v>1880.5588169641437</v>
      </c>
      <c r="U1372" s="61">
        <f t="shared" si="530"/>
        <v>0.52237749094690256</v>
      </c>
      <c r="V1372" s="26">
        <f t="shared" si="531"/>
        <v>297223.90509259247</v>
      </c>
      <c r="W1372" s="26">
        <f t="shared" si="509"/>
        <v>297.22390509259247</v>
      </c>
      <c r="X1372" s="26">
        <f t="shared" si="532"/>
        <v>3248.7721319444449</v>
      </c>
      <c r="Y1372" s="26">
        <f t="shared" si="524"/>
        <v>902.43742526726396</v>
      </c>
      <c r="Z1372" s="26">
        <f t="shared" si="525"/>
        <v>0.902437425267264</v>
      </c>
      <c r="AA1372" s="26">
        <f t="shared" si="526"/>
        <v>2.4722221558426023</v>
      </c>
      <c r="AB1372" s="64"/>
      <c r="AC1372" s="26">
        <f t="shared" si="512"/>
        <v>0</v>
      </c>
      <c r="AD1372" s="26">
        <f t="shared" si="513"/>
        <v>72.099999999999994</v>
      </c>
      <c r="AE1372" s="26">
        <f t="shared" si="514"/>
        <v>20.027777777777775</v>
      </c>
      <c r="AF1372" s="31"/>
      <c r="AG1372" s="31"/>
      <c r="AH1372" s="31"/>
      <c r="AI1372" s="31"/>
      <c r="AJ1372" s="31"/>
      <c r="AK1372" s="31"/>
      <c r="AL1372" s="7"/>
      <c r="AM1372" s="7"/>
    </row>
    <row r="1373" spans="2:39" x14ac:dyDescent="0.4">
      <c r="B1373" s="23" t="s">
        <v>3</v>
      </c>
      <c r="C1373" s="23">
        <v>1357</v>
      </c>
      <c r="D1373" s="23">
        <v>335</v>
      </c>
      <c r="E1373" s="24">
        <v>70.2</v>
      </c>
      <c r="F1373" s="68">
        <f t="shared" si="515"/>
        <v>19.5</v>
      </c>
      <c r="G1373" s="35">
        <f t="shared" si="516"/>
        <v>-0.54166666666666552</v>
      </c>
      <c r="H1373" s="25">
        <f t="shared" si="517"/>
        <v>-1.9499999999999957</v>
      </c>
      <c r="I1373" s="31"/>
      <c r="J1373" s="26">
        <f t="shared" si="518"/>
        <v>-802.74999999999829</v>
      </c>
      <c r="K1373" s="40">
        <f t="shared" si="510"/>
        <v>163.51027706081248</v>
      </c>
      <c r="L1373" s="26">
        <f t="shared" si="519"/>
        <v>218.00182949999999</v>
      </c>
      <c r="M1373" s="61">
        <f t="shared" si="520"/>
        <v>-421.23789343918588</v>
      </c>
      <c r="N1373" s="26">
        <f t="shared" si="521"/>
        <v>-0.42123789343918588</v>
      </c>
      <c r="O1373" s="26">
        <f t="shared" si="511"/>
        <v>-8214.1389220641249</v>
      </c>
      <c r="P1373" s="26">
        <f t="shared" si="522"/>
        <v>-8.2141389220641248</v>
      </c>
      <c r="Q1373" s="26">
        <f t="shared" si="527"/>
        <v>7019.4402320692998</v>
      </c>
      <c r="R1373" s="61">
        <f t="shared" si="528"/>
        <v>1.9498446648956995</v>
      </c>
      <c r="S1373" s="26">
        <f t="shared" si="529"/>
        <v>-1888.7729558862079</v>
      </c>
      <c r="T1373" s="26">
        <f t="shared" si="523"/>
        <v>1888.7729558862079</v>
      </c>
      <c r="U1373" s="61">
        <f t="shared" si="530"/>
        <v>0.52465919638556791</v>
      </c>
      <c r="V1373" s="26">
        <f t="shared" si="531"/>
        <v>281765.25</v>
      </c>
      <c r="W1373" s="26">
        <f t="shared" si="509"/>
        <v>281.76524999999998</v>
      </c>
      <c r="X1373" s="26">
        <f t="shared" si="532"/>
        <v>3264.2307870370373</v>
      </c>
      <c r="Y1373" s="26">
        <f t="shared" si="524"/>
        <v>906.7314995615742</v>
      </c>
      <c r="Z1373" s="26">
        <f t="shared" si="525"/>
        <v>0.90673149956157417</v>
      </c>
      <c r="AA1373" s="26">
        <f t="shared" si="526"/>
        <v>2.4745038612812675</v>
      </c>
      <c r="AB1373" s="64"/>
      <c r="AC1373" s="26">
        <f t="shared" si="512"/>
        <v>0</v>
      </c>
      <c r="AD1373" s="26">
        <f t="shared" si="513"/>
        <v>70.2</v>
      </c>
      <c r="AE1373" s="26">
        <f t="shared" si="514"/>
        <v>19.5</v>
      </c>
      <c r="AF1373" s="31"/>
      <c r="AG1373" s="31"/>
      <c r="AH1373" s="31"/>
      <c r="AI1373" s="31"/>
      <c r="AJ1373" s="31"/>
      <c r="AK1373" s="31"/>
      <c r="AL1373" s="7"/>
      <c r="AM1373" s="7"/>
    </row>
    <row r="1374" spans="2:39" x14ac:dyDescent="0.4">
      <c r="B1374" s="23" t="s">
        <v>3</v>
      </c>
      <c r="C1374" s="23">
        <v>1358</v>
      </c>
      <c r="D1374" s="23">
        <v>336</v>
      </c>
      <c r="E1374" s="24">
        <v>68.2</v>
      </c>
      <c r="F1374" s="68">
        <f t="shared" si="515"/>
        <v>18.944444444444446</v>
      </c>
      <c r="G1374" s="35">
        <f t="shared" si="516"/>
        <v>-0.56944444444444564</v>
      </c>
      <c r="H1374" s="25">
        <f t="shared" si="517"/>
        <v>-2.0500000000000043</v>
      </c>
      <c r="I1374" s="31"/>
      <c r="J1374" s="26">
        <f t="shared" si="518"/>
        <v>-843.91666666666845</v>
      </c>
      <c r="K1374" s="40">
        <f t="shared" si="510"/>
        <v>154.32617046053474</v>
      </c>
      <c r="L1374" s="26">
        <f t="shared" si="519"/>
        <v>218.00182949999999</v>
      </c>
      <c r="M1374" s="61">
        <f t="shared" si="520"/>
        <v>-471.58866670613372</v>
      </c>
      <c r="N1374" s="26">
        <f t="shared" si="521"/>
        <v>-0.4715886667061337</v>
      </c>
      <c r="O1374" s="26">
        <f t="shared" si="511"/>
        <v>-8933.9852970439788</v>
      </c>
      <c r="P1374" s="26">
        <f t="shared" si="522"/>
        <v>-8.9339852970439786</v>
      </c>
      <c r="Q1374" s="26">
        <f t="shared" si="527"/>
        <v>7019.4402320692998</v>
      </c>
      <c r="R1374" s="61">
        <f t="shared" si="528"/>
        <v>1.9498446648956995</v>
      </c>
      <c r="S1374" s="26">
        <f t="shared" si="529"/>
        <v>-1897.706941183252</v>
      </c>
      <c r="T1374" s="26">
        <f t="shared" si="523"/>
        <v>1897.706941183252</v>
      </c>
      <c r="U1374" s="61">
        <f t="shared" si="530"/>
        <v>0.52714085916661313</v>
      </c>
      <c r="V1374" s="26">
        <f t="shared" si="531"/>
        <v>265938.95370370377</v>
      </c>
      <c r="W1374" s="26">
        <f t="shared" ref="W1374:W1437" si="533">V1374*0.001</f>
        <v>265.93895370370376</v>
      </c>
      <c r="X1374" s="26">
        <f t="shared" si="532"/>
        <v>3280.0570833333336</v>
      </c>
      <c r="Y1374" s="26">
        <f t="shared" si="524"/>
        <v>911.1276964941668</v>
      </c>
      <c r="Z1374" s="26">
        <f t="shared" si="525"/>
        <v>0.91112769649416681</v>
      </c>
      <c r="AA1374" s="26">
        <f t="shared" si="526"/>
        <v>2.4769855240623126</v>
      </c>
      <c r="AB1374" s="64"/>
      <c r="AC1374" s="26">
        <f t="shared" si="512"/>
        <v>0</v>
      </c>
      <c r="AD1374" s="26">
        <f t="shared" si="513"/>
        <v>68.2</v>
      </c>
      <c r="AE1374" s="26">
        <f t="shared" si="514"/>
        <v>18.944444444444446</v>
      </c>
      <c r="AF1374" s="31"/>
      <c r="AG1374" s="31"/>
      <c r="AH1374" s="31"/>
      <c r="AI1374" s="31"/>
      <c r="AJ1374" s="31"/>
      <c r="AK1374" s="31"/>
      <c r="AL1374" s="7"/>
      <c r="AM1374" s="7"/>
    </row>
    <row r="1375" spans="2:39" x14ac:dyDescent="0.4">
      <c r="B1375" s="23" t="s">
        <v>3</v>
      </c>
      <c r="C1375" s="23">
        <v>1359</v>
      </c>
      <c r="D1375" s="23">
        <v>337</v>
      </c>
      <c r="E1375" s="24">
        <v>66.099999999999994</v>
      </c>
      <c r="F1375" s="68">
        <f t="shared" si="515"/>
        <v>18.361111111111111</v>
      </c>
      <c r="G1375" s="35">
        <f t="shared" si="516"/>
        <v>-0.61111111111111194</v>
      </c>
      <c r="H1375" s="25">
        <f t="shared" si="517"/>
        <v>-2.2000000000000028</v>
      </c>
      <c r="I1375" s="31"/>
      <c r="J1375" s="26">
        <f t="shared" si="518"/>
        <v>-905.66666666666788</v>
      </c>
      <c r="K1375" s="40">
        <f t="shared" si="510"/>
        <v>144.96853467846699</v>
      </c>
      <c r="L1375" s="26">
        <f t="shared" si="519"/>
        <v>218.00182949999999</v>
      </c>
      <c r="M1375" s="61">
        <f t="shared" si="520"/>
        <v>-542.6963024882009</v>
      </c>
      <c r="N1375" s="26">
        <f t="shared" si="521"/>
        <v>-0.54269630248820089</v>
      </c>
      <c r="O1375" s="26">
        <f t="shared" si="511"/>
        <v>-9964.5071095750227</v>
      </c>
      <c r="P1375" s="26">
        <f t="shared" si="522"/>
        <v>-9.9645071095750222</v>
      </c>
      <c r="Q1375" s="26">
        <f t="shared" si="527"/>
        <v>7019.4402320692998</v>
      </c>
      <c r="R1375" s="61">
        <f t="shared" si="528"/>
        <v>1.9498446648956995</v>
      </c>
      <c r="S1375" s="26">
        <f t="shared" si="529"/>
        <v>-1907.6714482928269</v>
      </c>
      <c r="T1375" s="26">
        <f t="shared" si="523"/>
        <v>1907.6714482928269</v>
      </c>
      <c r="U1375" s="61">
        <f t="shared" si="530"/>
        <v>0.52990877802959524</v>
      </c>
      <c r="V1375" s="26">
        <f t="shared" si="531"/>
        <v>249813.6273148148</v>
      </c>
      <c r="W1375" s="26">
        <f t="shared" si="533"/>
        <v>249.81362731481479</v>
      </c>
      <c r="X1375" s="26">
        <f t="shared" si="532"/>
        <v>3296.1824097222225</v>
      </c>
      <c r="Y1375" s="26">
        <f t="shared" si="524"/>
        <v>915.60695740781955</v>
      </c>
      <c r="Z1375" s="26">
        <f t="shared" si="525"/>
        <v>0.9156069574078195</v>
      </c>
      <c r="AA1375" s="26">
        <f t="shared" si="526"/>
        <v>2.4797534429252948</v>
      </c>
      <c r="AB1375" s="64"/>
      <c r="AC1375" s="26">
        <f t="shared" si="512"/>
        <v>0</v>
      </c>
      <c r="AD1375" s="26">
        <f t="shared" si="513"/>
        <v>66.099999999999994</v>
      </c>
      <c r="AE1375" s="26">
        <f t="shared" si="514"/>
        <v>18.361111111111111</v>
      </c>
      <c r="AF1375" s="31"/>
      <c r="AG1375" s="31"/>
      <c r="AH1375" s="31"/>
      <c r="AI1375" s="31"/>
      <c r="AJ1375" s="31"/>
      <c r="AK1375" s="31"/>
      <c r="AL1375" s="7"/>
      <c r="AM1375" s="7"/>
    </row>
    <row r="1376" spans="2:39" x14ac:dyDescent="0.4">
      <c r="B1376" s="23" t="s">
        <v>3</v>
      </c>
      <c r="C1376" s="23">
        <v>1360</v>
      </c>
      <c r="D1376" s="23">
        <v>338</v>
      </c>
      <c r="E1376" s="24">
        <v>63.8</v>
      </c>
      <c r="F1376" s="68">
        <f t="shared" si="515"/>
        <v>17.722222222222221</v>
      </c>
      <c r="G1376" s="35">
        <f t="shared" si="516"/>
        <v>-0.624999999999999</v>
      </c>
      <c r="H1376" s="25">
        <f t="shared" si="517"/>
        <v>-2.2499999999999964</v>
      </c>
      <c r="I1376" s="31"/>
      <c r="J1376" s="26">
        <f t="shared" si="518"/>
        <v>-926.24999999999852</v>
      </c>
      <c r="K1376" s="40">
        <f t="shared" si="510"/>
        <v>135.05547279636804</v>
      </c>
      <c r="L1376" s="26">
        <f t="shared" si="519"/>
        <v>218.00182949999999</v>
      </c>
      <c r="M1376" s="61">
        <f t="shared" si="520"/>
        <v>-573.19269770363053</v>
      </c>
      <c r="N1376" s="26">
        <f t="shared" si="521"/>
        <v>-0.57319269770363057</v>
      </c>
      <c r="O1376" s="26">
        <f t="shared" si="511"/>
        <v>-10158.248364858786</v>
      </c>
      <c r="P1376" s="26">
        <f t="shared" si="522"/>
        <v>-10.158248364858785</v>
      </c>
      <c r="Q1376" s="26">
        <f t="shared" si="527"/>
        <v>7019.4402320692998</v>
      </c>
      <c r="R1376" s="61">
        <f t="shared" si="528"/>
        <v>1.9498446648956995</v>
      </c>
      <c r="S1376" s="26">
        <f t="shared" si="529"/>
        <v>-1917.8296966576856</v>
      </c>
      <c r="T1376" s="26">
        <f t="shared" si="523"/>
        <v>1917.8296966576856</v>
      </c>
      <c r="U1376" s="61">
        <f t="shared" si="530"/>
        <v>0.53273051391223925</v>
      </c>
      <c r="V1376" s="26">
        <f t="shared" si="531"/>
        <v>232731.1759259259</v>
      </c>
      <c r="W1376" s="26">
        <f t="shared" si="533"/>
        <v>232.7311759259259</v>
      </c>
      <c r="X1376" s="26">
        <f t="shared" si="532"/>
        <v>3313.2648611111113</v>
      </c>
      <c r="Y1376" s="26">
        <f t="shared" si="524"/>
        <v>920.35208658972238</v>
      </c>
      <c r="Z1376" s="26">
        <f t="shared" si="525"/>
        <v>0.92035208658972234</v>
      </c>
      <c r="AA1376" s="26">
        <f t="shared" si="526"/>
        <v>2.4825751788079389</v>
      </c>
      <c r="AB1376" s="64"/>
      <c r="AC1376" s="26">
        <f t="shared" si="512"/>
        <v>0</v>
      </c>
      <c r="AD1376" s="26">
        <f t="shared" si="513"/>
        <v>63.8</v>
      </c>
      <c r="AE1376" s="26">
        <f t="shared" si="514"/>
        <v>17.722222222222221</v>
      </c>
      <c r="AF1376" s="31"/>
      <c r="AG1376" s="31"/>
      <c r="AH1376" s="31"/>
      <c r="AI1376" s="31"/>
      <c r="AJ1376" s="31"/>
      <c r="AK1376" s="31"/>
      <c r="AL1376" s="7"/>
      <c r="AM1376" s="7"/>
    </row>
    <row r="1377" spans="2:39" x14ac:dyDescent="0.4">
      <c r="B1377" s="23" t="s">
        <v>3</v>
      </c>
      <c r="C1377" s="23">
        <v>1361</v>
      </c>
      <c r="D1377" s="23">
        <v>339</v>
      </c>
      <c r="E1377" s="24">
        <v>61.6</v>
      </c>
      <c r="F1377" s="68">
        <f t="shared" si="515"/>
        <v>17.111111111111111</v>
      </c>
      <c r="G1377" s="35">
        <f t="shared" si="516"/>
        <v>-0.49999999999999922</v>
      </c>
      <c r="H1377" s="25">
        <f t="shared" si="517"/>
        <v>-1.7999999999999972</v>
      </c>
      <c r="I1377" s="31"/>
      <c r="J1377" s="26">
        <f t="shared" si="518"/>
        <v>-740.99999999999886</v>
      </c>
      <c r="K1377" s="40">
        <f t="shared" si="510"/>
        <v>125.90189140588889</v>
      </c>
      <c r="L1377" s="26">
        <f t="shared" si="519"/>
        <v>218.00182949999999</v>
      </c>
      <c r="M1377" s="61">
        <f t="shared" si="520"/>
        <v>-397.09627909410995</v>
      </c>
      <c r="N1377" s="26">
        <f t="shared" si="521"/>
        <v>-0.39709627909410994</v>
      </c>
      <c r="O1377" s="26">
        <f t="shared" si="511"/>
        <v>-6794.7585533881038</v>
      </c>
      <c r="P1377" s="26">
        <f t="shared" si="522"/>
        <v>-6.7947585533881041</v>
      </c>
      <c r="Q1377" s="26">
        <f t="shared" si="527"/>
        <v>7019.4402320692998</v>
      </c>
      <c r="R1377" s="61">
        <f t="shared" si="528"/>
        <v>1.9498446648956995</v>
      </c>
      <c r="S1377" s="26">
        <f t="shared" si="529"/>
        <v>-1924.6244552110738</v>
      </c>
      <c r="T1377" s="26">
        <f t="shared" si="523"/>
        <v>1924.6244552110738</v>
      </c>
      <c r="U1377" s="61">
        <f t="shared" si="530"/>
        <v>0.53461794699473064</v>
      </c>
      <c r="V1377" s="26">
        <f t="shared" si="531"/>
        <v>216957.48148148149</v>
      </c>
      <c r="W1377" s="26">
        <f t="shared" si="533"/>
        <v>216.95748148148149</v>
      </c>
      <c r="X1377" s="26">
        <f t="shared" si="532"/>
        <v>3329.0385555555558</v>
      </c>
      <c r="Y1377" s="26">
        <f t="shared" si="524"/>
        <v>924.73367188511122</v>
      </c>
      <c r="Z1377" s="26">
        <f t="shared" si="525"/>
        <v>0.92473367188511124</v>
      </c>
      <c r="AA1377" s="26">
        <f t="shared" si="526"/>
        <v>2.4844626118904301</v>
      </c>
      <c r="AB1377" s="64"/>
      <c r="AC1377" s="26">
        <f t="shared" si="512"/>
        <v>0</v>
      </c>
      <c r="AD1377" s="26">
        <f t="shared" si="513"/>
        <v>61.6</v>
      </c>
      <c r="AE1377" s="26">
        <f t="shared" si="514"/>
        <v>17.111111111111111</v>
      </c>
      <c r="AF1377" s="31"/>
      <c r="AG1377" s="31"/>
      <c r="AH1377" s="31"/>
      <c r="AI1377" s="31"/>
      <c r="AJ1377" s="31"/>
      <c r="AK1377" s="31"/>
      <c r="AL1377" s="7"/>
      <c r="AM1377" s="7"/>
    </row>
    <row r="1378" spans="2:39" x14ac:dyDescent="0.4">
      <c r="B1378" s="23" t="s">
        <v>3</v>
      </c>
      <c r="C1378" s="23">
        <v>1362</v>
      </c>
      <c r="D1378" s="23">
        <v>340</v>
      </c>
      <c r="E1378" s="24">
        <v>60.2</v>
      </c>
      <c r="F1378" s="68">
        <f t="shared" si="515"/>
        <v>16.722222222222221</v>
      </c>
      <c r="G1378" s="35">
        <f t="shared" si="516"/>
        <v>-0.25000000000000061</v>
      </c>
      <c r="H1378" s="25">
        <f t="shared" si="517"/>
        <v>-0.90000000000000213</v>
      </c>
      <c r="I1378" s="31"/>
      <c r="J1378" s="26">
        <f t="shared" si="518"/>
        <v>-370.50000000000091</v>
      </c>
      <c r="K1378" s="40">
        <f t="shared" si="510"/>
        <v>120.24411012886803</v>
      </c>
      <c r="L1378" s="26">
        <f t="shared" si="519"/>
        <v>218.00182949999999</v>
      </c>
      <c r="M1378" s="61">
        <f t="shared" si="520"/>
        <v>-32.25406037113288</v>
      </c>
      <c r="N1378" s="26">
        <f t="shared" si="521"/>
        <v>-3.2254060371132882E-2</v>
      </c>
      <c r="O1378" s="26">
        <f t="shared" si="511"/>
        <v>-539.35956509505536</v>
      </c>
      <c r="P1378" s="26">
        <f t="shared" si="522"/>
        <v>-0.53935956509505534</v>
      </c>
      <c r="Q1378" s="26">
        <f t="shared" si="527"/>
        <v>7019.4402320692998</v>
      </c>
      <c r="R1378" s="61">
        <f t="shared" si="528"/>
        <v>1.9498446648956995</v>
      </c>
      <c r="S1378" s="26">
        <f t="shared" si="529"/>
        <v>-1925.1638147761689</v>
      </c>
      <c r="T1378" s="26">
        <f t="shared" si="523"/>
        <v>1925.1638147761689</v>
      </c>
      <c r="U1378" s="61">
        <f t="shared" si="530"/>
        <v>0.53476776910813173</v>
      </c>
      <c r="V1378" s="26">
        <f t="shared" si="531"/>
        <v>207207.84259259255</v>
      </c>
      <c r="W1378" s="26">
        <f t="shared" si="533"/>
        <v>207.20784259259256</v>
      </c>
      <c r="X1378" s="26">
        <f t="shared" si="532"/>
        <v>3338.7881944444448</v>
      </c>
      <c r="Y1378" s="26">
        <f t="shared" si="524"/>
        <v>927.44190707638904</v>
      </c>
      <c r="Z1378" s="26">
        <f t="shared" si="525"/>
        <v>0.92744190707638907</v>
      </c>
      <c r="AA1378" s="26">
        <f t="shared" si="526"/>
        <v>2.4846124340038314</v>
      </c>
      <c r="AB1378" s="64"/>
      <c r="AC1378" s="26">
        <f t="shared" si="512"/>
        <v>0</v>
      </c>
      <c r="AD1378" s="26">
        <f t="shared" si="513"/>
        <v>60.2</v>
      </c>
      <c r="AE1378" s="26">
        <f t="shared" si="514"/>
        <v>16.722222222222221</v>
      </c>
      <c r="AF1378" s="31"/>
      <c r="AG1378" s="31"/>
      <c r="AH1378" s="31"/>
      <c r="AI1378" s="31"/>
      <c r="AJ1378" s="31"/>
      <c r="AK1378" s="31"/>
      <c r="AL1378" s="7"/>
      <c r="AM1378" s="7"/>
    </row>
    <row r="1379" spans="2:39" x14ac:dyDescent="0.4">
      <c r="B1379" s="23" t="s">
        <v>3</v>
      </c>
      <c r="C1379" s="23">
        <v>1363</v>
      </c>
      <c r="D1379" s="23">
        <v>341</v>
      </c>
      <c r="E1379" s="24">
        <v>59.8</v>
      </c>
      <c r="F1379" s="68">
        <f t="shared" si="515"/>
        <v>16.611111111111111</v>
      </c>
      <c r="G1379" s="35">
        <f t="shared" si="516"/>
        <v>2.7777777777777186E-2</v>
      </c>
      <c r="H1379" s="25">
        <f t="shared" si="517"/>
        <v>9.9999999999997868E-2</v>
      </c>
      <c r="I1379" s="31"/>
      <c r="J1379" s="26">
        <f t="shared" si="518"/>
        <v>41.16666666666579</v>
      </c>
      <c r="K1379" s="40">
        <f t="shared" si="510"/>
        <v>118.65149048720137</v>
      </c>
      <c r="L1379" s="26">
        <f t="shared" si="519"/>
        <v>218.00182949999999</v>
      </c>
      <c r="M1379" s="61">
        <f t="shared" si="520"/>
        <v>377.81998665386715</v>
      </c>
      <c r="N1379" s="26">
        <f t="shared" si="521"/>
        <v>0.37781998665386712</v>
      </c>
      <c r="O1379" s="26">
        <f t="shared" si="511"/>
        <v>6276.0097783059045</v>
      </c>
      <c r="P1379" s="26">
        <f t="shared" si="522"/>
        <v>6.2760097783059043</v>
      </c>
      <c r="Q1379" s="26">
        <f t="shared" si="527"/>
        <v>7025.7162418476055</v>
      </c>
      <c r="R1379" s="61">
        <f t="shared" si="528"/>
        <v>1.9515880010846958</v>
      </c>
      <c r="S1379" s="26">
        <f t="shared" si="529"/>
        <v>-1925.1638147761689</v>
      </c>
      <c r="T1379" s="26">
        <f t="shared" si="523"/>
        <v>1925.1638147761689</v>
      </c>
      <c r="U1379" s="61">
        <f t="shared" si="530"/>
        <v>0.53476776910813173</v>
      </c>
      <c r="V1379" s="26">
        <f t="shared" si="531"/>
        <v>204463.39814814812</v>
      </c>
      <c r="W1379" s="26">
        <f t="shared" si="533"/>
        <v>204.46339814814812</v>
      </c>
      <c r="X1379" s="26">
        <f t="shared" si="532"/>
        <v>3341.5326388888893</v>
      </c>
      <c r="Y1379" s="26">
        <f t="shared" si="524"/>
        <v>928.20425336527785</v>
      </c>
      <c r="Z1379" s="26">
        <f t="shared" si="525"/>
        <v>0.9282042533652779</v>
      </c>
      <c r="AA1379" s="26">
        <f t="shared" si="526"/>
        <v>2.4863557701928274</v>
      </c>
      <c r="AB1379" s="64"/>
      <c r="AC1379" s="26">
        <f t="shared" si="512"/>
        <v>0</v>
      </c>
      <c r="AD1379" s="26">
        <f t="shared" si="513"/>
        <v>59.8</v>
      </c>
      <c r="AE1379" s="26">
        <f t="shared" si="514"/>
        <v>16.611111111111111</v>
      </c>
      <c r="AF1379" s="31"/>
      <c r="AG1379" s="31"/>
      <c r="AH1379" s="31"/>
      <c r="AI1379" s="31"/>
      <c r="AJ1379" s="31"/>
      <c r="AK1379" s="31"/>
      <c r="AL1379" s="7"/>
      <c r="AM1379" s="7"/>
    </row>
    <row r="1380" spans="2:39" x14ac:dyDescent="0.4">
      <c r="B1380" s="23" t="s">
        <v>3</v>
      </c>
      <c r="C1380" s="23">
        <v>1364</v>
      </c>
      <c r="D1380" s="23">
        <v>342</v>
      </c>
      <c r="E1380" s="24">
        <v>60.4</v>
      </c>
      <c r="F1380" s="68">
        <f t="shared" si="515"/>
        <v>16.777777777777779</v>
      </c>
      <c r="G1380" s="35">
        <f t="shared" si="516"/>
        <v>0.27777777777777779</v>
      </c>
      <c r="H1380" s="25">
        <f t="shared" si="517"/>
        <v>1</v>
      </c>
      <c r="I1380" s="31"/>
      <c r="J1380" s="26">
        <f t="shared" si="518"/>
        <v>411.66666666666669</v>
      </c>
      <c r="K1380" s="40">
        <f t="shared" si="510"/>
        <v>121.04440149880557</v>
      </c>
      <c r="L1380" s="26">
        <f t="shared" si="519"/>
        <v>218.00182949999999</v>
      </c>
      <c r="M1380" s="61">
        <f t="shared" si="520"/>
        <v>750.71289766547227</v>
      </c>
      <c r="N1380" s="26">
        <f t="shared" si="521"/>
        <v>0.75071289766547222</v>
      </c>
      <c r="O1380" s="26">
        <f t="shared" si="511"/>
        <v>12595.294171942924</v>
      </c>
      <c r="P1380" s="26">
        <f t="shared" si="522"/>
        <v>12.595294171942923</v>
      </c>
      <c r="Q1380" s="26">
        <f t="shared" si="527"/>
        <v>7038.3115360195488</v>
      </c>
      <c r="R1380" s="61">
        <f t="shared" si="528"/>
        <v>1.955086694190131</v>
      </c>
      <c r="S1380" s="26">
        <f t="shared" si="529"/>
        <v>-1925.1638147761689</v>
      </c>
      <c r="T1380" s="26">
        <f t="shared" si="523"/>
        <v>1925.1638147761689</v>
      </c>
      <c r="U1380" s="61">
        <f t="shared" si="530"/>
        <v>0.53476776910813173</v>
      </c>
      <c r="V1380" s="26">
        <f t="shared" si="531"/>
        <v>208586.92592592596</v>
      </c>
      <c r="W1380" s="26">
        <f t="shared" si="533"/>
        <v>208.58692592592595</v>
      </c>
      <c r="X1380" s="26">
        <f t="shared" si="532"/>
        <v>3341.5326388888893</v>
      </c>
      <c r="Y1380" s="26">
        <f t="shared" si="524"/>
        <v>928.20425336527785</v>
      </c>
      <c r="Z1380" s="26">
        <f t="shared" si="525"/>
        <v>0.9282042533652779</v>
      </c>
      <c r="AA1380" s="26">
        <f t="shared" si="526"/>
        <v>2.4898544632982627</v>
      </c>
      <c r="AB1380" s="64"/>
      <c r="AC1380" s="26">
        <f t="shared" si="512"/>
        <v>0</v>
      </c>
      <c r="AD1380" s="26">
        <f t="shared" si="513"/>
        <v>60.4</v>
      </c>
      <c r="AE1380" s="26">
        <f t="shared" si="514"/>
        <v>16.777777777777779</v>
      </c>
      <c r="AF1380" s="31"/>
      <c r="AG1380" s="31"/>
      <c r="AH1380" s="31"/>
      <c r="AI1380" s="31"/>
      <c r="AJ1380" s="31"/>
      <c r="AK1380" s="31"/>
      <c r="AL1380" s="7"/>
      <c r="AM1380" s="7"/>
    </row>
    <row r="1381" spans="2:39" x14ac:dyDescent="0.4">
      <c r="B1381" s="23" t="s">
        <v>3</v>
      </c>
      <c r="C1381" s="23">
        <v>1365</v>
      </c>
      <c r="D1381" s="23">
        <v>343</v>
      </c>
      <c r="E1381" s="24">
        <v>61.8</v>
      </c>
      <c r="F1381" s="68">
        <f t="shared" si="515"/>
        <v>17.166666666666664</v>
      </c>
      <c r="G1381" s="35">
        <f t="shared" si="516"/>
        <v>0.30555555555555597</v>
      </c>
      <c r="H1381" s="25">
        <f t="shared" si="517"/>
        <v>1.1000000000000014</v>
      </c>
      <c r="I1381" s="31"/>
      <c r="J1381" s="26">
        <f t="shared" si="518"/>
        <v>452.83333333333394</v>
      </c>
      <c r="K1381" s="40">
        <f t="shared" si="510"/>
        <v>126.72076333831244</v>
      </c>
      <c r="L1381" s="26">
        <f t="shared" si="519"/>
        <v>218.00182949999999</v>
      </c>
      <c r="M1381" s="61">
        <f t="shared" si="520"/>
        <v>797.55592617164632</v>
      </c>
      <c r="N1381" s="26">
        <f t="shared" si="521"/>
        <v>0.79755592617164628</v>
      </c>
      <c r="O1381" s="26">
        <f t="shared" si="511"/>
        <v>13691.37673261326</v>
      </c>
      <c r="P1381" s="26">
        <f t="shared" si="522"/>
        <v>13.691376732613261</v>
      </c>
      <c r="Q1381" s="26">
        <f t="shared" si="527"/>
        <v>7052.002912752162</v>
      </c>
      <c r="R1381" s="61">
        <f t="shared" si="528"/>
        <v>1.9588898546978875</v>
      </c>
      <c r="S1381" s="26">
        <f t="shared" si="529"/>
        <v>-1925.1638147761689</v>
      </c>
      <c r="T1381" s="26">
        <f t="shared" si="523"/>
        <v>1925.1638147761689</v>
      </c>
      <c r="U1381" s="61">
        <f t="shared" si="530"/>
        <v>0.53476776910813173</v>
      </c>
      <c r="V1381" s="26">
        <f t="shared" si="531"/>
        <v>218368.58333333326</v>
      </c>
      <c r="W1381" s="26">
        <f t="shared" si="533"/>
        <v>218.36858333333325</v>
      </c>
      <c r="X1381" s="26">
        <f t="shared" si="532"/>
        <v>3341.5326388888893</v>
      </c>
      <c r="Y1381" s="26">
        <f t="shared" si="524"/>
        <v>928.20425336527785</v>
      </c>
      <c r="Z1381" s="26">
        <f t="shared" si="525"/>
        <v>0.9282042533652779</v>
      </c>
      <c r="AA1381" s="26">
        <f t="shared" si="526"/>
        <v>2.4936576238060191</v>
      </c>
      <c r="AB1381" s="64"/>
      <c r="AC1381" s="26">
        <f t="shared" si="512"/>
        <v>0</v>
      </c>
      <c r="AD1381" s="26">
        <f t="shared" si="513"/>
        <v>61.8</v>
      </c>
      <c r="AE1381" s="26">
        <f t="shared" si="514"/>
        <v>17.166666666666664</v>
      </c>
      <c r="AF1381" s="31"/>
      <c r="AG1381" s="31"/>
      <c r="AH1381" s="31"/>
      <c r="AI1381" s="31"/>
      <c r="AJ1381" s="31"/>
      <c r="AK1381" s="31"/>
      <c r="AL1381" s="7"/>
      <c r="AM1381" s="7"/>
    </row>
    <row r="1382" spans="2:39" x14ac:dyDescent="0.4">
      <c r="B1382" s="23" t="s">
        <v>3</v>
      </c>
      <c r="C1382" s="23">
        <v>1366</v>
      </c>
      <c r="D1382" s="23">
        <v>344</v>
      </c>
      <c r="E1382" s="24">
        <v>62.6</v>
      </c>
      <c r="F1382" s="68">
        <f t="shared" si="515"/>
        <v>17.388888888888889</v>
      </c>
      <c r="G1382" s="35">
        <f t="shared" si="516"/>
        <v>0.12500000000000078</v>
      </c>
      <c r="H1382" s="25">
        <f t="shared" si="517"/>
        <v>0.45000000000000284</v>
      </c>
      <c r="I1382" s="31"/>
      <c r="J1382" s="26">
        <f t="shared" si="518"/>
        <v>185.25000000000117</v>
      </c>
      <c r="K1382" s="40">
        <f t="shared" si="510"/>
        <v>130.0227947287014</v>
      </c>
      <c r="L1382" s="26">
        <f t="shared" si="519"/>
        <v>218.00182949999999</v>
      </c>
      <c r="M1382" s="61">
        <f t="shared" si="520"/>
        <v>533.27462422870258</v>
      </c>
      <c r="N1382" s="26">
        <f t="shared" si="521"/>
        <v>0.53327462422870253</v>
      </c>
      <c r="O1382" s="26">
        <f t="shared" si="511"/>
        <v>9273.0531879768841</v>
      </c>
      <c r="P1382" s="26">
        <f t="shared" si="522"/>
        <v>9.2730531879768847</v>
      </c>
      <c r="Q1382" s="26">
        <f t="shared" si="527"/>
        <v>7061.275965940139</v>
      </c>
      <c r="R1382" s="61">
        <f t="shared" si="528"/>
        <v>1.9614657030117266</v>
      </c>
      <c r="S1382" s="26">
        <f t="shared" si="529"/>
        <v>-1925.1638147761689</v>
      </c>
      <c r="T1382" s="26">
        <f t="shared" si="523"/>
        <v>1925.1638147761689</v>
      </c>
      <c r="U1382" s="61">
        <f t="shared" si="530"/>
        <v>0.53476776910813173</v>
      </c>
      <c r="V1382" s="26">
        <f t="shared" si="531"/>
        <v>224058.73148148152</v>
      </c>
      <c r="W1382" s="26">
        <f t="shared" si="533"/>
        <v>224.05873148148152</v>
      </c>
      <c r="X1382" s="26">
        <f t="shared" si="532"/>
        <v>3341.5326388888893</v>
      </c>
      <c r="Y1382" s="26">
        <f t="shared" si="524"/>
        <v>928.20425336527785</v>
      </c>
      <c r="Z1382" s="26">
        <f t="shared" si="525"/>
        <v>0.9282042533652779</v>
      </c>
      <c r="AA1382" s="26">
        <f t="shared" si="526"/>
        <v>2.4962334721198585</v>
      </c>
      <c r="AB1382" s="64"/>
      <c r="AC1382" s="26">
        <f t="shared" si="512"/>
        <v>0</v>
      </c>
      <c r="AD1382" s="26">
        <f t="shared" si="513"/>
        <v>62.6</v>
      </c>
      <c r="AE1382" s="26">
        <f t="shared" si="514"/>
        <v>17.388888888888889</v>
      </c>
      <c r="AF1382" s="31"/>
      <c r="AG1382" s="31"/>
      <c r="AH1382" s="31"/>
      <c r="AI1382" s="31"/>
      <c r="AJ1382" s="31"/>
      <c r="AK1382" s="31"/>
      <c r="AL1382" s="7"/>
      <c r="AM1382" s="7"/>
    </row>
    <row r="1383" spans="2:39" x14ac:dyDescent="0.4">
      <c r="B1383" s="23" t="s">
        <v>3</v>
      </c>
      <c r="C1383" s="23">
        <v>1367</v>
      </c>
      <c r="D1383" s="23">
        <v>345</v>
      </c>
      <c r="E1383" s="24">
        <v>62.7</v>
      </c>
      <c r="F1383" s="68">
        <f t="shared" si="515"/>
        <v>17.416666666666668</v>
      </c>
      <c r="G1383" s="35">
        <f t="shared" si="516"/>
        <v>-9.7222222222222612E-2</v>
      </c>
      <c r="H1383" s="25">
        <f t="shared" si="517"/>
        <v>-0.35000000000000142</v>
      </c>
      <c r="I1383" s="31"/>
      <c r="J1383" s="26">
        <f t="shared" si="518"/>
        <v>-144.08333333333391</v>
      </c>
      <c r="K1383" s="40">
        <f t="shared" si="510"/>
        <v>130.43853481432814</v>
      </c>
      <c r="L1383" s="26">
        <f t="shared" si="519"/>
        <v>218.00182949999999</v>
      </c>
      <c r="M1383" s="61">
        <f t="shared" si="520"/>
        <v>204.35703098099421</v>
      </c>
      <c r="N1383" s="26">
        <f t="shared" si="521"/>
        <v>0.2043570309809942</v>
      </c>
      <c r="O1383" s="26">
        <f t="shared" si="511"/>
        <v>3559.2182895856495</v>
      </c>
      <c r="P1383" s="26">
        <f t="shared" si="522"/>
        <v>3.5592182895856497</v>
      </c>
      <c r="Q1383" s="26">
        <f t="shared" si="527"/>
        <v>7064.8351842297243</v>
      </c>
      <c r="R1383" s="61">
        <f t="shared" si="528"/>
        <v>1.9624543748379275</v>
      </c>
      <c r="S1383" s="26">
        <f t="shared" si="529"/>
        <v>-1925.1638147761689</v>
      </c>
      <c r="T1383" s="26">
        <f t="shared" si="523"/>
        <v>1925.1638147761689</v>
      </c>
      <c r="U1383" s="61">
        <f t="shared" si="530"/>
        <v>0.53476776910813173</v>
      </c>
      <c r="V1383" s="26">
        <f t="shared" si="531"/>
        <v>224775.14583333337</v>
      </c>
      <c r="W1383" s="26">
        <f t="shared" si="533"/>
        <v>224.77514583333337</v>
      </c>
      <c r="X1383" s="26">
        <f t="shared" si="532"/>
        <v>3341.5326388888893</v>
      </c>
      <c r="Y1383" s="26">
        <f t="shared" si="524"/>
        <v>928.20425336527785</v>
      </c>
      <c r="Z1383" s="26">
        <f t="shared" si="525"/>
        <v>0.9282042533652779</v>
      </c>
      <c r="AA1383" s="26">
        <f t="shared" si="526"/>
        <v>2.4972221439460593</v>
      </c>
      <c r="AB1383" s="64"/>
      <c r="AC1383" s="26">
        <f t="shared" si="512"/>
        <v>0</v>
      </c>
      <c r="AD1383" s="26">
        <f t="shared" si="513"/>
        <v>62.7</v>
      </c>
      <c r="AE1383" s="26">
        <f t="shared" si="514"/>
        <v>17.416666666666668</v>
      </c>
      <c r="AF1383" s="31"/>
      <c r="AG1383" s="31"/>
      <c r="AH1383" s="31"/>
      <c r="AI1383" s="31"/>
      <c r="AJ1383" s="31"/>
      <c r="AK1383" s="31"/>
      <c r="AL1383" s="7"/>
      <c r="AM1383" s="7"/>
    </row>
    <row r="1384" spans="2:39" x14ac:dyDescent="0.4">
      <c r="B1384" s="23" t="s">
        <v>3</v>
      </c>
      <c r="C1384" s="23">
        <v>1368</v>
      </c>
      <c r="D1384" s="23">
        <v>346</v>
      </c>
      <c r="E1384" s="24">
        <v>61.9</v>
      </c>
      <c r="F1384" s="68">
        <f t="shared" si="515"/>
        <v>17.194444444444443</v>
      </c>
      <c r="G1384" s="35">
        <f t="shared" si="516"/>
        <v>-0.37500000000000039</v>
      </c>
      <c r="H1384" s="25">
        <f t="shared" si="517"/>
        <v>-1.3500000000000014</v>
      </c>
      <c r="I1384" s="31"/>
      <c r="J1384" s="26">
        <f t="shared" si="518"/>
        <v>-555.75000000000057</v>
      </c>
      <c r="K1384" s="40">
        <f t="shared" si="510"/>
        <v>127.13119469180033</v>
      </c>
      <c r="L1384" s="26">
        <f t="shared" si="519"/>
        <v>218.00182949999999</v>
      </c>
      <c r="M1384" s="61">
        <f t="shared" si="520"/>
        <v>-210.61697580820027</v>
      </c>
      <c r="N1384" s="26">
        <f t="shared" si="521"/>
        <v>-0.21061697580820027</v>
      </c>
      <c r="O1384" s="26">
        <f t="shared" si="511"/>
        <v>-3621.4418895909985</v>
      </c>
      <c r="P1384" s="26">
        <f t="shared" si="522"/>
        <v>-3.6214418895909986</v>
      </c>
      <c r="Q1384" s="26">
        <f t="shared" si="527"/>
        <v>7064.8351842297243</v>
      </c>
      <c r="R1384" s="61">
        <f t="shared" si="528"/>
        <v>1.9624543748379275</v>
      </c>
      <c r="S1384" s="26">
        <f t="shared" si="529"/>
        <v>-1928.78525666576</v>
      </c>
      <c r="T1384" s="26">
        <f t="shared" si="523"/>
        <v>1928.78525666576</v>
      </c>
      <c r="U1384" s="61">
        <f t="shared" si="530"/>
        <v>0.53577372526905009</v>
      </c>
      <c r="V1384" s="26">
        <f t="shared" si="531"/>
        <v>219075.84953703699</v>
      </c>
      <c r="W1384" s="26">
        <f t="shared" si="533"/>
        <v>219.07584953703699</v>
      </c>
      <c r="X1384" s="26">
        <f t="shared" si="532"/>
        <v>3347.2319351851856</v>
      </c>
      <c r="Y1384" s="26">
        <f t="shared" si="524"/>
        <v>929.78739249187049</v>
      </c>
      <c r="Z1384" s="26">
        <f t="shared" si="525"/>
        <v>0.92978739249187048</v>
      </c>
      <c r="AA1384" s="26">
        <f t="shared" si="526"/>
        <v>2.4982281001069775</v>
      </c>
      <c r="AB1384" s="64"/>
      <c r="AC1384" s="26">
        <f t="shared" si="512"/>
        <v>0</v>
      </c>
      <c r="AD1384" s="26">
        <f t="shared" si="513"/>
        <v>61.9</v>
      </c>
      <c r="AE1384" s="26">
        <f t="shared" si="514"/>
        <v>17.194444444444443</v>
      </c>
      <c r="AF1384" s="31"/>
      <c r="AG1384" s="31"/>
      <c r="AH1384" s="31"/>
      <c r="AI1384" s="31"/>
      <c r="AJ1384" s="31"/>
      <c r="AK1384" s="31"/>
      <c r="AL1384" s="7"/>
      <c r="AM1384" s="7"/>
    </row>
    <row r="1385" spans="2:39" x14ac:dyDescent="0.4">
      <c r="B1385" s="23" t="s">
        <v>3</v>
      </c>
      <c r="C1385" s="23">
        <v>1369</v>
      </c>
      <c r="D1385" s="23">
        <v>347</v>
      </c>
      <c r="E1385" s="24">
        <v>60</v>
      </c>
      <c r="F1385" s="68">
        <f t="shared" si="515"/>
        <v>16.666666666666668</v>
      </c>
      <c r="G1385" s="35">
        <f t="shared" si="516"/>
        <v>-0.4861111111111111</v>
      </c>
      <c r="H1385" s="25">
        <f t="shared" si="517"/>
        <v>-1.75</v>
      </c>
      <c r="I1385" s="31"/>
      <c r="J1385" s="26">
        <f t="shared" si="518"/>
        <v>-720.41666666666663</v>
      </c>
      <c r="K1385" s="40">
        <f t="shared" si="510"/>
        <v>119.44647312500003</v>
      </c>
      <c r="L1385" s="26">
        <f t="shared" si="519"/>
        <v>218.00182949999999</v>
      </c>
      <c r="M1385" s="61">
        <f t="shared" si="520"/>
        <v>-382.96836404166663</v>
      </c>
      <c r="N1385" s="26">
        <f t="shared" si="521"/>
        <v>-0.38296836404166662</v>
      </c>
      <c r="O1385" s="26">
        <f t="shared" si="511"/>
        <v>-6382.8060673611108</v>
      </c>
      <c r="P1385" s="26">
        <f t="shared" si="522"/>
        <v>-6.3828060673611109</v>
      </c>
      <c r="Q1385" s="26">
        <f t="shared" si="527"/>
        <v>7064.8351842297243</v>
      </c>
      <c r="R1385" s="61">
        <f t="shared" si="528"/>
        <v>1.9624543748379275</v>
      </c>
      <c r="S1385" s="26">
        <f t="shared" si="529"/>
        <v>-1935.1680627331211</v>
      </c>
      <c r="T1385" s="26">
        <f t="shared" si="523"/>
        <v>1935.1680627331211</v>
      </c>
      <c r="U1385" s="61">
        <f t="shared" si="530"/>
        <v>0.53754672709626838</v>
      </c>
      <c r="V1385" s="26">
        <f t="shared" si="531"/>
        <v>205833.33333333337</v>
      </c>
      <c r="W1385" s="26">
        <f t="shared" si="533"/>
        <v>205.83333333333337</v>
      </c>
      <c r="X1385" s="26">
        <f t="shared" si="532"/>
        <v>3360.4744513888891</v>
      </c>
      <c r="Y1385" s="26">
        <f t="shared" si="524"/>
        <v>933.46587215790294</v>
      </c>
      <c r="Z1385" s="26">
        <f t="shared" si="525"/>
        <v>0.93346587215790289</v>
      </c>
      <c r="AA1385" s="26">
        <f t="shared" si="526"/>
        <v>2.5000011019341959</v>
      </c>
      <c r="AB1385" s="64"/>
      <c r="AC1385" s="26">
        <f t="shared" si="512"/>
        <v>0</v>
      </c>
      <c r="AD1385" s="26">
        <f t="shared" si="513"/>
        <v>60</v>
      </c>
      <c r="AE1385" s="26">
        <f t="shared" si="514"/>
        <v>16.666666666666668</v>
      </c>
      <c r="AF1385" s="31"/>
      <c r="AG1385" s="31"/>
      <c r="AH1385" s="31"/>
      <c r="AI1385" s="31"/>
      <c r="AJ1385" s="31"/>
      <c r="AK1385" s="31"/>
      <c r="AL1385" s="7"/>
      <c r="AM1385" s="7"/>
    </row>
    <row r="1386" spans="2:39" x14ac:dyDescent="0.4">
      <c r="B1386" s="23" t="s">
        <v>3</v>
      </c>
      <c r="C1386" s="23">
        <v>1370</v>
      </c>
      <c r="D1386" s="23">
        <v>348</v>
      </c>
      <c r="E1386" s="24">
        <v>58.4</v>
      </c>
      <c r="F1386" s="68">
        <f t="shared" si="515"/>
        <v>16.222222222222221</v>
      </c>
      <c r="G1386" s="35">
        <f t="shared" si="516"/>
        <v>-0.30555555555555597</v>
      </c>
      <c r="H1386" s="25">
        <f t="shared" si="517"/>
        <v>-1.1000000000000014</v>
      </c>
      <c r="I1386" s="31"/>
      <c r="J1386" s="26">
        <f t="shared" si="518"/>
        <v>-452.83333333333394</v>
      </c>
      <c r="K1386" s="40">
        <f t="shared" si="510"/>
        <v>113.16093427255554</v>
      </c>
      <c r="L1386" s="26">
        <f t="shared" si="519"/>
        <v>218.00182949999999</v>
      </c>
      <c r="M1386" s="61">
        <f t="shared" si="520"/>
        <v>-121.6705695607784</v>
      </c>
      <c r="N1386" s="26">
        <f t="shared" si="521"/>
        <v>-0.1216705695607784</v>
      </c>
      <c r="O1386" s="26">
        <f t="shared" si="511"/>
        <v>-1973.7670173192939</v>
      </c>
      <c r="P1386" s="26">
        <f t="shared" si="522"/>
        <v>-1.9737670173192938</v>
      </c>
      <c r="Q1386" s="26">
        <f t="shared" si="527"/>
        <v>7064.8351842297243</v>
      </c>
      <c r="R1386" s="61">
        <f t="shared" si="528"/>
        <v>1.9624543748379275</v>
      </c>
      <c r="S1386" s="26">
        <f t="shared" si="529"/>
        <v>-1937.1418297504404</v>
      </c>
      <c r="T1386" s="26">
        <f t="shared" si="523"/>
        <v>1937.1418297504404</v>
      </c>
      <c r="U1386" s="61">
        <f t="shared" si="530"/>
        <v>0.53809499575605191</v>
      </c>
      <c r="V1386" s="26">
        <f t="shared" si="531"/>
        <v>195001.9259259259</v>
      </c>
      <c r="W1386" s="26">
        <f t="shared" si="533"/>
        <v>195.00192592592589</v>
      </c>
      <c r="X1386" s="26">
        <f t="shared" si="532"/>
        <v>3371.3058587962964</v>
      </c>
      <c r="Y1386" s="26">
        <f t="shared" si="524"/>
        <v>936.47459884471766</v>
      </c>
      <c r="Z1386" s="26">
        <f t="shared" si="525"/>
        <v>0.93647459884471762</v>
      </c>
      <c r="AA1386" s="26">
        <f t="shared" si="526"/>
        <v>2.5005493705939794</v>
      </c>
      <c r="AB1386" s="64"/>
      <c r="AC1386" s="26">
        <f t="shared" si="512"/>
        <v>0</v>
      </c>
      <c r="AD1386" s="26">
        <f t="shared" si="513"/>
        <v>58.4</v>
      </c>
      <c r="AE1386" s="26">
        <f t="shared" si="514"/>
        <v>16.222222222222221</v>
      </c>
      <c r="AF1386" s="31"/>
      <c r="AG1386" s="31"/>
      <c r="AH1386" s="31"/>
      <c r="AI1386" s="31"/>
      <c r="AJ1386" s="31"/>
      <c r="AK1386" s="31"/>
      <c r="AL1386" s="7"/>
      <c r="AM1386" s="7"/>
    </row>
    <row r="1387" spans="2:39" x14ac:dyDescent="0.4">
      <c r="B1387" s="23" t="s">
        <v>3</v>
      </c>
      <c r="C1387" s="23">
        <v>1371</v>
      </c>
      <c r="D1387" s="23">
        <v>349</v>
      </c>
      <c r="E1387" s="24">
        <v>57.8</v>
      </c>
      <c r="F1387" s="68">
        <f t="shared" si="515"/>
        <v>16.055555555555554</v>
      </c>
      <c r="G1387" s="35">
        <f t="shared" si="516"/>
        <v>-8.3333333333333523E-2</v>
      </c>
      <c r="H1387" s="25">
        <f t="shared" si="517"/>
        <v>-0.30000000000000071</v>
      </c>
      <c r="I1387" s="31"/>
      <c r="J1387" s="26">
        <f t="shared" si="518"/>
        <v>-123.50000000000028</v>
      </c>
      <c r="K1387" s="40">
        <f t="shared" si="510"/>
        <v>110.84765424303467</v>
      </c>
      <c r="L1387" s="26">
        <f t="shared" si="519"/>
        <v>218.00182949999999</v>
      </c>
      <c r="M1387" s="61">
        <f t="shared" si="520"/>
        <v>205.34948374303437</v>
      </c>
      <c r="N1387" s="26">
        <f t="shared" si="521"/>
        <v>0.20534948374303436</v>
      </c>
      <c r="O1387" s="26">
        <f t="shared" si="511"/>
        <v>3297.0000445409405</v>
      </c>
      <c r="P1387" s="26">
        <f t="shared" si="522"/>
        <v>3.2970000445409404</v>
      </c>
      <c r="Q1387" s="26">
        <f t="shared" si="527"/>
        <v>7068.1321842742655</v>
      </c>
      <c r="R1387" s="61">
        <f t="shared" si="528"/>
        <v>1.9633702082569</v>
      </c>
      <c r="S1387" s="26">
        <f t="shared" si="529"/>
        <v>-1937.1418297504404</v>
      </c>
      <c r="T1387" s="26">
        <f t="shared" si="523"/>
        <v>1937.1418297504404</v>
      </c>
      <c r="U1387" s="61">
        <f t="shared" si="530"/>
        <v>0.53809499575605191</v>
      </c>
      <c r="V1387" s="26">
        <f t="shared" si="531"/>
        <v>191015.62037037031</v>
      </c>
      <c r="W1387" s="26">
        <f t="shared" si="533"/>
        <v>191.0156203703703</v>
      </c>
      <c r="X1387" s="26">
        <f t="shared" si="532"/>
        <v>3375.2921643518521</v>
      </c>
      <c r="Y1387" s="26">
        <f t="shared" si="524"/>
        <v>937.58190682932889</v>
      </c>
      <c r="Z1387" s="26">
        <f t="shared" si="525"/>
        <v>0.93758190682932885</v>
      </c>
      <c r="AA1387" s="26">
        <f t="shared" si="526"/>
        <v>2.5014652040129519</v>
      </c>
      <c r="AB1387" s="64"/>
      <c r="AC1387" s="26">
        <f t="shared" si="512"/>
        <v>0</v>
      </c>
      <c r="AD1387" s="26">
        <f t="shared" si="513"/>
        <v>57.8</v>
      </c>
      <c r="AE1387" s="26">
        <f t="shared" si="514"/>
        <v>16.055555555555554</v>
      </c>
      <c r="AF1387" s="31"/>
      <c r="AG1387" s="31"/>
      <c r="AH1387" s="31"/>
      <c r="AI1387" s="31"/>
      <c r="AJ1387" s="31"/>
      <c r="AK1387" s="31"/>
      <c r="AL1387" s="7"/>
      <c r="AM1387" s="7"/>
    </row>
    <row r="1388" spans="2:39" x14ac:dyDescent="0.4">
      <c r="B1388" s="23" t="s">
        <v>3</v>
      </c>
      <c r="C1388" s="23">
        <v>1372</v>
      </c>
      <c r="D1388" s="23">
        <v>350</v>
      </c>
      <c r="E1388" s="24">
        <v>57.8</v>
      </c>
      <c r="F1388" s="68">
        <f t="shared" si="515"/>
        <v>16.055555555555554</v>
      </c>
      <c r="G1388" s="35">
        <f t="shared" si="516"/>
        <v>0</v>
      </c>
      <c r="H1388" s="25">
        <f t="shared" si="517"/>
        <v>0</v>
      </c>
      <c r="I1388" s="31"/>
      <c r="J1388" s="26">
        <f t="shared" si="518"/>
        <v>0</v>
      </c>
      <c r="K1388" s="40">
        <f t="shared" si="510"/>
        <v>110.84765424303467</v>
      </c>
      <c r="L1388" s="26">
        <f t="shared" si="519"/>
        <v>218.00182949999999</v>
      </c>
      <c r="M1388" s="61">
        <f t="shared" si="520"/>
        <v>328.84948374303463</v>
      </c>
      <c r="N1388" s="26">
        <f t="shared" si="521"/>
        <v>0.32884948374303463</v>
      </c>
      <c r="O1388" s="26">
        <f t="shared" si="511"/>
        <v>5279.8611556520555</v>
      </c>
      <c r="P1388" s="26">
        <f t="shared" si="522"/>
        <v>5.2798611556520552</v>
      </c>
      <c r="Q1388" s="26">
        <f t="shared" si="527"/>
        <v>7073.4120454299173</v>
      </c>
      <c r="R1388" s="61">
        <f t="shared" si="528"/>
        <v>1.9648368364730224</v>
      </c>
      <c r="S1388" s="26">
        <f t="shared" si="529"/>
        <v>-1937.1418297504404</v>
      </c>
      <c r="T1388" s="26">
        <f t="shared" si="523"/>
        <v>1937.1418297504404</v>
      </c>
      <c r="U1388" s="61">
        <f t="shared" si="530"/>
        <v>0.53809499575605191</v>
      </c>
      <c r="V1388" s="26">
        <f t="shared" si="531"/>
        <v>191015.62037037031</v>
      </c>
      <c r="W1388" s="26">
        <f t="shared" si="533"/>
        <v>191.0156203703703</v>
      </c>
      <c r="X1388" s="26">
        <f t="shared" si="532"/>
        <v>3375.2921643518521</v>
      </c>
      <c r="Y1388" s="26">
        <f t="shared" si="524"/>
        <v>937.58190682932889</v>
      </c>
      <c r="Z1388" s="26">
        <f t="shared" si="525"/>
        <v>0.93758190682932885</v>
      </c>
      <c r="AA1388" s="26">
        <f t="shared" si="526"/>
        <v>2.5029318322290743</v>
      </c>
      <c r="AB1388" s="64"/>
      <c r="AC1388" s="26">
        <f t="shared" si="512"/>
        <v>0</v>
      </c>
      <c r="AD1388" s="26">
        <f t="shared" si="513"/>
        <v>57.8</v>
      </c>
      <c r="AE1388" s="26">
        <f t="shared" si="514"/>
        <v>16.055555555555554</v>
      </c>
      <c r="AF1388" s="31"/>
      <c r="AG1388" s="31"/>
      <c r="AH1388" s="31"/>
      <c r="AI1388" s="31"/>
      <c r="AJ1388" s="31"/>
      <c r="AK1388" s="31"/>
      <c r="AL1388" s="7"/>
      <c r="AM1388" s="7"/>
    </row>
    <row r="1389" spans="2:39" x14ac:dyDescent="0.4">
      <c r="B1389" s="23" t="s">
        <v>3</v>
      </c>
      <c r="C1389" s="23">
        <v>1373</v>
      </c>
      <c r="D1389" s="23">
        <v>351</v>
      </c>
      <c r="E1389" s="24">
        <v>57.8</v>
      </c>
      <c r="F1389" s="68">
        <f t="shared" si="515"/>
        <v>16.055555555555554</v>
      </c>
      <c r="G1389" s="35">
        <f t="shared" si="516"/>
        <v>-6.9444444444444448E-2</v>
      </c>
      <c r="H1389" s="25">
        <f t="shared" si="517"/>
        <v>-0.25</v>
      </c>
      <c r="I1389" s="31"/>
      <c r="J1389" s="26">
        <f t="shared" si="518"/>
        <v>-102.91666666666667</v>
      </c>
      <c r="K1389" s="40">
        <f t="shared" si="510"/>
        <v>110.84765424303467</v>
      </c>
      <c r="L1389" s="26">
        <f t="shared" si="519"/>
        <v>218.00182949999999</v>
      </c>
      <c r="M1389" s="61">
        <f t="shared" si="520"/>
        <v>225.932817076368</v>
      </c>
      <c r="N1389" s="26">
        <f t="shared" si="521"/>
        <v>0.225932817076368</v>
      </c>
      <c r="O1389" s="26">
        <f t="shared" si="511"/>
        <v>3627.4768963927968</v>
      </c>
      <c r="P1389" s="26">
        <f t="shared" si="522"/>
        <v>3.6274768963927966</v>
      </c>
      <c r="Q1389" s="26">
        <f t="shared" si="527"/>
        <v>7077.0395223263104</v>
      </c>
      <c r="R1389" s="61">
        <f t="shared" si="528"/>
        <v>1.9658444690248533</v>
      </c>
      <c r="S1389" s="26">
        <f t="shared" si="529"/>
        <v>-1937.1418297504404</v>
      </c>
      <c r="T1389" s="26">
        <f t="shared" si="523"/>
        <v>1937.1418297504404</v>
      </c>
      <c r="U1389" s="61">
        <f t="shared" si="530"/>
        <v>0.53809499575605191</v>
      </c>
      <c r="V1389" s="26">
        <f t="shared" si="531"/>
        <v>191015.62037037031</v>
      </c>
      <c r="W1389" s="26">
        <f t="shared" si="533"/>
        <v>191.0156203703703</v>
      </c>
      <c r="X1389" s="26">
        <f t="shared" si="532"/>
        <v>3375.2921643518521</v>
      </c>
      <c r="Y1389" s="26">
        <f t="shared" si="524"/>
        <v>937.58190682932889</v>
      </c>
      <c r="Z1389" s="26">
        <f t="shared" si="525"/>
        <v>0.93758190682932885</v>
      </c>
      <c r="AA1389" s="26">
        <f t="shared" si="526"/>
        <v>2.5039394647809052</v>
      </c>
      <c r="AB1389" s="64"/>
      <c r="AC1389" s="26">
        <f t="shared" si="512"/>
        <v>0</v>
      </c>
      <c r="AD1389" s="26">
        <f t="shared" si="513"/>
        <v>57.8</v>
      </c>
      <c r="AE1389" s="26">
        <f t="shared" si="514"/>
        <v>16.055555555555554</v>
      </c>
      <c r="AF1389" s="31"/>
      <c r="AG1389" s="31"/>
      <c r="AH1389" s="31"/>
      <c r="AI1389" s="31"/>
      <c r="AJ1389" s="31"/>
      <c r="AK1389" s="31"/>
      <c r="AL1389" s="7"/>
      <c r="AM1389" s="7"/>
    </row>
    <row r="1390" spans="2:39" x14ac:dyDescent="0.4">
      <c r="B1390" s="23" t="s">
        <v>3</v>
      </c>
      <c r="C1390" s="23">
        <v>1374</v>
      </c>
      <c r="D1390" s="23">
        <v>352</v>
      </c>
      <c r="E1390" s="24">
        <v>57.3</v>
      </c>
      <c r="F1390" s="68">
        <f t="shared" si="515"/>
        <v>15.916666666666666</v>
      </c>
      <c r="G1390" s="35">
        <f t="shared" si="516"/>
        <v>-0.22222222222222143</v>
      </c>
      <c r="H1390" s="25">
        <f t="shared" si="517"/>
        <v>-0.79999999999999716</v>
      </c>
      <c r="I1390" s="31"/>
      <c r="J1390" s="26">
        <f t="shared" si="518"/>
        <v>-329.33333333333218</v>
      </c>
      <c r="K1390" s="40">
        <f t="shared" si="510"/>
        <v>108.93816965182812</v>
      </c>
      <c r="L1390" s="26">
        <f t="shared" si="519"/>
        <v>218.00182949999999</v>
      </c>
      <c r="M1390" s="61">
        <f t="shared" si="520"/>
        <v>-2.3933341815040876</v>
      </c>
      <c r="N1390" s="26">
        <f t="shared" si="521"/>
        <v>-2.3933341815040878E-3</v>
      </c>
      <c r="O1390" s="26">
        <f t="shared" si="511"/>
        <v>-38.093902388940059</v>
      </c>
      <c r="P1390" s="26">
        <f t="shared" si="522"/>
        <v>-3.809390238894006E-2</v>
      </c>
      <c r="Q1390" s="26">
        <f t="shared" si="527"/>
        <v>7077.0395223263104</v>
      </c>
      <c r="R1390" s="61">
        <f t="shared" si="528"/>
        <v>1.9658444690248533</v>
      </c>
      <c r="S1390" s="26">
        <f t="shared" si="529"/>
        <v>-1937.1799236528293</v>
      </c>
      <c r="T1390" s="26">
        <f t="shared" si="523"/>
        <v>1937.1799236528293</v>
      </c>
      <c r="U1390" s="61">
        <f t="shared" si="530"/>
        <v>0.53810557739645093</v>
      </c>
      <c r="V1390" s="26">
        <f t="shared" si="531"/>
        <v>187725.14583333334</v>
      </c>
      <c r="W1390" s="26">
        <f t="shared" si="533"/>
        <v>187.72514583333336</v>
      </c>
      <c r="X1390" s="26">
        <f t="shared" si="532"/>
        <v>3378.5826388888891</v>
      </c>
      <c r="Y1390" s="26">
        <f t="shared" si="524"/>
        <v>938.49592826527783</v>
      </c>
      <c r="Z1390" s="26">
        <f t="shared" si="525"/>
        <v>0.93849592826527783</v>
      </c>
      <c r="AA1390" s="26">
        <f t="shared" si="526"/>
        <v>2.5039500464213043</v>
      </c>
      <c r="AB1390" s="64"/>
      <c r="AC1390" s="26">
        <f t="shared" si="512"/>
        <v>0</v>
      </c>
      <c r="AD1390" s="26">
        <f t="shared" si="513"/>
        <v>57.3</v>
      </c>
      <c r="AE1390" s="26">
        <f t="shared" si="514"/>
        <v>15.916666666666666</v>
      </c>
      <c r="AF1390" s="31"/>
      <c r="AG1390" s="31"/>
      <c r="AH1390" s="31"/>
      <c r="AI1390" s="31"/>
      <c r="AJ1390" s="31"/>
      <c r="AK1390" s="31"/>
      <c r="AL1390" s="7"/>
      <c r="AM1390" s="7"/>
    </row>
    <row r="1391" spans="2:39" x14ac:dyDescent="0.4">
      <c r="B1391" s="23" t="s">
        <v>3</v>
      </c>
      <c r="C1391" s="23">
        <v>1375</v>
      </c>
      <c r="D1391" s="23">
        <v>353</v>
      </c>
      <c r="E1391" s="24">
        <v>56.2</v>
      </c>
      <c r="F1391" s="68">
        <f t="shared" si="515"/>
        <v>15.611111111111111</v>
      </c>
      <c r="G1391" s="35">
        <f t="shared" si="516"/>
        <v>-0.41666666666666663</v>
      </c>
      <c r="H1391" s="25">
        <f t="shared" si="517"/>
        <v>-1.5</v>
      </c>
      <c r="I1391" s="31"/>
      <c r="J1391" s="26">
        <f t="shared" si="518"/>
        <v>-617.5</v>
      </c>
      <c r="K1391" s="40">
        <f t="shared" si="510"/>
        <v>104.79569960470138</v>
      </c>
      <c r="L1391" s="26">
        <f t="shared" si="519"/>
        <v>218.00182949999999</v>
      </c>
      <c r="M1391" s="61">
        <f t="shared" si="520"/>
        <v>-294.70247089529857</v>
      </c>
      <c r="N1391" s="26">
        <f t="shared" si="521"/>
        <v>-0.29470247089529855</v>
      </c>
      <c r="O1391" s="26">
        <f t="shared" si="511"/>
        <v>-4600.6330178654944</v>
      </c>
      <c r="P1391" s="26">
        <f t="shared" si="522"/>
        <v>-4.6006330178654942</v>
      </c>
      <c r="Q1391" s="26">
        <f t="shared" si="527"/>
        <v>7077.0395223263104</v>
      </c>
      <c r="R1391" s="61">
        <f t="shared" si="528"/>
        <v>1.9658444690248533</v>
      </c>
      <c r="S1391" s="26">
        <f t="shared" si="529"/>
        <v>-1941.7805566706948</v>
      </c>
      <c r="T1391" s="26">
        <f t="shared" si="523"/>
        <v>1941.7805566706948</v>
      </c>
      <c r="U1391" s="61">
        <f t="shared" si="530"/>
        <v>0.53938353111476089</v>
      </c>
      <c r="V1391" s="26">
        <f t="shared" si="531"/>
        <v>180586.73148148149</v>
      </c>
      <c r="W1391" s="26">
        <f t="shared" si="533"/>
        <v>180.58673148148148</v>
      </c>
      <c r="X1391" s="26">
        <f t="shared" si="532"/>
        <v>3385.7210532407407</v>
      </c>
      <c r="Y1391" s="26">
        <f t="shared" si="524"/>
        <v>940.47882272710649</v>
      </c>
      <c r="Z1391" s="26">
        <f t="shared" si="525"/>
        <v>0.94047882272710648</v>
      </c>
      <c r="AA1391" s="26">
        <f t="shared" si="526"/>
        <v>2.5052280001396143</v>
      </c>
      <c r="AB1391" s="64"/>
      <c r="AC1391" s="26">
        <f t="shared" si="512"/>
        <v>0</v>
      </c>
      <c r="AD1391" s="26">
        <f t="shared" si="513"/>
        <v>56.2</v>
      </c>
      <c r="AE1391" s="26">
        <f t="shared" si="514"/>
        <v>15.611111111111111</v>
      </c>
      <c r="AF1391" s="31"/>
      <c r="AG1391" s="31"/>
      <c r="AH1391" s="31"/>
      <c r="AI1391" s="31"/>
      <c r="AJ1391" s="31"/>
      <c r="AK1391" s="31"/>
      <c r="AL1391" s="7"/>
      <c r="AM1391" s="7"/>
    </row>
    <row r="1392" spans="2:39" x14ac:dyDescent="0.4">
      <c r="B1392" s="23" t="s">
        <v>3</v>
      </c>
      <c r="C1392" s="23">
        <v>1376</v>
      </c>
      <c r="D1392" s="23">
        <v>354</v>
      </c>
      <c r="E1392" s="24">
        <v>54.3</v>
      </c>
      <c r="F1392" s="68">
        <f t="shared" si="515"/>
        <v>15.083333333333332</v>
      </c>
      <c r="G1392" s="35">
        <f t="shared" si="516"/>
        <v>-0.75000000000000078</v>
      </c>
      <c r="H1392" s="25">
        <f t="shared" si="517"/>
        <v>-2.7000000000000028</v>
      </c>
      <c r="I1392" s="31"/>
      <c r="J1392" s="26">
        <f t="shared" si="518"/>
        <v>-1111.5000000000011</v>
      </c>
      <c r="K1392" s="40">
        <f t="shared" si="510"/>
        <v>97.829647651203103</v>
      </c>
      <c r="L1392" s="26">
        <f t="shared" si="519"/>
        <v>218.00182949999999</v>
      </c>
      <c r="M1392" s="61">
        <f t="shared" si="520"/>
        <v>-795.66852284879803</v>
      </c>
      <c r="N1392" s="26">
        <f t="shared" si="521"/>
        <v>-0.79566852284879808</v>
      </c>
      <c r="O1392" s="26">
        <f t="shared" si="511"/>
        <v>-12001.333552969369</v>
      </c>
      <c r="P1392" s="26">
        <f t="shared" si="522"/>
        <v>-12.001333552969369</v>
      </c>
      <c r="Q1392" s="26">
        <f t="shared" si="527"/>
        <v>7077.0395223263104</v>
      </c>
      <c r="R1392" s="61">
        <f t="shared" si="528"/>
        <v>1.9658444690248533</v>
      </c>
      <c r="S1392" s="26">
        <f t="shared" si="529"/>
        <v>-1953.781890223664</v>
      </c>
      <c r="T1392" s="26">
        <f t="shared" si="523"/>
        <v>1953.781890223664</v>
      </c>
      <c r="U1392" s="61">
        <f t="shared" si="530"/>
        <v>0.54271723514617087</v>
      </c>
      <c r="V1392" s="26">
        <f t="shared" si="531"/>
        <v>168582.64583333331</v>
      </c>
      <c r="W1392" s="26">
        <f t="shared" si="533"/>
        <v>168.58264583333332</v>
      </c>
      <c r="X1392" s="26">
        <f t="shared" si="532"/>
        <v>3397.725138888889</v>
      </c>
      <c r="Y1392" s="26">
        <f t="shared" si="524"/>
        <v>943.81329363027794</v>
      </c>
      <c r="Z1392" s="26">
        <f t="shared" si="525"/>
        <v>0.94381329363027788</v>
      </c>
      <c r="AA1392" s="26">
        <f t="shared" si="526"/>
        <v>2.508561704171024</v>
      </c>
      <c r="AB1392" s="64"/>
      <c r="AC1392" s="26">
        <f t="shared" si="512"/>
        <v>0</v>
      </c>
      <c r="AD1392" s="26">
        <f t="shared" si="513"/>
        <v>54.3</v>
      </c>
      <c r="AE1392" s="26">
        <f t="shared" si="514"/>
        <v>15.083333333333332</v>
      </c>
      <c r="AF1392" s="31"/>
      <c r="AG1392" s="31"/>
      <c r="AH1392" s="31"/>
      <c r="AI1392" s="31"/>
      <c r="AJ1392" s="31"/>
      <c r="AK1392" s="31"/>
      <c r="AL1392" s="7"/>
      <c r="AM1392" s="7"/>
    </row>
    <row r="1393" spans="2:39" x14ac:dyDescent="0.4">
      <c r="B1393" s="23" t="s">
        <v>3</v>
      </c>
      <c r="C1393" s="23">
        <v>1377</v>
      </c>
      <c r="D1393" s="23">
        <v>355</v>
      </c>
      <c r="E1393" s="24">
        <v>50.8</v>
      </c>
      <c r="F1393" s="68">
        <f t="shared" si="515"/>
        <v>14.111111111111111</v>
      </c>
      <c r="G1393" s="35">
        <f t="shared" si="516"/>
        <v>-1.2222222222222219</v>
      </c>
      <c r="H1393" s="25">
        <f t="shared" si="517"/>
        <v>-4.3999999999999986</v>
      </c>
      <c r="I1393" s="31"/>
      <c r="J1393" s="26">
        <f t="shared" si="518"/>
        <v>-1811.3333333333328</v>
      </c>
      <c r="K1393" s="40">
        <f t="shared" si="510"/>
        <v>85.624540668138877</v>
      </c>
      <c r="L1393" s="26">
        <f t="shared" si="519"/>
        <v>218.00182949999999</v>
      </c>
      <c r="M1393" s="61">
        <f t="shared" si="520"/>
        <v>-1507.7069631651939</v>
      </c>
      <c r="N1393" s="26">
        <f t="shared" si="521"/>
        <v>-1.5077069631651938</v>
      </c>
      <c r="O1393" s="26">
        <f t="shared" si="511"/>
        <v>-21275.420480219957</v>
      </c>
      <c r="P1393" s="26">
        <f t="shared" si="522"/>
        <v>-21.275420480219957</v>
      </c>
      <c r="Q1393" s="26">
        <f t="shared" si="527"/>
        <v>7077.0395223263104</v>
      </c>
      <c r="R1393" s="61">
        <f t="shared" si="528"/>
        <v>1.9658444690248533</v>
      </c>
      <c r="S1393" s="26">
        <f t="shared" si="529"/>
        <v>-1975.057310703884</v>
      </c>
      <c r="T1393" s="26">
        <f t="shared" si="523"/>
        <v>1975.057310703884</v>
      </c>
      <c r="U1393" s="61">
        <f t="shared" si="530"/>
        <v>0.54862707464124139</v>
      </c>
      <c r="V1393" s="26">
        <f t="shared" si="531"/>
        <v>147550.48148148146</v>
      </c>
      <c r="W1393" s="26">
        <f t="shared" si="533"/>
        <v>147.55048148148146</v>
      </c>
      <c r="X1393" s="26">
        <f t="shared" si="532"/>
        <v>3418.7573032407408</v>
      </c>
      <c r="Y1393" s="26">
        <f t="shared" si="524"/>
        <v>949.65556617960658</v>
      </c>
      <c r="Z1393" s="26">
        <f t="shared" si="525"/>
        <v>0.94965556617960656</v>
      </c>
      <c r="AA1393" s="26">
        <f t="shared" si="526"/>
        <v>2.5144715436660947</v>
      </c>
      <c r="AB1393" s="64"/>
      <c r="AC1393" s="26">
        <f t="shared" si="512"/>
        <v>0</v>
      </c>
      <c r="AD1393" s="26">
        <f t="shared" si="513"/>
        <v>50.8</v>
      </c>
      <c r="AE1393" s="26">
        <f t="shared" si="514"/>
        <v>14.111111111111111</v>
      </c>
      <c r="AF1393" s="31"/>
      <c r="AG1393" s="31"/>
      <c r="AH1393" s="31"/>
      <c r="AI1393" s="31"/>
      <c r="AJ1393" s="31"/>
      <c r="AK1393" s="31"/>
      <c r="AL1393" s="7"/>
      <c r="AM1393" s="7"/>
    </row>
    <row r="1394" spans="2:39" x14ac:dyDescent="0.4">
      <c r="B1394" s="23" t="s">
        <v>3</v>
      </c>
      <c r="C1394" s="23">
        <v>1378</v>
      </c>
      <c r="D1394" s="23">
        <v>356</v>
      </c>
      <c r="E1394" s="24">
        <v>45.5</v>
      </c>
      <c r="F1394" s="68">
        <f t="shared" si="515"/>
        <v>12.638888888888889</v>
      </c>
      <c r="G1394" s="35">
        <f t="shared" si="516"/>
        <v>-1.4722222222222214</v>
      </c>
      <c r="H1394" s="25">
        <f t="shared" si="517"/>
        <v>-5.2999999999999972</v>
      </c>
      <c r="I1394" s="31"/>
      <c r="J1394" s="26">
        <f t="shared" si="518"/>
        <v>-2181.8333333333321</v>
      </c>
      <c r="K1394" s="40">
        <f t="shared" si="510"/>
        <v>68.690016940842014</v>
      </c>
      <c r="L1394" s="26">
        <f t="shared" si="519"/>
        <v>218.00182949999999</v>
      </c>
      <c r="M1394" s="61">
        <f t="shared" si="520"/>
        <v>-1895.1414868924903</v>
      </c>
      <c r="N1394" s="26">
        <f t="shared" si="521"/>
        <v>-1.8951414868924903</v>
      </c>
      <c r="O1394" s="26">
        <f t="shared" si="511"/>
        <v>-23952.482681557864</v>
      </c>
      <c r="P1394" s="26">
        <f t="shared" si="522"/>
        <v>-23.952482681557864</v>
      </c>
      <c r="Q1394" s="26">
        <f t="shared" si="527"/>
        <v>7077.0395223263104</v>
      </c>
      <c r="R1394" s="61">
        <f t="shared" si="528"/>
        <v>1.9658444690248533</v>
      </c>
      <c r="S1394" s="26">
        <f t="shared" si="529"/>
        <v>-1999.009793385442</v>
      </c>
      <c r="T1394" s="26">
        <f t="shared" si="523"/>
        <v>1999.009793385442</v>
      </c>
      <c r="U1394" s="61">
        <f t="shared" si="530"/>
        <v>0.55528054258506265</v>
      </c>
      <c r="V1394" s="26">
        <f t="shared" si="531"/>
        <v>118368.46064814815</v>
      </c>
      <c r="W1394" s="26">
        <f t="shared" si="533"/>
        <v>118.36846064814814</v>
      </c>
      <c r="X1394" s="26">
        <f t="shared" si="532"/>
        <v>3447.9393240740742</v>
      </c>
      <c r="Y1394" s="26">
        <f t="shared" si="524"/>
        <v>957.76168956264814</v>
      </c>
      <c r="Z1394" s="26">
        <f t="shared" si="525"/>
        <v>0.95776168956264818</v>
      </c>
      <c r="AA1394" s="26">
        <f t="shared" si="526"/>
        <v>2.5211250116099162</v>
      </c>
      <c r="AB1394" s="64"/>
      <c r="AC1394" s="26">
        <f t="shared" si="512"/>
        <v>0</v>
      </c>
      <c r="AD1394" s="26">
        <f t="shared" si="513"/>
        <v>45.5</v>
      </c>
      <c r="AE1394" s="26">
        <f t="shared" si="514"/>
        <v>12.638888888888889</v>
      </c>
      <c r="AF1394" s="31"/>
      <c r="AG1394" s="31"/>
      <c r="AH1394" s="31"/>
      <c r="AI1394" s="31"/>
      <c r="AJ1394" s="31"/>
      <c r="AK1394" s="31"/>
      <c r="AL1394" s="7"/>
      <c r="AM1394" s="7"/>
    </row>
    <row r="1395" spans="2:39" x14ac:dyDescent="0.4">
      <c r="B1395" s="23" t="s">
        <v>3</v>
      </c>
      <c r="C1395" s="23">
        <v>1379</v>
      </c>
      <c r="D1395" s="23">
        <v>357</v>
      </c>
      <c r="E1395" s="24">
        <v>40.200000000000003</v>
      </c>
      <c r="F1395" s="68">
        <f t="shared" si="515"/>
        <v>11.166666666666668</v>
      </c>
      <c r="G1395" s="35">
        <f t="shared" si="516"/>
        <v>-1.4722222222222223</v>
      </c>
      <c r="H1395" s="25">
        <f t="shared" si="517"/>
        <v>-5.3000000000000007</v>
      </c>
      <c r="I1395" s="31"/>
      <c r="J1395" s="26">
        <f t="shared" si="518"/>
        <v>-2181.8333333333335</v>
      </c>
      <c r="K1395" s="40">
        <f t="shared" si="510"/>
        <v>53.619521785812509</v>
      </c>
      <c r="L1395" s="26">
        <f t="shared" si="519"/>
        <v>218.00182949999999</v>
      </c>
      <c r="M1395" s="61">
        <f t="shared" si="520"/>
        <v>-1910.2119820475209</v>
      </c>
      <c r="N1395" s="26">
        <f t="shared" si="521"/>
        <v>-1.910211982047521</v>
      </c>
      <c r="O1395" s="26">
        <f t="shared" si="511"/>
        <v>-21330.700466197319</v>
      </c>
      <c r="P1395" s="26">
        <f t="shared" si="522"/>
        <v>-21.330700466197317</v>
      </c>
      <c r="Q1395" s="26">
        <f t="shared" si="527"/>
        <v>7077.0395223263104</v>
      </c>
      <c r="R1395" s="61">
        <f t="shared" si="528"/>
        <v>1.9658444690248533</v>
      </c>
      <c r="S1395" s="26">
        <f t="shared" si="529"/>
        <v>-2020.3404938516394</v>
      </c>
      <c r="T1395" s="26">
        <f t="shared" si="523"/>
        <v>2020.3404938516394</v>
      </c>
      <c r="U1395" s="61">
        <f t="shared" si="530"/>
        <v>0.56120573763302195</v>
      </c>
      <c r="V1395" s="26">
        <f t="shared" si="531"/>
        <v>92398.583333333358</v>
      </c>
      <c r="W1395" s="26">
        <f t="shared" si="533"/>
        <v>92.398583333333363</v>
      </c>
      <c r="X1395" s="26">
        <f t="shared" si="532"/>
        <v>3473.909201388889</v>
      </c>
      <c r="Y1395" s="26">
        <f t="shared" si="524"/>
        <v>964.97555014340287</v>
      </c>
      <c r="Z1395" s="26">
        <f t="shared" si="525"/>
        <v>0.96497555014340286</v>
      </c>
      <c r="AA1395" s="26">
        <f t="shared" si="526"/>
        <v>2.5270502066578753</v>
      </c>
      <c r="AB1395" s="64"/>
      <c r="AC1395" s="26">
        <f t="shared" si="512"/>
        <v>0</v>
      </c>
      <c r="AD1395" s="26">
        <f t="shared" si="513"/>
        <v>40.200000000000003</v>
      </c>
      <c r="AE1395" s="26">
        <f t="shared" si="514"/>
        <v>11.166666666666668</v>
      </c>
      <c r="AF1395" s="31"/>
      <c r="AG1395" s="31"/>
      <c r="AH1395" s="31"/>
      <c r="AI1395" s="31"/>
      <c r="AJ1395" s="31"/>
      <c r="AK1395" s="31"/>
      <c r="AL1395" s="7"/>
      <c r="AM1395" s="7"/>
    </row>
    <row r="1396" spans="2:39" x14ac:dyDescent="0.4">
      <c r="B1396" s="23" t="s">
        <v>3</v>
      </c>
      <c r="C1396" s="23">
        <v>1380</v>
      </c>
      <c r="D1396" s="23">
        <v>358</v>
      </c>
      <c r="E1396" s="24">
        <v>34.9</v>
      </c>
      <c r="F1396" s="68">
        <f t="shared" si="515"/>
        <v>9.6944444444444446</v>
      </c>
      <c r="G1396" s="35">
        <f t="shared" si="516"/>
        <v>-1.4722222222222223</v>
      </c>
      <c r="H1396" s="25">
        <f t="shared" si="517"/>
        <v>-5.3000000000000007</v>
      </c>
      <c r="I1396" s="31"/>
      <c r="J1396" s="26">
        <f t="shared" si="518"/>
        <v>-2181.8333333333335</v>
      </c>
      <c r="K1396" s="40">
        <f t="shared" si="510"/>
        <v>40.413055203050341</v>
      </c>
      <c r="L1396" s="26">
        <f t="shared" si="519"/>
        <v>218.00182949999999</v>
      </c>
      <c r="M1396" s="61">
        <f t="shared" si="520"/>
        <v>-1923.4184486302834</v>
      </c>
      <c r="N1396" s="26">
        <f t="shared" si="521"/>
        <v>-1.9234184486302834</v>
      </c>
      <c r="O1396" s="26">
        <f t="shared" si="511"/>
        <v>-18646.473293665804</v>
      </c>
      <c r="P1396" s="26">
        <f t="shared" si="522"/>
        <v>-18.646473293665803</v>
      </c>
      <c r="Q1396" s="26">
        <f t="shared" si="527"/>
        <v>7077.0395223263104</v>
      </c>
      <c r="R1396" s="61">
        <f t="shared" si="528"/>
        <v>1.9658444690248533</v>
      </c>
      <c r="S1396" s="26">
        <f t="shared" si="529"/>
        <v>-2038.9869671453052</v>
      </c>
      <c r="T1396" s="26">
        <f t="shared" si="523"/>
        <v>2038.9869671453052</v>
      </c>
      <c r="U1396" s="61">
        <f t="shared" si="530"/>
        <v>0.56638531396229519</v>
      </c>
      <c r="V1396" s="26">
        <f t="shared" si="531"/>
        <v>69640.849537037036</v>
      </c>
      <c r="W1396" s="26">
        <f t="shared" si="533"/>
        <v>69.640849537037042</v>
      </c>
      <c r="X1396" s="26">
        <f t="shared" si="532"/>
        <v>3496.6669351851851</v>
      </c>
      <c r="Y1396" s="26">
        <f t="shared" si="524"/>
        <v>971.29714792187042</v>
      </c>
      <c r="Z1396" s="26">
        <f t="shared" si="525"/>
        <v>0.97129714792187039</v>
      </c>
      <c r="AA1396" s="26">
        <f t="shared" si="526"/>
        <v>2.5322297829871485</v>
      </c>
      <c r="AB1396" s="64"/>
      <c r="AC1396" s="26">
        <f t="shared" si="512"/>
        <v>0</v>
      </c>
      <c r="AD1396" s="26">
        <f t="shared" si="513"/>
        <v>34.9</v>
      </c>
      <c r="AE1396" s="26">
        <f t="shared" si="514"/>
        <v>9.6944444444444446</v>
      </c>
      <c r="AF1396" s="31"/>
      <c r="AG1396" s="31"/>
      <c r="AH1396" s="31"/>
      <c r="AI1396" s="31"/>
      <c r="AJ1396" s="31"/>
      <c r="AK1396" s="31"/>
      <c r="AL1396" s="7"/>
      <c r="AM1396" s="7"/>
    </row>
    <row r="1397" spans="2:39" x14ac:dyDescent="0.4">
      <c r="B1397" s="23" t="s">
        <v>3</v>
      </c>
      <c r="C1397" s="23">
        <v>1381</v>
      </c>
      <c r="D1397" s="23">
        <v>359</v>
      </c>
      <c r="E1397" s="24">
        <v>29.6</v>
      </c>
      <c r="F1397" s="68">
        <f t="shared" si="515"/>
        <v>8.2222222222222232</v>
      </c>
      <c r="G1397" s="35">
        <f t="shared" si="516"/>
        <v>-1.0555555555555551</v>
      </c>
      <c r="H1397" s="25">
        <f t="shared" si="517"/>
        <v>-3.7999999999999989</v>
      </c>
      <c r="I1397" s="31"/>
      <c r="J1397" s="26">
        <f t="shared" si="518"/>
        <v>-1564.3333333333328</v>
      </c>
      <c r="K1397" s="40">
        <f t="shared" si="510"/>
        <v>29.070617192555559</v>
      </c>
      <c r="L1397" s="26">
        <f t="shared" si="519"/>
        <v>218.00182949999999</v>
      </c>
      <c r="M1397" s="61">
        <f t="shared" si="520"/>
        <v>-1317.2608866407772</v>
      </c>
      <c r="N1397" s="26">
        <f t="shared" si="521"/>
        <v>-1.3172608866407773</v>
      </c>
      <c r="O1397" s="26">
        <f t="shared" si="511"/>
        <v>-10830.811734601948</v>
      </c>
      <c r="P1397" s="26">
        <f t="shared" si="522"/>
        <v>-10.830811734601948</v>
      </c>
      <c r="Q1397" s="26">
        <f t="shared" si="527"/>
        <v>7077.0395223263104</v>
      </c>
      <c r="R1397" s="61">
        <f t="shared" si="528"/>
        <v>1.9658444690248533</v>
      </c>
      <c r="S1397" s="26">
        <f t="shared" si="529"/>
        <v>-2049.8177788799071</v>
      </c>
      <c r="T1397" s="26">
        <f t="shared" si="523"/>
        <v>2049.8177788799071</v>
      </c>
      <c r="U1397" s="61">
        <f t="shared" si="530"/>
        <v>0.56939387301814703</v>
      </c>
      <c r="V1397" s="26">
        <f t="shared" si="531"/>
        <v>50095.25925925927</v>
      </c>
      <c r="W1397" s="26">
        <f t="shared" si="533"/>
        <v>50.095259259259272</v>
      </c>
      <c r="X1397" s="26">
        <f t="shared" si="532"/>
        <v>3516.2125254629627</v>
      </c>
      <c r="Y1397" s="26">
        <f t="shared" si="524"/>
        <v>976.7264828980509</v>
      </c>
      <c r="Z1397" s="26">
        <f t="shared" si="525"/>
        <v>0.97672648289805086</v>
      </c>
      <c r="AA1397" s="26">
        <f t="shared" si="526"/>
        <v>2.5352383420430002</v>
      </c>
      <c r="AB1397" s="64"/>
      <c r="AC1397" s="26">
        <f t="shared" si="512"/>
        <v>0</v>
      </c>
      <c r="AD1397" s="26">
        <f t="shared" si="513"/>
        <v>29.6</v>
      </c>
      <c r="AE1397" s="26">
        <f t="shared" si="514"/>
        <v>8.2222222222222232</v>
      </c>
      <c r="AF1397" s="31"/>
      <c r="AG1397" s="31"/>
      <c r="AH1397" s="31"/>
      <c r="AI1397" s="31"/>
      <c r="AJ1397" s="31"/>
      <c r="AK1397" s="31"/>
      <c r="AL1397" s="7"/>
      <c r="AM1397" s="7"/>
    </row>
    <row r="1398" spans="2:39" x14ac:dyDescent="0.4">
      <c r="B1398" s="23" t="s">
        <v>3</v>
      </c>
      <c r="C1398" s="23">
        <v>1382</v>
      </c>
      <c r="D1398" s="23">
        <v>360</v>
      </c>
      <c r="E1398" s="24">
        <v>27.3</v>
      </c>
      <c r="F1398" s="68">
        <f t="shared" si="515"/>
        <v>7.583333333333333</v>
      </c>
      <c r="G1398" s="35">
        <f t="shared" si="516"/>
        <v>-4.1666666666666761E-2</v>
      </c>
      <c r="H1398" s="25">
        <f t="shared" si="517"/>
        <v>-0.15000000000000036</v>
      </c>
      <c r="I1398" s="31"/>
      <c r="J1398" s="26">
        <f t="shared" si="518"/>
        <v>-61.750000000000142</v>
      </c>
      <c r="K1398" s="40">
        <f t="shared" si="510"/>
        <v>24.728406098703122</v>
      </c>
      <c r="L1398" s="26">
        <f t="shared" si="519"/>
        <v>218.00182949999999</v>
      </c>
      <c r="M1398" s="61">
        <f t="shared" si="520"/>
        <v>180.98023559870296</v>
      </c>
      <c r="N1398" s="26">
        <f t="shared" si="521"/>
        <v>0.18098023559870297</v>
      </c>
      <c r="O1398" s="26">
        <f t="shared" si="511"/>
        <v>1372.4334532901642</v>
      </c>
      <c r="P1398" s="26">
        <f t="shared" si="522"/>
        <v>1.3724334532901641</v>
      </c>
      <c r="Q1398" s="26">
        <f t="shared" si="527"/>
        <v>7078.4119557796002</v>
      </c>
      <c r="R1398" s="61">
        <f t="shared" si="528"/>
        <v>1.9662257005701547</v>
      </c>
      <c r="S1398" s="26">
        <f t="shared" si="529"/>
        <v>-2049.8177788799071</v>
      </c>
      <c r="T1398" s="26">
        <f t="shared" si="523"/>
        <v>2049.8177788799071</v>
      </c>
      <c r="U1398" s="61">
        <f t="shared" si="530"/>
        <v>0.56939387301814703</v>
      </c>
      <c r="V1398" s="26">
        <f t="shared" si="531"/>
        <v>42612.645833333336</v>
      </c>
      <c r="W1398" s="26">
        <f t="shared" si="533"/>
        <v>42.612645833333339</v>
      </c>
      <c r="X1398" s="26">
        <f t="shared" si="532"/>
        <v>3523.6951388888888</v>
      </c>
      <c r="Y1398" s="26">
        <f t="shared" si="524"/>
        <v>978.80498829027772</v>
      </c>
      <c r="Z1398" s="26">
        <f t="shared" si="525"/>
        <v>0.97880498829027773</v>
      </c>
      <c r="AA1398" s="26">
        <f t="shared" si="526"/>
        <v>2.5356195735883018</v>
      </c>
      <c r="AB1398" s="64"/>
      <c r="AC1398" s="26">
        <f t="shared" si="512"/>
        <v>0</v>
      </c>
      <c r="AD1398" s="26">
        <f t="shared" si="513"/>
        <v>27.3</v>
      </c>
      <c r="AE1398" s="26">
        <f t="shared" si="514"/>
        <v>7.583333333333333</v>
      </c>
      <c r="AF1398" s="31"/>
      <c r="AG1398" s="31"/>
      <c r="AH1398" s="31"/>
      <c r="AI1398" s="31"/>
      <c r="AJ1398" s="31"/>
      <c r="AK1398" s="31"/>
      <c r="AL1398" s="7"/>
      <c r="AM1398" s="7"/>
    </row>
    <row r="1399" spans="2:39" x14ac:dyDescent="0.4">
      <c r="B1399" s="23" t="s">
        <v>3</v>
      </c>
      <c r="C1399" s="23">
        <v>1383</v>
      </c>
      <c r="D1399" s="23">
        <v>361</v>
      </c>
      <c r="E1399" s="24">
        <v>29.3</v>
      </c>
      <c r="F1399" s="68">
        <f t="shared" si="515"/>
        <v>8.1388888888888893</v>
      </c>
      <c r="G1399" s="35">
        <f t="shared" si="516"/>
        <v>0.77777777777777746</v>
      </c>
      <c r="H1399" s="25">
        <f t="shared" si="517"/>
        <v>2.7999999999999989</v>
      </c>
      <c r="I1399" s="31"/>
      <c r="J1399" s="26">
        <f t="shared" si="518"/>
        <v>1152.6666666666663</v>
      </c>
      <c r="K1399" s="40">
        <f t="shared" si="510"/>
        <v>28.484334086967014</v>
      </c>
      <c r="L1399" s="26">
        <f t="shared" si="519"/>
        <v>218.00182949999999</v>
      </c>
      <c r="M1399" s="61">
        <f t="shared" si="520"/>
        <v>1399.1528302536333</v>
      </c>
      <c r="N1399" s="26">
        <f t="shared" si="521"/>
        <v>1.3991528302536334</v>
      </c>
      <c r="O1399" s="26">
        <f t="shared" si="511"/>
        <v>11387.549424008737</v>
      </c>
      <c r="P1399" s="26">
        <f t="shared" si="522"/>
        <v>11.387549424008737</v>
      </c>
      <c r="Q1399" s="26">
        <f t="shared" si="527"/>
        <v>7089.7995052036085</v>
      </c>
      <c r="R1399" s="61">
        <f t="shared" si="528"/>
        <v>1.9693889089965468</v>
      </c>
      <c r="S1399" s="26">
        <f t="shared" si="529"/>
        <v>-2049.8177788799071</v>
      </c>
      <c r="T1399" s="26">
        <f t="shared" si="523"/>
        <v>2049.8177788799071</v>
      </c>
      <c r="U1399" s="61">
        <f t="shared" si="530"/>
        <v>0.56939387301814703</v>
      </c>
      <c r="V1399" s="26">
        <f t="shared" si="531"/>
        <v>49084.960648148146</v>
      </c>
      <c r="W1399" s="26">
        <f t="shared" si="533"/>
        <v>49.084960648148147</v>
      </c>
      <c r="X1399" s="26">
        <f t="shared" si="532"/>
        <v>3523.6951388888888</v>
      </c>
      <c r="Y1399" s="26">
        <f t="shared" si="524"/>
        <v>978.80498829027772</v>
      </c>
      <c r="Z1399" s="26">
        <f t="shared" si="525"/>
        <v>0.97880498829027773</v>
      </c>
      <c r="AA1399" s="26">
        <f t="shared" si="526"/>
        <v>2.5387827820146938</v>
      </c>
      <c r="AB1399" s="64"/>
      <c r="AC1399" s="26">
        <f t="shared" si="512"/>
        <v>0</v>
      </c>
      <c r="AD1399" s="26">
        <f t="shared" si="513"/>
        <v>29.3</v>
      </c>
      <c r="AE1399" s="26">
        <f t="shared" si="514"/>
        <v>8.1388888888888893</v>
      </c>
      <c r="AF1399" s="31"/>
      <c r="AG1399" s="31"/>
      <c r="AH1399" s="31"/>
      <c r="AI1399" s="31"/>
      <c r="AJ1399" s="31"/>
      <c r="AK1399" s="31"/>
      <c r="AL1399" s="7"/>
      <c r="AM1399" s="7"/>
    </row>
    <row r="1400" spans="2:39" x14ac:dyDescent="0.4">
      <c r="B1400" s="23" t="s">
        <v>3</v>
      </c>
      <c r="C1400" s="23">
        <v>1384</v>
      </c>
      <c r="D1400" s="23">
        <v>362</v>
      </c>
      <c r="E1400" s="24">
        <v>32.9</v>
      </c>
      <c r="F1400" s="68">
        <f t="shared" si="515"/>
        <v>9.1388888888888875</v>
      </c>
      <c r="G1400" s="35">
        <f t="shared" si="516"/>
        <v>0.87500000000000011</v>
      </c>
      <c r="H1400" s="25">
        <f t="shared" si="517"/>
        <v>3.1500000000000004</v>
      </c>
      <c r="I1400" s="31"/>
      <c r="J1400" s="26">
        <f t="shared" si="518"/>
        <v>1296.7500000000002</v>
      </c>
      <c r="K1400" s="40">
        <f t="shared" si="510"/>
        <v>35.913904715341999</v>
      </c>
      <c r="L1400" s="26">
        <f t="shared" si="519"/>
        <v>218.00182949999999</v>
      </c>
      <c r="M1400" s="61">
        <f t="shared" si="520"/>
        <v>1550.6657342153421</v>
      </c>
      <c r="N1400" s="26">
        <f t="shared" si="521"/>
        <v>1.550665734215342</v>
      </c>
      <c r="O1400" s="26">
        <f t="shared" si="511"/>
        <v>14171.36184880132</v>
      </c>
      <c r="P1400" s="26">
        <f t="shared" si="522"/>
        <v>14.17136184880132</v>
      </c>
      <c r="Q1400" s="26">
        <f t="shared" si="527"/>
        <v>7103.9708670524096</v>
      </c>
      <c r="R1400" s="61">
        <f t="shared" si="528"/>
        <v>1.9733253987139108</v>
      </c>
      <c r="S1400" s="26">
        <f t="shared" si="529"/>
        <v>-2049.8177788799071</v>
      </c>
      <c r="T1400" s="26">
        <f t="shared" si="523"/>
        <v>2049.8177788799071</v>
      </c>
      <c r="U1400" s="61">
        <f t="shared" si="530"/>
        <v>0.56939387301814703</v>
      </c>
      <c r="V1400" s="26">
        <f t="shared" si="531"/>
        <v>61887.793981481467</v>
      </c>
      <c r="W1400" s="26">
        <f t="shared" si="533"/>
        <v>61.887793981481465</v>
      </c>
      <c r="X1400" s="26">
        <f t="shared" si="532"/>
        <v>3523.6951388888888</v>
      </c>
      <c r="Y1400" s="26">
        <f t="shared" si="524"/>
        <v>978.80498829027772</v>
      </c>
      <c r="Z1400" s="26">
        <f t="shared" si="525"/>
        <v>0.97880498829027773</v>
      </c>
      <c r="AA1400" s="26">
        <f t="shared" si="526"/>
        <v>2.5427192717320577</v>
      </c>
      <c r="AB1400" s="64"/>
      <c r="AC1400" s="26">
        <f t="shared" si="512"/>
        <v>0</v>
      </c>
      <c r="AD1400" s="26">
        <f t="shared" si="513"/>
        <v>32.9</v>
      </c>
      <c r="AE1400" s="26">
        <f t="shared" si="514"/>
        <v>9.1388888888888875</v>
      </c>
      <c r="AF1400" s="31"/>
      <c r="AG1400" s="31"/>
      <c r="AH1400" s="31"/>
      <c r="AI1400" s="31"/>
      <c r="AJ1400" s="31"/>
      <c r="AK1400" s="31"/>
      <c r="AL1400" s="7"/>
      <c r="AM1400" s="7"/>
    </row>
    <row r="1401" spans="2:39" x14ac:dyDescent="0.4">
      <c r="B1401" s="23" t="s">
        <v>3</v>
      </c>
      <c r="C1401" s="23">
        <v>1385</v>
      </c>
      <c r="D1401" s="23">
        <v>363</v>
      </c>
      <c r="E1401" s="24">
        <v>35.6</v>
      </c>
      <c r="F1401" s="68">
        <f t="shared" si="515"/>
        <v>9.8888888888888893</v>
      </c>
      <c r="G1401" s="35">
        <f t="shared" si="516"/>
        <v>0.52777777777777835</v>
      </c>
      <c r="H1401" s="25">
        <f t="shared" si="517"/>
        <v>1.9000000000000021</v>
      </c>
      <c r="I1401" s="31"/>
      <c r="J1401" s="26">
        <f t="shared" si="518"/>
        <v>782.16666666666754</v>
      </c>
      <c r="K1401" s="40">
        <f t="shared" si="510"/>
        <v>42.050467272138889</v>
      </c>
      <c r="L1401" s="26">
        <f t="shared" si="519"/>
        <v>218.00182949999999</v>
      </c>
      <c r="M1401" s="61">
        <f t="shared" si="520"/>
        <v>1042.2189634388064</v>
      </c>
      <c r="N1401" s="26">
        <f t="shared" si="521"/>
        <v>1.0422189634388064</v>
      </c>
      <c r="O1401" s="26">
        <f t="shared" si="511"/>
        <v>10306.387527339308</v>
      </c>
      <c r="P1401" s="26">
        <f t="shared" si="522"/>
        <v>10.306387527339307</v>
      </c>
      <c r="Q1401" s="26">
        <f t="shared" si="527"/>
        <v>7114.2772545797488</v>
      </c>
      <c r="R1401" s="61">
        <f t="shared" si="528"/>
        <v>1.9761882843672025</v>
      </c>
      <c r="S1401" s="26">
        <f t="shared" si="529"/>
        <v>-2049.8177788799071</v>
      </c>
      <c r="T1401" s="26">
        <f t="shared" si="523"/>
        <v>2049.8177788799071</v>
      </c>
      <c r="U1401" s="61">
        <f t="shared" si="530"/>
        <v>0.56939387301814703</v>
      </c>
      <c r="V1401" s="26">
        <f t="shared" si="531"/>
        <v>72462.481481481489</v>
      </c>
      <c r="W1401" s="26">
        <f t="shared" si="533"/>
        <v>72.46248148148149</v>
      </c>
      <c r="X1401" s="26">
        <f t="shared" si="532"/>
        <v>3523.6951388888888</v>
      </c>
      <c r="Y1401" s="26">
        <f t="shared" si="524"/>
        <v>978.80498829027772</v>
      </c>
      <c r="Z1401" s="26">
        <f t="shared" si="525"/>
        <v>0.97880498829027773</v>
      </c>
      <c r="AA1401" s="26">
        <f t="shared" si="526"/>
        <v>2.5455821573853497</v>
      </c>
      <c r="AB1401" s="64"/>
      <c r="AC1401" s="26">
        <f t="shared" si="512"/>
        <v>0</v>
      </c>
      <c r="AD1401" s="26">
        <f t="shared" si="513"/>
        <v>35.6</v>
      </c>
      <c r="AE1401" s="26">
        <f t="shared" si="514"/>
        <v>9.8888888888888893</v>
      </c>
      <c r="AF1401" s="31"/>
      <c r="AG1401" s="31"/>
      <c r="AH1401" s="31"/>
      <c r="AI1401" s="31"/>
      <c r="AJ1401" s="31"/>
      <c r="AK1401" s="31"/>
      <c r="AL1401" s="7"/>
      <c r="AM1401" s="7"/>
    </row>
    <row r="1402" spans="2:39" x14ac:dyDescent="0.4">
      <c r="B1402" s="23" t="s">
        <v>3</v>
      </c>
      <c r="C1402" s="23">
        <v>1386</v>
      </c>
      <c r="D1402" s="23">
        <v>364</v>
      </c>
      <c r="E1402" s="24">
        <v>36.700000000000003</v>
      </c>
      <c r="F1402" s="68">
        <f t="shared" si="515"/>
        <v>10.194444444444445</v>
      </c>
      <c r="G1402" s="35">
        <f t="shared" si="516"/>
        <v>0.27777777777777779</v>
      </c>
      <c r="H1402" s="25">
        <f t="shared" si="517"/>
        <v>1</v>
      </c>
      <c r="I1402" s="31"/>
      <c r="J1402" s="26">
        <f t="shared" si="518"/>
        <v>411.66666666666669</v>
      </c>
      <c r="K1402" s="40">
        <f t="shared" si="510"/>
        <v>44.689238940925343</v>
      </c>
      <c r="L1402" s="26">
        <f t="shared" si="519"/>
        <v>218.00182949999999</v>
      </c>
      <c r="M1402" s="61">
        <f t="shared" si="520"/>
        <v>674.35773510759202</v>
      </c>
      <c r="N1402" s="26">
        <f t="shared" si="521"/>
        <v>0.674357735107592</v>
      </c>
      <c r="O1402" s="26">
        <f t="shared" si="511"/>
        <v>6874.7024662357298</v>
      </c>
      <c r="P1402" s="26">
        <f t="shared" si="522"/>
        <v>6.8747024662357301</v>
      </c>
      <c r="Q1402" s="26">
        <f t="shared" si="527"/>
        <v>7121.151957045985</v>
      </c>
      <c r="R1402" s="61">
        <f t="shared" si="528"/>
        <v>1.9780979240939283</v>
      </c>
      <c r="S1402" s="26">
        <f t="shared" si="529"/>
        <v>-2049.8177788799071</v>
      </c>
      <c r="T1402" s="26">
        <f t="shared" si="523"/>
        <v>2049.8177788799071</v>
      </c>
      <c r="U1402" s="61">
        <f t="shared" si="530"/>
        <v>0.56939387301814703</v>
      </c>
      <c r="V1402" s="26">
        <f t="shared" si="531"/>
        <v>77009.68287037038</v>
      </c>
      <c r="W1402" s="26">
        <f t="shared" si="533"/>
        <v>77.009682870370384</v>
      </c>
      <c r="X1402" s="26">
        <f t="shared" si="532"/>
        <v>3523.6951388888888</v>
      </c>
      <c r="Y1402" s="26">
        <f t="shared" si="524"/>
        <v>978.80498829027772</v>
      </c>
      <c r="Z1402" s="26">
        <f t="shared" si="525"/>
        <v>0.97880498829027773</v>
      </c>
      <c r="AA1402" s="26">
        <f t="shared" si="526"/>
        <v>2.5474917971120754</v>
      </c>
      <c r="AB1402" s="64"/>
      <c r="AC1402" s="26">
        <f t="shared" si="512"/>
        <v>0</v>
      </c>
      <c r="AD1402" s="26">
        <f t="shared" si="513"/>
        <v>36.700000000000003</v>
      </c>
      <c r="AE1402" s="26">
        <f t="shared" si="514"/>
        <v>10.194444444444445</v>
      </c>
      <c r="AF1402" s="31"/>
      <c r="AG1402" s="31"/>
      <c r="AH1402" s="31"/>
      <c r="AI1402" s="31"/>
      <c r="AJ1402" s="31"/>
      <c r="AK1402" s="31"/>
      <c r="AL1402" s="7"/>
      <c r="AM1402" s="7"/>
    </row>
    <row r="1403" spans="2:39" x14ac:dyDescent="0.4">
      <c r="B1403" s="23" t="s">
        <v>3</v>
      </c>
      <c r="C1403" s="23">
        <v>1387</v>
      </c>
      <c r="D1403" s="23">
        <v>365</v>
      </c>
      <c r="E1403" s="24">
        <v>37.6</v>
      </c>
      <c r="F1403" s="68">
        <f t="shared" si="515"/>
        <v>10.444444444444445</v>
      </c>
      <c r="G1403" s="35">
        <f t="shared" si="516"/>
        <v>0.37499999999999939</v>
      </c>
      <c r="H1403" s="25">
        <f t="shared" si="517"/>
        <v>1.3499999999999979</v>
      </c>
      <c r="I1403" s="31"/>
      <c r="J1403" s="26">
        <f t="shared" si="518"/>
        <v>555.74999999999909</v>
      </c>
      <c r="K1403" s="40">
        <f t="shared" si="510"/>
        <v>46.907957179222215</v>
      </c>
      <c r="L1403" s="26">
        <f t="shared" si="519"/>
        <v>218.00182949999999</v>
      </c>
      <c r="M1403" s="61">
        <f t="shared" si="520"/>
        <v>820.65978667922127</v>
      </c>
      <c r="N1403" s="26">
        <f t="shared" si="521"/>
        <v>0.82065978667922124</v>
      </c>
      <c r="O1403" s="26">
        <f t="shared" si="511"/>
        <v>8571.3355497607554</v>
      </c>
      <c r="P1403" s="26">
        <f t="shared" si="522"/>
        <v>8.5713355497607555</v>
      </c>
      <c r="Q1403" s="26">
        <f t="shared" si="527"/>
        <v>7129.723292595746</v>
      </c>
      <c r="R1403" s="61">
        <f t="shared" si="528"/>
        <v>1.9804788508260025</v>
      </c>
      <c r="S1403" s="26">
        <f t="shared" si="529"/>
        <v>-2049.8177788799071</v>
      </c>
      <c r="T1403" s="26">
        <f t="shared" si="523"/>
        <v>2049.8177788799071</v>
      </c>
      <c r="U1403" s="61">
        <f t="shared" si="530"/>
        <v>0.56939387301814703</v>
      </c>
      <c r="V1403" s="26">
        <f t="shared" si="531"/>
        <v>80833.037037037036</v>
      </c>
      <c r="W1403" s="26">
        <f t="shared" si="533"/>
        <v>80.833037037037045</v>
      </c>
      <c r="X1403" s="26">
        <f t="shared" si="532"/>
        <v>3523.6951388888888</v>
      </c>
      <c r="Y1403" s="26">
        <f t="shared" si="524"/>
        <v>978.80498829027772</v>
      </c>
      <c r="Z1403" s="26">
        <f t="shared" si="525"/>
        <v>0.97880498829027773</v>
      </c>
      <c r="AA1403" s="26">
        <f t="shared" si="526"/>
        <v>2.5498727238441496</v>
      </c>
      <c r="AB1403" s="64"/>
      <c r="AC1403" s="26">
        <f t="shared" si="512"/>
        <v>0</v>
      </c>
      <c r="AD1403" s="26">
        <f t="shared" si="513"/>
        <v>37.6</v>
      </c>
      <c r="AE1403" s="26">
        <f t="shared" si="514"/>
        <v>10.444444444444445</v>
      </c>
      <c r="AF1403" s="31"/>
      <c r="AG1403" s="31"/>
      <c r="AH1403" s="31"/>
      <c r="AI1403" s="31"/>
      <c r="AJ1403" s="31"/>
      <c r="AK1403" s="31"/>
      <c r="AL1403" s="7"/>
      <c r="AM1403" s="7"/>
    </row>
    <row r="1404" spans="2:39" x14ac:dyDescent="0.4">
      <c r="B1404" s="23" t="s">
        <v>3</v>
      </c>
      <c r="C1404" s="23">
        <v>1388</v>
      </c>
      <c r="D1404" s="23">
        <v>366</v>
      </c>
      <c r="E1404" s="24">
        <v>39.4</v>
      </c>
      <c r="F1404" s="68">
        <f t="shared" si="515"/>
        <v>10.944444444444445</v>
      </c>
      <c r="G1404" s="35">
        <f t="shared" si="516"/>
        <v>0.68055555555555536</v>
      </c>
      <c r="H1404" s="25">
        <f t="shared" si="517"/>
        <v>2.4499999999999993</v>
      </c>
      <c r="I1404" s="31"/>
      <c r="J1404" s="26">
        <f t="shared" si="518"/>
        <v>1008.583333333333</v>
      </c>
      <c r="K1404" s="40">
        <f t="shared" si="510"/>
        <v>51.506646394534727</v>
      </c>
      <c r="L1404" s="26">
        <f t="shared" si="519"/>
        <v>218.00182949999999</v>
      </c>
      <c r="M1404" s="61">
        <f t="shared" si="520"/>
        <v>1278.0918092278678</v>
      </c>
      <c r="N1404" s="26">
        <f t="shared" si="521"/>
        <v>1.2780918092278677</v>
      </c>
      <c r="O1404" s="26">
        <f t="shared" si="511"/>
        <v>13988.004800993886</v>
      </c>
      <c r="P1404" s="26">
        <f t="shared" si="522"/>
        <v>13.988004800993885</v>
      </c>
      <c r="Q1404" s="26">
        <f t="shared" si="527"/>
        <v>7143.7112973967396</v>
      </c>
      <c r="R1404" s="61">
        <f t="shared" si="528"/>
        <v>1.9843644080260121</v>
      </c>
      <c r="S1404" s="26">
        <f t="shared" si="529"/>
        <v>-2049.8177788799071</v>
      </c>
      <c r="T1404" s="26">
        <f t="shared" si="523"/>
        <v>2049.8177788799071</v>
      </c>
      <c r="U1404" s="61">
        <f t="shared" si="530"/>
        <v>0.56939387301814703</v>
      </c>
      <c r="V1404" s="26">
        <f t="shared" si="531"/>
        <v>88757.62037037038</v>
      </c>
      <c r="W1404" s="26">
        <f t="shared" si="533"/>
        <v>88.757620370370375</v>
      </c>
      <c r="X1404" s="26">
        <f t="shared" si="532"/>
        <v>3523.6951388888888</v>
      </c>
      <c r="Y1404" s="26">
        <f t="shared" si="524"/>
        <v>978.80498829027772</v>
      </c>
      <c r="Z1404" s="26">
        <f t="shared" si="525"/>
        <v>0.97880498829027773</v>
      </c>
      <c r="AA1404" s="26">
        <f t="shared" si="526"/>
        <v>2.5537582810441593</v>
      </c>
      <c r="AB1404" s="64"/>
      <c r="AC1404" s="26">
        <f t="shared" si="512"/>
        <v>0</v>
      </c>
      <c r="AD1404" s="26">
        <f t="shared" si="513"/>
        <v>39.4</v>
      </c>
      <c r="AE1404" s="26">
        <f t="shared" si="514"/>
        <v>10.944444444444445</v>
      </c>
      <c r="AF1404" s="31"/>
      <c r="AG1404" s="31"/>
      <c r="AH1404" s="31"/>
      <c r="AI1404" s="31"/>
      <c r="AJ1404" s="31"/>
      <c r="AK1404" s="31"/>
      <c r="AL1404" s="7"/>
      <c r="AM1404" s="7"/>
    </row>
    <row r="1405" spans="2:39" x14ac:dyDescent="0.4">
      <c r="B1405" s="23" t="s">
        <v>3</v>
      </c>
      <c r="C1405" s="23">
        <v>1389</v>
      </c>
      <c r="D1405" s="23">
        <v>367</v>
      </c>
      <c r="E1405" s="24">
        <v>42.5</v>
      </c>
      <c r="F1405" s="68">
        <f t="shared" si="515"/>
        <v>11.805555555555555</v>
      </c>
      <c r="G1405" s="35">
        <f t="shared" si="516"/>
        <v>0.98611111111111127</v>
      </c>
      <c r="H1405" s="25">
        <f t="shared" si="517"/>
        <v>3.5500000000000007</v>
      </c>
      <c r="I1405" s="31"/>
      <c r="J1405" s="26">
        <f t="shared" si="518"/>
        <v>1461.416666666667</v>
      </c>
      <c r="K1405" s="40">
        <f t="shared" si="510"/>
        <v>59.930608911675343</v>
      </c>
      <c r="L1405" s="26">
        <f t="shared" si="519"/>
        <v>218.00182949999999</v>
      </c>
      <c r="M1405" s="61">
        <f t="shared" si="520"/>
        <v>1739.3491050783423</v>
      </c>
      <c r="N1405" s="26">
        <f t="shared" si="521"/>
        <v>1.7393491050783423</v>
      </c>
      <c r="O1405" s="26">
        <f t="shared" si="511"/>
        <v>20533.982490508206</v>
      </c>
      <c r="P1405" s="26">
        <f t="shared" si="522"/>
        <v>20.533982490508205</v>
      </c>
      <c r="Q1405" s="26">
        <f t="shared" si="527"/>
        <v>7164.2452798872482</v>
      </c>
      <c r="R1405" s="61">
        <f t="shared" si="528"/>
        <v>1.990068292507464</v>
      </c>
      <c r="S1405" s="26">
        <f t="shared" si="529"/>
        <v>-2049.8177788799071</v>
      </c>
      <c r="T1405" s="26">
        <f t="shared" si="523"/>
        <v>2049.8177788799071</v>
      </c>
      <c r="U1405" s="61">
        <f t="shared" si="530"/>
        <v>0.56939387301814703</v>
      </c>
      <c r="V1405" s="26">
        <f t="shared" si="531"/>
        <v>103274.01620370369</v>
      </c>
      <c r="W1405" s="26">
        <f t="shared" si="533"/>
        <v>103.2740162037037</v>
      </c>
      <c r="X1405" s="26">
        <f t="shared" si="532"/>
        <v>3523.6951388888888</v>
      </c>
      <c r="Y1405" s="26">
        <f t="shared" si="524"/>
        <v>978.80498829027772</v>
      </c>
      <c r="Z1405" s="26">
        <f t="shared" si="525"/>
        <v>0.97880498829027773</v>
      </c>
      <c r="AA1405" s="26">
        <f t="shared" si="526"/>
        <v>2.5594621655256109</v>
      </c>
      <c r="AB1405" s="64"/>
      <c r="AC1405" s="26">
        <f t="shared" si="512"/>
        <v>0</v>
      </c>
      <c r="AD1405" s="26">
        <f t="shared" si="513"/>
        <v>42.5</v>
      </c>
      <c r="AE1405" s="26">
        <f t="shared" si="514"/>
        <v>11.805555555555555</v>
      </c>
      <c r="AF1405" s="31"/>
      <c r="AG1405" s="31"/>
      <c r="AH1405" s="31"/>
      <c r="AI1405" s="31"/>
      <c r="AJ1405" s="31"/>
      <c r="AK1405" s="31"/>
      <c r="AL1405" s="7"/>
      <c r="AM1405" s="7"/>
    </row>
    <row r="1406" spans="2:39" x14ac:dyDescent="0.4">
      <c r="B1406" s="23" t="s">
        <v>3</v>
      </c>
      <c r="C1406" s="23">
        <v>1390</v>
      </c>
      <c r="D1406" s="23">
        <v>368</v>
      </c>
      <c r="E1406" s="24">
        <v>46.5</v>
      </c>
      <c r="F1406" s="68">
        <f t="shared" si="515"/>
        <v>12.916666666666666</v>
      </c>
      <c r="G1406" s="35">
        <f t="shared" si="516"/>
        <v>1.0694444444444449</v>
      </c>
      <c r="H1406" s="25">
        <f t="shared" si="517"/>
        <v>3.8500000000000014</v>
      </c>
      <c r="I1406" s="31"/>
      <c r="J1406" s="26">
        <f t="shared" si="518"/>
        <v>1584.9166666666672</v>
      </c>
      <c r="K1406" s="40">
        <f t="shared" si="510"/>
        <v>71.742537920703114</v>
      </c>
      <c r="L1406" s="26">
        <f t="shared" si="519"/>
        <v>218.00182949999999</v>
      </c>
      <c r="M1406" s="61">
        <f t="shared" si="520"/>
        <v>1874.6610340873704</v>
      </c>
      <c r="N1406" s="26">
        <f t="shared" si="521"/>
        <v>1.8746610340873704</v>
      </c>
      <c r="O1406" s="26">
        <f t="shared" si="511"/>
        <v>24214.3716902952</v>
      </c>
      <c r="P1406" s="26">
        <f t="shared" si="522"/>
        <v>24.214371690295199</v>
      </c>
      <c r="Q1406" s="26">
        <f t="shared" si="527"/>
        <v>7188.4596515775438</v>
      </c>
      <c r="R1406" s="61">
        <f t="shared" si="528"/>
        <v>1.9967945074039766</v>
      </c>
      <c r="S1406" s="26">
        <f t="shared" si="529"/>
        <v>-2049.8177788799071</v>
      </c>
      <c r="T1406" s="26">
        <f t="shared" si="523"/>
        <v>2049.8177788799071</v>
      </c>
      <c r="U1406" s="61">
        <f t="shared" si="530"/>
        <v>0.56939387301814703</v>
      </c>
      <c r="V1406" s="26">
        <f t="shared" si="531"/>
        <v>123628.64583333333</v>
      </c>
      <c r="W1406" s="26">
        <f t="shared" si="533"/>
        <v>123.62864583333334</v>
      </c>
      <c r="X1406" s="26">
        <f t="shared" si="532"/>
        <v>3523.6951388888888</v>
      </c>
      <c r="Y1406" s="26">
        <f t="shared" si="524"/>
        <v>978.80498829027772</v>
      </c>
      <c r="Z1406" s="26">
        <f t="shared" si="525"/>
        <v>0.97880498829027773</v>
      </c>
      <c r="AA1406" s="26">
        <f t="shared" si="526"/>
        <v>2.5661883804221235</v>
      </c>
      <c r="AB1406" s="64"/>
      <c r="AC1406" s="26">
        <f t="shared" si="512"/>
        <v>0</v>
      </c>
      <c r="AD1406" s="26">
        <f t="shared" si="513"/>
        <v>46.5</v>
      </c>
      <c r="AE1406" s="26">
        <f t="shared" si="514"/>
        <v>12.916666666666666</v>
      </c>
      <c r="AF1406" s="31"/>
      <c r="AG1406" s="31"/>
      <c r="AH1406" s="31"/>
      <c r="AI1406" s="31"/>
      <c r="AJ1406" s="31"/>
      <c r="AK1406" s="31"/>
      <c r="AL1406" s="7"/>
      <c r="AM1406" s="7"/>
    </row>
    <row r="1407" spans="2:39" x14ac:dyDescent="0.4">
      <c r="B1407" s="23" t="s">
        <v>3</v>
      </c>
      <c r="C1407" s="23">
        <v>1391</v>
      </c>
      <c r="D1407" s="23">
        <v>369</v>
      </c>
      <c r="E1407" s="24">
        <v>50.2</v>
      </c>
      <c r="F1407" s="68">
        <f t="shared" si="515"/>
        <v>13.944444444444445</v>
      </c>
      <c r="G1407" s="35">
        <f t="shared" si="516"/>
        <v>0.87499999999999956</v>
      </c>
      <c r="H1407" s="25">
        <f t="shared" si="517"/>
        <v>3.1499999999999986</v>
      </c>
      <c r="I1407" s="31"/>
      <c r="J1407" s="26">
        <f t="shared" si="518"/>
        <v>1296.7499999999993</v>
      </c>
      <c r="K1407" s="40">
        <f t="shared" si="510"/>
        <v>83.613858370534729</v>
      </c>
      <c r="L1407" s="26">
        <f t="shared" si="519"/>
        <v>218.00182949999999</v>
      </c>
      <c r="M1407" s="61">
        <f t="shared" si="520"/>
        <v>1598.365687870534</v>
      </c>
      <c r="N1407" s="26">
        <f t="shared" si="521"/>
        <v>1.5983656878705339</v>
      </c>
      <c r="O1407" s="26">
        <f t="shared" si="511"/>
        <v>22288.32153641689</v>
      </c>
      <c r="P1407" s="26">
        <f t="shared" si="522"/>
        <v>22.288321536416891</v>
      </c>
      <c r="Q1407" s="26">
        <f t="shared" si="527"/>
        <v>7210.7479731139611</v>
      </c>
      <c r="R1407" s="61">
        <f t="shared" si="528"/>
        <v>2.0029857083260554</v>
      </c>
      <c r="S1407" s="26">
        <f t="shared" si="529"/>
        <v>-2049.8177788799071</v>
      </c>
      <c r="T1407" s="26">
        <f t="shared" si="523"/>
        <v>2049.8177788799071</v>
      </c>
      <c r="U1407" s="61">
        <f t="shared" si="530"/>
        <v>0.56939387301814703</v>
      </c>
      <c r="V1407" s="26">
        <f t="shared" si="531"/>
        <v>144085.62037037039</v>
      </c>
      <c r="W1407" s="26">
        <f t="shared" si="533"/>
        <v>144.08562037037041</v>
      </c>
      <c r="X1407" s="26">
        <f t="shared" si="532"/>
        <v>3523.6951388888888</v>
      </c>
      <c r="Y1407" s="26">
        <f t="shared" si="524"/>
        <v>978.80498829027772</v>
      </c>
      <c r="Z1407" s="26">
        <f t="shared" si="525"/>
        <v>0.97880498829027773</v>
      </c>
      <c r="AA1407" s="26">
        <f t="shared" si="526"/>
        <v>2.5723795813442023</v>
      </c>
      <c r="AB1407" s="64"/>
      <c r="AC1407" s="26">
        <f t="shared" si="512"/>
        <v>0</v>
      </c>
      <c r="AD1407" s="26">
        <f t="shared" si="513"/>
        <v>50.2</v>
      </c>
      <c r="AE1407" s="26">
        <f t="shared" si="514"/>
        <v>13.944444444444445</v>
      </c>
      <c r="AF1407" s="31"/>
      <c r="AG1407" s="31"/>
      <c r="AH1407" s="31"/>
      <c r="AI1407" s="31"/>
      <c r="AJ1407" s="31"/>
      <c r="AK1407" s="31"/>
      <c r="AL1407" s="7"/>
      <c r="AM1407" s="7"/>
    </row>
    <row r="1408" spans="2:39" x14ac:dyDescent="0.4">
      <c r="B1408" s="23" t="s">
        <v>3</v>
      </c>
      <c r="C1408" s="23">
        <v>1392</v>
      </c>
      <c r="D1408" s="23">
        <v>370</v>
      </c>
      <c r="E1408" s="24">
        <v>52.8</v>
      </c>
      <c r="F1408" s="68">
        <f t="shared" si="515"/>
        <v>14.666666666666666</v>
      </c>
      <c r="G1408" s="35">
        <f t="shared" si="516"/>
        <v>0.56944444444444364</v>
      </c>
      <c r="H1408" s="25">
        <f t="shared" si="517"/>
        <v>2.0499999999999972</v>
      </c>
      <c r="I1408" s="31"/>
      <c r="J1408" s="26">
        <f t="shared" si="518"/>
        <v>843.91666666666549</v>
      </c>
      <c r="K1408" s="40">
        <f t="shared" si="510"/>
        <v>92.499348787999992</v>
      </c>
      <c r="L1408" s="26">
        <f t="shared" si="519"/>
        <v>218.00182949999999</v>
      </c>
      <c r="M1408" s="61">
        <f t="shared" si="520"/>
        <v>1154.4178449546655</v>
      </c>
      <c r="N1408" s="26">
        <f t="shared" si="521"/>
        <v>1.1544178449546656</v>
      </c>
      <c r="O1408" s="26">
        <f t="shared" si="511"/>
        <v>16931.461726001759</v>
      </c>
      <c r="P1408" s="26">
        <f t="shared" si="522"/>
        <v>16.931461726001757</v>
      </c>
      <c r="Q1408" s="26">
        <f t="shared" si="527"/>
        <v>7227.6794348399626</v>
      </c>
      <c r="R1408" s="61">
        <f t="shared" si="528"/>
        <v>2.007688892515088</v>
      </c>
      <c r="S1408" s="26">
        <f t="shared" si="529"/>
        <v>-2049.8177788799071</v>
      </c>
      <c r="T1408" s="26">
        <f t="shared" si="523"/>
        <v>2049.8177788799071</v>
      </c>
      <c r="U1408" s="61">
        <f t="shared" si="530"/>
        <v>0.56939387301814703</v>
      </c>
      <c r="V1408" s="26">
        <f t="shared" si="531"/>
        <v>159397.33333333331</v>
      </c>
      <c r="W1408" s="26">
        <f t="shared" si="533"/>
        <v>159.39733333333331</v>
      </c>
      <c r="X1408" s="26">
        <f t="shared" si="532"/>
        <v>3523.6951388888888</v>
      </c>
      <c r="Y1408" s="26">
        <f t="shared" si="524"/>
        <v>978.80498829027772</v>
      </c>
      <c r="Z1408" s="26">
        <f t="shared" si="525"/>
        <v>0.97880498829027773</v>
      </c>
      <c r="AA1408" s="26">
        <f t="shared" si="526"/>
        <v>2.5770827655332349</v>
      </c>
      <c r="AB1408" s="64"/>
      <c r="AC1408" s="26">
        <f t="shared" si="512"/>
        <v>0</v>
      </c>
      <c r="AD1408" s="26">
        <f t="shared" si="513"/>
        <v>52.8</v>
      </c>
      <c r="AE1408" s="26">
        <f t="shared" si="514"/>
        <v>14.666666666666666</v>
      </c>
      <c r="AF1408" s="31"/>
      <c r="AG1408" s="31"/>
      <c r="AH1408" s="31"/>
      <c r="AI1408" s="31"/>
      <c r="AJ1408" s="31"/>
      <c r="AK1408" s="31"/>
      <c r="AL1408" s="7"/>
      <c r="AM1408" s="7"/>
    </row>
    <row r="1409" spans="2:39" x14ac:dyDescent="0.4">
      <c r="B1409" s="23" t="s">
        <v>3</v>
      </c>
      <c r="C1409" s="23">
        <v>1393</v>
      </c>
      <c r="D1409" s="23">
        <v>371</v>
      </c>
      <c r="E1409" s="24">
        <v>54.3</v>
      </c>
      <c r="F1409" s="68">
        <f t="shared" si="515"/>
        <v>15.083333333333332</v>
      </c>
      <c r="G1409" s="35">
        <f t="shared" si="516"/>
        <v>0.29166666666666685</v>
      </c>
      <c r="H1409" s="25">
        <f t="shared" si="517"/>
        <v>1.0500000000000007</v>
      </c>
      <c r="I1409" s="31"/>
      <c r="J1409" s="26">
        <f t="shared" si="518"/>
        <v>432.25000000000028</v>
      </c>
      <c r="K1409" s="40">
        <f t="shared" si="510"/>
        <v>97.829647651203103</v>
      </c>
      <c r="L1409" s="26">
        <f t="shared" si="519"/>
        <v>218.00182949999999</v>
      </c>
      <c r="M1409" s="61">
        <f t="shared" si="520"/>
        <v>748.08147715120333</v>
      </c>
      <c r="N1409" s="26">
        <f t="shared" si="521"/>
        <v>0.74808147715120332</v>
      </c>
      <c r="O1409" s="26">
        <f t="shared" si="511"/>
        <v>11283.562280363984</v>
      </c>
      <c r="P1409" s="26">
        <f t="shared" si="522"/>
        <v>11.283562280363984</v>
      </c>
      <c r="Q1409" s="26">
        <f t="shared" si="527"/>
        <v>7238.9629971203267</v>
      </c>
      <c r="R1409" s="61">
        <f t="shared" si="528"/>
        <v>2.0108232156214907</v>
      </c>
      <c r="S1409" s="26">
        <f t="shared" si="529"/>
        <v>-2049.8177788799071</v>
      </c>
      <c r="T1409" s="26">
        <f t="shared" si="523"/>
        <v>2049.8177788799071</v>
      </c>
      <c r="U1409" s="61">
        <f t="shared" si="530"/>
        <v>0.56939387301814703</v>
      </c>
      <c r="V1409" s="26">
        <f t="shared" si="531"/>
        <v>168582.64583333331</v>
      </c>
      <c r="W1409" s="26">
        <f t="shared" si="533"/>
        <v>168.58264583333332</v>
      </c>
      <c r="X1409" s="26">
        <f t="shared" si="532"/>
        <v>3523.6951388888888</v>
      </c>
      <c r="Y1409" s="26">
        <f t="shared" si="524"/>
        <v>978.80498829027772</v>
      </c>
      <c r="Z1409" s="26">
        <f t="shared" si="525"/>
        <v>0.97880498829027773</v>
      </c>
      <c r="AA1409" s="26">
        <f t="shared" si="526"/>
        <v>2.5802170886396376</v>
      </c>
      <c r="AB1409" s="64"/>
      <c r="AC1409" s="26">
        <f t="shared" si="512"/>
        <v>0</v>
      </c>
      <c r="AD1409" s="26">
        <f t="shared" si="513"/>
        <v>54.3</v>
      </c>
      <c r="AE1409" s="26">
        <f t="shared" si="514"/>
        <v>15.083333333333332</v>
      </c>
      <c r="AF1409" s="31"/>
      <c r="AG1409" s="31"/>
      <c r="AH1409" s="31"/>
      <c r="AI1409" s="31"/>
      <c r="AJ1409" s="31"/>
      <c r="AK1409" s="31"/>
      <c r="AL1409" s="7"/>
      <c r="AM1409" s="7"/>
    </row>
    <row r="1410" spans="2:39" x14ac:dyDescent="0.4">
      <c r="B1410" s="23" t="s">
        <v>3</v>
      </c>
      <c r="C1410" s="23">
        <v>1394</v>
      </c>
      <c r="D1410" s="23">
        <v>372</v>
      </c>
      <c r="E1410" s="24">
        <v>54.9</v>
      </c>
      <c r="F1410" s="68">
        <f t="shared" si="515"/>
        <v>15.25</v>
      </c>
      <c r="G1410" s="35">
        <f t="shared" si="516"/>
        <v>8.3333333333333523E-2</v>
      </c>
      <c r="H1410" s="25">
        <f t="shared" si="517"/>
        <v>0.30000000000000071</v>
      </c>
      <c r="I1410" s="31"/>
      <c r="J1410" s="26">
        <f t="shared" si="518"/>
        <v>123.50000000000028</v>
      </c>
      <c r="K1410" s="40">
        <f t="shared" si="510"/>
        <v>100.00357346207812</v>
      </c>
      <c r="L1410" s="26">
        <f t="shared" si="519"/>
        <v>218.00182949999999</v>
      </c>
      <c r="M1410" s="61">
        <f t="shared" si="520"/>
        <v>441.50540296207839</v>
      </c>
      <c r="N1410" s="26">
        <f t="shared" si="521"/>
        <v>0.44150540296207841</v>
      </c>
      <c r="O1410" s="26">
        <f t="shared" si="511"/>
        <v>6732.9573951716957</v>
      </c>
      <c r="P1410" s="26">
        <f t="shared" si="522"/>
        <v>6.7329573951716961</v>
      </c>
      <c r="Q1410" s="26">
        <f t="shared" si="527"/>
        <v>7245.6959545154987</v>
      </c>
      <c r="R1410" s="61">
        <f t="shared" si="528"/>
        <v>2.0126934817142152</v>
      </c>
      <c r="S1410" s="26">
        <f t="shared" si="529"/>
        <v>-2049.8177788799071</v>
      </c>
      <c r="T1410" s="26">
        <f t="shared" si="523"/>
        <v>2049.8177788799071</v>
      </c>
      <c r="U1410" s="61">
        <f t="shared" si="530"/>
        <v>0.56939387301814703</v>
      </c>
      <c r="V1410" s="26">
        <f t="shared" si="531"/>
        <v>172328.8125</v>
      </c>
      <c r="W1410" s="26">
        <f t="shared" si="533"/>
        <v>172.3288125</v>
      </c>
      <c r="X1410" s="26">
        <f t="shared" si="532"/>
        <v>3523.6951388888888</v>
      </c>
      <c r="Y1410" s="26">
        <f t="shared" si="524"/>
        <v>978.80498829027772</v>
      </c>
      <c r="Z1410" s="26">
        <f t="shared" si="525"/>
        <v>0.97880498829027773</v>
      </c>
      <c r="AA1410" s="26">
        <f t="shared" si="526"/>
        <v>2.5820873547323622</v>
      </c>
      <c r="AB1410" s="64"/>
      <c r="AC1410" s="26">
        <f t="shared" si="512"/>
        <v>0</v>
      </c>
      <c r="AD1410" s="26">
        <f t="shared" si="513"/>
        <v>54.9</v>
      </c>
      <c r="AE1410" s="26">
        <f t="shared" si="514"/>
        <v>15.25</v>
      </c>
      <c r="AF1410" s="31"/>
      <c r="AG1410" s="31"/>
      <c r="AH1410" s="31"/>
      <c r="AI1410" s="31"/>
      <c r="AJ1410" s="31"/>
      <c r="AK1410" s="31"/>
      <c r="AL1410" s="7"/>
      <c r="AM1410" s="7"/>
    </row>
    <row r="1411" spans="2:39" x14ac:dyDescent="0.4">
      <c r="B1411" s="23" t="s">
        <v>3</v>
      </c>
      <c r="C1411" s="23">
        <v>1395</v>
      </c>
      <c r="D1411" s="23">
        <v>373</v>
      </c>
      <c r="E1411" s="24">
        <v>54.9</v>
      </c>
      <c r="F1411" s="68">
        <f t="shared" si="515"/>
        <v>15.25</v>
      </c>
      <c r="G1411" s="35">
        <f t="shared" si="516"/>
        <v>-2.7777777777777186E-2</v>
      </c>
      <c r="H1411" s="25">
        <f t="shared" si="517"/>
        <v>-9.9999999999997868E-2</v>
      </c>
      <c r="I1411" s="31"/>
      <c r="J1411" s="26">
        <f t="shared" si="518"/>
        <v>-41.16666666666579</v>
      </c>
      <c r="K1411" s="40">
        <f t="shared" si="510"/>
        <v>100.00357346207812</v>
      </c>
      <c r="L1411" s="26">
        <f t="shared" si="519"/>
        <v>218.00182949999999</v>
      </c>
      <c r="M1411" s="61">
        <f t="shared" si="520"/>
        <v>276.83873629541233</v>
      </c>
      <c r="N1411" s="26">
        <f t="shared" si="521"/>
        <v>0.27683873629541234</v>
      </c>
      <c r="O1411" s="26">
        <f t="shared" si="511"/>
        <v>4221.7907285050378</v>
      </c>
      <c r="P1411" s="26">
        <f t="shared" si="522"/>
        <v>4.221790728505038</v>
      </c>
      <c r="Q1411" s="26">
        <f t="shared" si="527"/>
        <v>7249.9177452440035</v>
      </c>
      <c r="R1411" s="61">
        <f t="shared" si="528"/>
        <v>2.0138662014548396</v>
      </c>
      <c r="S1411" s="26">
        <f t="shared" si="529"/>
        <v>-2049.8177788799071</v>
      </c>
      <c r="T1411" s="26">
        <f t="shared" si="523"/>
        <v>2049.8177788799071</v>
      </c>
      <c r="U1411" s="61">
        <f t="shared" si="530"/>
        <v>0.56939387301814703</v>
      </c>
      <c r="V1411" s="26">
        <f t="shared" si="531"/>
        <v>172328.8125</v>
      </c>
      <c r="W1411" s="26">
        <f t="shared" si="533"/>
        <v>172.3288125</v>
      </c>
      <c r="X1411" s="26">
        <f t="shared" si="532"/>
        <v>3523.6951388888888</v>
      </c>
      <c r="Y1411" s="26">
        <f t="shared" si="524"/>
        <v>978.80498829027772</v>
      </c>
      <c r="Z1411" s="26">
        <f t="shared" si="525"/>
        <v>0.97880498829027773</v>
      </c>
      <c r="AA1411" s="26">
        <f t="shared" si="526"/>
        <v>2.5832600744729866</v>
      </c>
      <c r="AB1411" s="64"/>
      <c r="AC1411" s="26">
        <f t="shared" si="512"/>
        <v>0</v>
      </c>
      <c r="AD1411" s="26">
        <f t="shared" si="513"/>
        <v>54.9</v>
      </c>
      <c r="AE1411" s="26">
        <f t="shared" si="514"/>
        <v>15.25</v>
      </c>
      <c r="AF1411" s="31"/>
      <c r="AG1411" s="31"/>
      <c r="AH1411" s="31"/>
      <c r="AI1411" s="31"/>
      <c r="AJ1411" s="31"/>
      <c r="AK1411" s="31"/>
      <c r="AL1411" s="7"/>
      <c r="AM1411" s="7"/>
    </row>
    <row r="1412" spans="2:39" x14ac:dyDescent="0.4">
      <c r="B1412" s="23" t="s">
        <v>3</v>
      </c>
      <c r="C1412" s="23">
        <v>1396</v>
      </c>
      <c r="D1412" s="23">
        <v>374</v>
      </c>
      <c r="E1412" s="24">
        <v>54.7</v>
      </c>
      <c r="F1412" s="68">
        <f t="shared" si="515"/>
        <v>15.194444444444445</v>
      </c>
      <c r="G1412" s="35">
        <f t="shared" si="516"/>
        <v>-0.11111111111111072</v>
      </c>
      <c r="H1412" s="25">
        <f t="shared" si="517"/>
        <v>-0.39999999999999858</v>
      </c>
      <c r="I1412" s="31"/>
      <c r="J1412" s="26">
        <f t="shared" si="518"/>
        <v>-164.66666666666609</v>
      </c>
      <c r="K1412" s="40">
        <f t="shared" si="510"/>
        <v>99.276277159050352</v>
      </c>
      <c r="L1412" s="26">
        <f t="shared" si="519"/>
        <v>218.00182949999999</v>
      </c>
      <c r="M1412" s="61">
        <f t="shared" si="520"/>
        <v>152.61143999238425</v>
      </c>
      <c r="N1412" s="26">
        <f t="shared" si="521"/>
        <v>0.15261143999238425</v>
      </c>
      <c r="O1412" s="26">
        <f t="shared" si="511"/>
        <v>2318.8460465509497</v>
      </c>
      <c r="P1412" s="26">
        <f t="shared" si="522"/>
        <v>2.3188460465509495</v>
      </c>
      <c r="Q1412" s="26">
        <f t="shared" si="527"/>
        <v>7252.2365912905543</v>
      </c>
      <c r="R1412" s="61">
        <f t="shared" si="528"/>
        <v>2.0145103254081893</v>
      </c>
      <c r="S1412" s="26">
        <f t="shared" si="529"/>
        <v>-2049.8177788799071</v>
      </c>
      <c r="T1412" s="26">
        <f t="shared" si="523"/>
        <v>2049.8177788799071</v>
      </c>
      <c r="U1412" s="61">
        <f t="shared" si="530"/>
        <v>0.56939387301814703</v>
      </c>
      <c r="V1412" s="26">
        <f t="shared" si="531"/>
        <v>171075.51620370371</v>
      </c>
      <c r="W1412" s="26">
        <f t="shared" si="533"/>
        <v>171.0755162037037</v>
      </c>
      <c r="X1412" s="26">
        <f t="shared" si="532"/>
        <v>3524.9484351851852</v>
      </c>
      <c r="Y1412" s="26">
        <f t="shared" si="524"/>
        <v>979.15312642887045</v>
      </c>
      <c r="Z1412" s="26">
        <f t="shared" si="525"/>
        <v>0.97915312642887042</v>
      </c>
      <c r="AA1412" s="26">
        <f t="shared" si="526"/>
        <v>2.5839041984263362</v>
      </c>
      <c r="AB1412" s="64"/>
      <c r="AC1412" s="26">
        <f t="shared" si="512"/>
        <v>0</v>
      </c>
      <c r="AD1412" s="26">
        <f t="shared" si="513"/>
        <v>54.7</v>
      </c>
      <c r="AE1412" s="26">
        <f t="shared" si="514"/>
        <v>15.194444444444445</v>
      </c>
      <c r="AF1412" s="31"/>
      <c r="AG1412" s="31"/>
      <c r="AH1412" s="31"/>
      <c r="AI1412" s="31"/>
      <c r="AJ1412" s="31"/>
      <c r="AK1412" s="31"/>
      <c r="AL1412" s="7"/>
      <c r="AM1412" s="7"/>
    </row>
    <row r="1413" spans="2:39" x14ac:dyDescent="0.4">
      <c r="B1413" s="23" t="s">
        <v>3</v>
      </c>
      <c r="C1413" s="23">
        <v>1397</v>
      </c>
      <c r="D1413" s="23">
        <v>375</v>
      </c>
      <c r="E1413" s="24">
        <v>54.1</v>
      </c>
      <c r="F1413" s="68">
        <f t="shared" si="515"/>
        <v>15.027777777777779</v>
      </c>
      <c r="G1413" s="35">
        <f t="shared" si="516"/>
        <v>-0.20833333333333331</v>
      </c>
      <c r="H1413" s="25">
        <f t="shared" si="517"/>
        <v>-0.75</v>
      </c>
      <c r="I1413" s="31"/>
      <c r="J1413" s="26">
        <f t="shared" si="518"/>
        <v>-308.75</v>
      </c>
      <c r="K1413" s="40">
        <f t="shared" si="510"/>
        <v>97.110314446383683</v>
      </c>
      <c r="L1413" s="26">
        <f t="shared" si="519"/>
        <v>218.00182949999999</v>
      </c>
      <c r="M1413" s="61">
        <f t="shared" si="520"/>
        <v>6.362143946383668</v>
      </c>
      <c r="N1413" s="26">
        <f t="shared" si="521"/>
        <v>6.3621439463836683E-3</v>
      </c>
      <c r="O1413" s="26">
        <f t="shared" si="511"/>
        <v>95.608885416487908</v>
      </c>
      <c r="P1413" s="26">
        <f t="shared" si="522"/>
        <v>9.5608885416487904E-2</v>
      </c>
      <c r="Q1413" s="26">
        <f t="shared" si="527"/>
        <v>7252.3322001759707</v>
      </c>
      <c r="R1413" s="61">
        <f t="shared" si="528"/>
        <v>2.0145368834340407</v>
      </c>
      <c r="S1413" s="26">
        <f t="shared" si="529"/>
        <v>-2049.8177788799071</v>
      </c>
      <c r="T1413" s="26">
        <f t="shared" si="523"/>
        <v>2049.8177788799071</v>
      </c>
      <c r="U1413" s="61">
        <f t="shared" si="530"/>
        <v>0.56939387301814703</v>
      </c>
      <c r="V1413" s="26">
        <f t="shared" si="531"/>
        <v>167343.07175925927</v>
      </c>
      <c r="W1413" s="26">
        <f t="shared" si="533"/>
        <v>167.34307175925926</v>
      </c>
      <c r="X1413" s="26">
        <f t="shared" si="532"/>
        <v>3528.6808796296295</v>
      </c>
      <c r="Y1413" s="26">
        <f t="shared" si="524"/>
        <v>980.1899173817593</v>
      </c>
      <c r="Z1413" s="26">
        <f t="shared" si="525"/>
        <v>0.98018991738175931</v>
      </c>
      <c r="AA1413" s="26">
        <f t="shared" si="526"/>
        <v>2.5839307564521876</v>
      </c>
      <c r="AB1413" s="64"/>
      <c r="AC1413" s="26">
        <f t="shared" si="512"/>
        <v>0</v>
      </c>
      <c r="AD1413" s="26">
        <f t="shared" si="513"/>
        <v>54.1</v>
      </c>
      <c r="AE1413" s="26">
        <f t="shared" si="514"/>
        <v>15.027777777777779</v>
      </c>
      <c r="AF1413" s="31"/>
      <c r="AG1413" s="31"/>
      <c r="AH1413" s="31"/>
      <c r="AI1413" s="31"/>
      <c r="AJ1413" s="31"/>
      <c r="AK1413" s="31"/>
      <c r="AL1413" s="7"/>
      <c r="AM1413" s="7"/>
    </row>
    <row r="1414" spans="2:39" x14ac:dyDescent="0.4">
      <c r="B1414" s="23" t="s">
        <v>3</v>
      </c>
      <c r="C1414" s="23">
        <v>1398</v>
      </c>
      <c r="D1414" s="23">
        <v>376</v>
      </c>
      <c r="E1414" s="24">
        <v>53.2</v>
      </c>
      <c r="F1414" s="68">
        <f t="shared" si="515"/>
        <v>14.777777777777779</v>
      </c>
      <c r="G1414" s="35">
        <f t="shared" si="516"/>
        <v>-0.27777777777777779</v>
      </c>
      <c r="H1414" s="25">
        <f t="shared" si="517"/>
        <v>-1</v>
      </c>
      <c r="I1414" s="31"/>
      <c r="J1414" s="26">
        <f t="shared" si="518"/>
        <v>-411.66666666666669</v>
      </c>
      <c r="K1414" s="40">
        <f t="shared" si="510"/>
        <v>93.906162804805561</v>
      </c>
      <c r="L1414" s="26">
        <f t="shared" si="519"/>
        <v>218.00182949999999</v>
      </c>
      <c r="M1414" s="61">
        <f t="shared" si="520"/>
        <v>-99.758674361861154</v>
      </c>
      <c r="N1414" s="26">
        <f t="shared" si="521"/>
        <v>-9.9758674361861158E-2</v>
      </c>
      <c r="O1414" s="26">
        <f t="shared" si="511"/>
        <v>-1474.2115211252815</v>
      </c>
      <c r="P1414" s="26">
        <f t="shared" si="522"/>
        <v>-1.4742115211252815</v>
      </c>
      <c r="Q1414" s="26">
        <f t="shared" si="527"/>
        <v>7252.3322001759707</v>
      </c>
      <c r="R1414" s="61">
        <f t="shared" si="528"/>
        <v>2.0145368834340407</v>
      </c>
      <c r="S1414" s="26">
        <f t="shared" si="529"/>
        <v>-2051.2919904010323</v>
      </c>
      <c r="T1414" s="26">
        <f t="shared" si="523"/>
        <v>2051.2919904010323</v>
      </c>
      <c r="U1414" s="61">
        <f t="shared" si="530"/>
        <v>0.56980337625121991</v>
      </c>
      <c r="V1414" s="26">
        <f t="shared" si="531"/>
        <v>161821.59259259261</v>
      </c>
      <c r="W1414" s="26">
        <f t="shared" si="533"/>
        <v>161.82159259259262</v>
      </c>
      <c r="X1414" s="26">
        <f t="shared" si="532"/>
        <v>3534.2023587962963</v>
      </c>
      <c r="Y1414" s="26">
        <f t="shared" si="524"/>
        <v>981.72366282171765</v>
      </c>
      <c r="Z1414" s="26">
        <f t="shared" si="525"/>
        <v>0.98172366282171764</v>
      </c>
      <c r="AA1414" s="26">
        <f t="shared" si="526"/>
        <v>2.5843402596852605</v>
      </c>
      <c r="AB1414" s="64"/>
      <c r="AC1414" s="26">
        <f t="shared" si="512"/>
        <v>0</v>
      </c>
      <c r="AD1414" s="26">
        <f t="shared" si="513"/>
        <v>53.2</v>
      </c>
      <c r="AE1414" s="26">
        <f t="shared" si="514"/>
        <v>14.777777777777779</v>
      </c>
      <c r="AF1414" s="31"/>
      <c r="AG1414" s="31"/>
      <c r="AH1414" s="31"/>
      <c r="AI1414" s="31"/>
      <c r="AJ1414" s="31"/>
      <c r="AK1414" s="31"/>
      <c r="AL1414" s="7"/>
      <c r="AM1414" s="7"/>
    </row>
    <row r="1415" spans="2:39" x14ac:dyDescent="0.4">
      <c r="B1415" s="23" t="s">
        <v>3</v>
      </c>
      <c r="C1415" s="23">
        <v>1399</v>
      </c>
      <c r="D1415" s="23">
        <v>377</v>
      </c>
      <c r="E1415" s="24">
        <v>52.1</v>
      </c>
      <c r="F1415" s="68">
        <f t="shared" si="515"/>
        <v>14.472222222222221</v>
      </c>
      <c r="G1415" s="35">
        <f t="shared" si="516"/>
        <v>-0.34722222222222221</v>
      </c>
      <c r="H1415" s="25">
        <f t="shared" si="517"/>
        <v>-1.25</v>
      </c>
      <c r="I1415" s="31"/>
      <c r="J1415" s="26">
        <f t="shared" si="518"/>
        <v>-514.58333333333337</v>
      </c>
      <c r="K1415" s="40">
        <f t="shared" si="510"/>
        <v>90.062972532008672</v>
      </c>
      <c r="L1415" s="26">
        <f t="shared" si="519"/>
        <v>218.00182949999999</v>
      </c>
      <c r="M1415" s="61">
        <f t="shared" si="520"/>
        <v>-206.51853130132474</v>
      </c>
      <c r="N1415" s="26">
        <f t="shared" si="521"/>
        <v>-0.20651853130132475</v>
      </c>
      <c r="O1415" s="26">
        <f t="shared" si="511"/>
        <v>-2988.7820779997273</v>
      </c>
      <c r="P1415" s="26">
        <f t="shared" si="522"/>
        <v>-2.9887820779997272</v>
      </c>
      <c r="Q1415" s="26">
        <f t="shared" si="527"/>
        <v>7252.3322001759707</v>
      </c>
      <c r="R1415" s="61">
        <f t="shared" si="528"/>
        <v>2.0145368834340407</v>
      </c>
      <c r="S1415" s="26">
        <f t="shared" si="529"/>
        <v>-2054.2807724790318</v>
      </c>
      <c r="T1415" s="26">
        <f t="shared" si="523"/>
        <v>2054.2807724790318</v>
      </c>
      <c r="U1415" s="61">
        <f t="shared" si="530"/>
        <v>0.57063359356152599</v>
      </c>
      <c r="V1415" s="26">
        <f t="shared" si="531"/>
        <v>155198.90509259255</v>
      </c>
      <c r="W1415" s="26">
        <f t="shared" si="533"/>
        <v>155.19890509259255</v>
      </c>
      <c r="X1415" s="26">
        <f t="shared" si="532"/>
        <v>3540.8250462962965</v>
      </c>
      <c r="Y1415" s="26">
        <f t="shared" si="524"/>
        <v>983.56329971009268</v>
      </c>
      <c r="Z1415" s="26">
        <f t="shared" si="525"/>
        <v>0.98356329971009271</v>
      </c>
      <c r="AA1415" s="26">
        <f t="shared" si="526"/>
        <v>2.5851704769955668</v>
      </c>
      <c r="AB1415" s="64"/>
      <c r="AC1415" s="26">
        <f t="shared" si="512"/>
        <v>0</v>
      </c>
      <c r="AD1415" s="26">
        <f t="shared" si="513"/>
        <v>52.1</v>
      </c>
      <c r="AE1415" s="26">
        <f t="shared" si="514"/>
        <v>14.472222222222221</v>
      </c>
      <c r="AF1415" s="31"/>
      <c r="AG1415" s="31"/>
      <c r="AH1415" s="31"/>
      <c r="AI1415" s="31"/>
      <c r="AJ1415" s="31"/>
      <c r="AK1415" s="31"/>
      <c r="AL1415" s="7"/>
      <c r="AM1415" s="7"/>
    </row>
    <row r="1416" spans="2:39" x14ac:dyDescent="0.4">
      <c r="B1416" s="23" t="s">
        <v>3</v>
      </c>
      <c r="C1416" s="23">
        <v>1400</v>
      </c>
      <c r="D1416" s="23">
        <v>378</v>
      </c>
      <c r="E1416" s="24">
        <v>50.7</v>
      </c>
      <c r="F1416" s="68">
        <f t="shared" si="515"/>
        <v>14.083333333333334</v>
      </c>
      <c r="G1416" s="35">
        <f t="shared" si="516"/>
        <v>-0.41666666666666663</v>
      </c>
      <c r="H1416" s="25">
        <f t="shared" si="517"/>
        <v>-1.5</v>
      </c>
      <c r="I1416" s="31"/>
      <c r="J1416" s="26">
        <f t="shared" si="518"/>
        <v>-617.5</v>
      </c>
      <c r="K1416" s="40">
        <f t="shared" si="510"/>
        <v>85.287767973078132</v>
      </c>
      <c r="L1416" s="26">
        <f t="shared" si="519"/>
        <v>218.00182949999999</v>
      </c>
      <c r="M1416" s="61">
        <f t="shared" si="520"/>
        <v>-314.21040252692183</v>
      </c>
      <c r="N1416" s="26">
        <f t="shared" si="521"/>
        <v>-0.31421040252692184</v>
      </c>
      <c r="O1416" s="26">
        <f t="shared" si="511"/>
        <v>-4425.1298355874824</v>
      </c>
      <c r="P1416" s="26">
        <f t="shared" si="522"/>
        <v>-4.425129835587482</v>
      </c>
      <c r="Q1416" s="26">
        <f t="shared" si="527"/>
        <v>7252.3322001759707</v>
      </c>
      <c r="R1416" s="61">
        <f t="shared" si="528"/>
        <v>2.0145368834340407</v>
      </c>
      <c r="S1416" s="26">
        <f t="shared" si="529"/>
        <v>-2058.7059023146194</v>
      </c>
      <c r="T1416" s="26">
        <f t="shared" si="523"/>
        <v>2058.7059023146194</v>
      </c>
      <c r="U1416" s="61">
        <f t="shared" si="530"/>
        <v>0.57186279639196991</v>
      </c>
      <c r="V1416" s="26">
        <f t="shared" si="531"/>
        <v>146970.14583333334</v>
      </c>
      <c r="W1416" s="26">
        <f t="shared" si="533"/>
        <v>146.97014583333333</v>
      </c>
      <c r="X1416" s="26">
        <f t="shared" si="532"/>
        <v>3549.0538055555558</v>
      </c>
      <c r="Y1416" s="26">
        <f t="shared" si="524"/>
        <v>985.84906799961129</v>
      </c>
      <c r="Z1416" s="26">
        <f t="shared" si="525"/>
        <v>0.98584906799961125</v>
      </c>
      <c r="AA1416" s="26">
        <f t="shared" si="526"/>
        <v>2.5863996798260107</v>
      </c>
      <c r="AB1416" s="64"/>
      <c r="AC1416" s="26">
        <f t="shared" si="512"/>
        <v>0</v>
      </c>
      <c r="AD1416" s="26">
        <f t="shared" si="513"/>
        <v>50.7</v>
      </c>
      <c r="AE1416" s="26">
        <f t="shared" si="514"/>
        <v>14.083333333333334</v>
      </c>
      <c r="AF1416" s="31"/>
      <c r="AG1416" s="31"/>
      <c r="AH1416" s="31"/>
      <c r="AI1416" s="31"/>
      <c r="AJ1416" s="31"/>
      <c r="AK1416" s="31"/>
      <c r="AL1416" s="7"/>
      <c r="AM1416" s="7"/>
    </row>
    <row r="1417" spans="2:39" x14ac:dyDescent="0.4">
      <c r="B1417" s="23" t="s">
        <v>3</v>
      </c>
      <c r="C1417" s="23">
        <v>1401</v>
      </c>
      <c r="D1417" s="23">
        <v>379</v>
      </c>
      <c r="E1417" s="24">
        <v>49.1</v>
      </c>
      <c r="F1417" s="68">
        <f t="shared" si="515"/>
        <v>13.638888888888889</v>
      </c>
      <c r="G1417" s="35">
        <f t="shared" si="516"/>
        <v>-0.45833333333333393</v>
      </c>
      <c r="H1417" s="25">
        <f t="shared" si="517"/>
        <v>-1.6500000000000021</v>
      </c>
      <c r="I1417" s="31"/>
      <c r="J1417" s="26">
        <f t="shared" si="518"/>
        <v>-679.25000000000091</v>
      </c>
      <c r="K1417" s="40">
        <f t="shared" si="510"/>
        <v>79.989653298467005</v>
      </c>
      <c r="L1417" s="26">
        <f t="shared" si="519"/>
        <v>218.00182949999999</v>
      </c>
      <c r="M1417" s="61">
        <f t="shared" si="520"/>
        <v>-381.25851720153389</v>
      </c>
      <c r="N1417" s="26">
        <f t="shared" si="521"/>
        <v>-0.38125851720153386</v>
      </c>
      <c r="O1417" s="26">
        <f t="shared" si="511"/>
        <v>-5199.9425540542543</v>
      </c>
      <c r="P1417" s="26">
        <f t="shared" si="522"/>
        <v>-5.1999425540542541</v>
      </c>
      <c r="Q1417" s="26">
        <f t="shared" si="527"/>
        <v>7252.3322001759707</v>
      </c>
      <c r="R1417" s="61">
        <f t="shared" si="528"/>
        <v>2.0145368834340407</v>
      </c>
      <c r="S1417" s="26">
        <f t="shared" si="529"/>
        <v>-2063.9058448686737</v>
      </c>
      <c r="T1417" s="26">
        <f t="shared" si="523"/>
        <v>2063.9058448686737</v>
      </c>
      <c r="U1417" s="61">
        <f t="shared" si="530"/>
        <v>0.5733072249947615</v>
      </c>
      <c r="V1417" s="26">
        <f t="shared" si="531"/>
        <v>137840.29398148149</v>
      </c>
      <c r="W1417" s="26">
        <f t="shared" si="533"/>
        <v>137.84029398148149</v>
      </c>
      <c r="X1417" s="26">
        <f t="shared" si="532"/>
        <v>3558.1836574074077</v>
      </c>
      <c r="Y1417" s="26">
        <f t="shared" si="524"/>
        <v>988.38513998731491</v>
      </c>
      <c r="Z1417" s="26">
        <f t="shared" si="525"/>
        <v>0.98838513998731492</v>
      </c>
      <c r="AA1417" s="26">
        <f t="shared" si="526"/>
        <v>2.5878441084288024</v>
      </c>
      <c r="AB1417" s="64"/>
      <c r="AC1417" s="26">
        <f t="shared" si="512"/>
        <v>0</v>
      </c>
      <c r="AD1417" s="26">
        <f t="shared" si="513"/>
        <v>49.1</v>
      </c>
      <c r="AE1417" s="26">
        <f t="shared" si="514"/>
        <v>13.638888888888889</v>
      </c>
      <c r="AF1417" s="31"/>
      <c r="AG1417" s="31"/>
      <c r="AH1417" s="31"/>
      <c r="AI1417" s="31"/>
      <c r="AJ1417" s="31"/>
      <c r="AK1417" s="31"/>
      <c r="AL1417" s="7"/>
      <c r="AM1417" s="7"/>
    </row>
    <row r="1418" spans="2:39" x14ac:dyDescent="0.4">
      <c r="B1418" s="23" t="s">
        <v>3</v>
      </c>
      <c r="C1418" s="23">
        <v>1402</v>
      </c>
      <c r="D1418" s="23">
        <v>380</v>
      </c>
      <c r="E1418" s="24">
        <v>47.4</v>
      </c>
      <c r="F1418" s="68">
        <f t="shared" si="515"/>
        <v>13.166666666666666</v>
      </c>
      <c r="G1418" s="35">
        <f t="shared" si="516"/>
        <v>-0.54166666666666641</v>
      </c>
      <c r="H1418" s="25">
        <f t="shared" si="517"/>
        <v>-1.9499999999999993</v>
      </c>
      <c r="I1418" s="31"/>
      <c r="J1418" s="26">
        <f t="shared" si="518"/>
        <v>-802.74999999999966</v>
      </c>
      <c r="K1418" s="40">
        <f t="shared" si="510"/>
        <v>74.546543877312487</v>
      </c>
      <c r="L1418" s="26">
        <f t="shared" si="519"/>
        <v>218.00182949999999</v>
      </c>
      <c r="M1418" s="61">
        <f t="shared" si="520"/>
        <v>-510.20162662268717</v>
      </c>
      <c r="N1418" s="26">
        <f t="shared" si="521"/>
        <v>-0.5102016266226872</v>
      </c>
      <c r="O1418" s="26">
        <f t="shared" si="511"/>
        <v>-6717.6547505320477</v>
      </c>
      <c r="P1418" s="26">
        <f t="shared" si="522"/>
        <v>-6.7176547505320476</v>
      </c>
      <c r="Q1418" s="26">
        <f t="shared" si="527"/>
        <v>7252.3322001759707</v>
      </c>
      <c r="R1418" s="61">
        <f t="shared" si="528"/>
        <v>2.0145368834340407</v>
      </c>
      <c r="S1418" s="26">
        <f t="shared" si="529"/>
        <v>-2070.6234996192056</v>
      </c>
      <c r="T1418" s="26">
        <f t="shared" si="523"/>
        <v>2070.6234996192056</v>
      </c>
      <c r="U1418" s="61">
        <f t="shared" si="530"/>
        <v>0.57517324035252382</v>
      </c>
      <c r="V1418" s="26">
        <f t="shared" si="531"/>
        <v>128460.58333333331</v>
      </c>
      <c r="W1418" s="26">
        <f t="shared" si="533"/>
        <v>128.46058333333332</v>
      </c>
      <c r="X1418" s="26">
        <f t="shared" si="532"/>
        <v>3567.5633680555561</v>
      </c>
      <c r="Y1418" s="26">
        <f t="shared" si="524"/>
        <v>990.99061725173635</v>
      </c>
      <c r="Z1418" s="26">
        <f t="shared" si="525"/>
        <v>0.99099061725173632</v>
      </c>
      <c r="AA1418" s="26">
        <f t="shared" si="526"/>
        <v>2.5897101237865643</v>
      </c>
      <c r="AB1418" s="64"/>
      <c r="AC1418" s="26">
        <f t="shared" si="512"/>
        <v>0</v>
      </c>
      <c r="AD1418" s="26">
        <f t="shared" si="513"/>
        <v>47.4</v>
      </c>
      <c r="AE1418" s="26">
        <f t="shared" si="514"/>
        <v>13.166666666666666</v>
      </c>
      <c r="AF1418" s="31"/>
      <c r="AG1418" s="31"/>
      <c r="AH1418" s="31"/>
      <c r="AI1418" s="31"/>
      <c r="AJ1418" s="31"/>
      <c r="AK1418" s="31"/>
      <c r="AL1418" s="7"/>
      <c r="AM1418" s="7"/>
    </row>
    <row r="1419" spans="2:39" x14ac:dyDescent="0.4">
      <c r="B1419" s="23" t="s">
        <v>3</v>
      </c>
      <c r="C1419" s="23">
        <v>1403</v>
      </c>
      <c r="D1419" s="23">
        <v>381</v>
      </c>
      <c r="E1419" s="24">
        <v>45.2</v>
      </c>
      <c r="F1419" s="68">
        <f t="shared" si="515"/>
        <v>12.555555555555555</v>
      </c>
      <c r="G1419" s="35">
        <f t="shared" si="516"/>
        <v>-0.7777777777777779</v>
      </c>
      <c r="H1419" s="25">
        <f t="shared" si="517"/>
        <v>-2.8000000000000007</v>
      </c>
      <c r="I1419" s="31"/>
      <c r="J1419" s="26">
        <f t="shared" si="518"/>
        <v>-1152.6666666666667</v>
      </c>
      <c r="K1419" s="40">
        <f t="shared" si="510"/>
        <v>67.787200681472214</v>
      </c>
      <c r="L1419" s="26">
        <f t="shared" si="519"/>
        <v>218.00182949999999</v>
      </c>
      <c r="M1419" s="61">
        <f t="shared" si="520"/>
        <v>-866.87763648519444</v>
      </c>
      <c r="N1419" s="26">
        <f t="shared" si="521"/>
        <v>-0.86687763648519445</v>
      </c>
      <c r="O1419" s="26">
        <f t="shared" si="511"/>
        <v>-10884.130324758553</v>
      </c>
      <c r="P1419" s="26">
        <f t="shared" si="522"/>
        <v>-10.884130324758553</v>
      </c>
      <c r="Q1419" s="26">
        <f t="shared" si="527"/>
        <v>7252.3322001759707</v>
      </c>
      <c r="R1419" s="61">
        <f t="shared" si="528"/>
        <v>2.0145368834340407</v>
      </c>
      <c r="S1419" s="26">
        <f t="shared" si="529"/>
        <v>-2081.5076299439643</v>
      </c>
      <c r="T1419" s="26">
        <f t="shared" si="523"/>
        <v>2081.5076299439643</v>
      </c>
      <c r="U1419" s="61">
        <f t="shared" si="530"/>
        <v>0.57819661012904855</v>
      </c>
      <c r="V1419" s="26">
        <f t="shared" si="531"/>
        <v>116812.70370370371</v>
      </c>
      <c r="W1419" s="26">
        <f t="shared" si="533"/>
        <v>116.8127037037037</v>
      </c>
      <c r="X1419" s="26">
        <f t="shared" si="532"/>
        <v>3579.2112476851858</v>
      </c>
      <c r="Y1419" s="26">
        <f t="shared" si="524"/>
        <v>994.22614195949552</v>
      </c>
      <c r="Z1419" s="26">
        <f t="shared" si="525"/>
        <v>0.99422614195949555</v>
      </c>
      <c r="AA1419" s="26">
        <f t="shared" si="526"/>
        <v>2.592733493563089</v>
      </c>
      <c r="AB1419" s="64"/>
      <c r="AC1419" s="26">
        <f t="shared" si="512"/>
        <v>0</v>
      </c>
      <c r="AD1419" s="26">
        <f t="shared" si="513"/>
        <v>45.2</v>
      </c>
      <c r="AE1419" s="26">
        <f t="shared" si="514"/>
        <v>12.555555555555555</v>
      </c>
      <c r="AF1419" s="31"/>
      <c r="AG1419" s="31"/>
      <c r="AH1419" s="31"/>
      <c r="AI1419" s="31"/>
      <c r="AJ1419" s="31"/>
      <c r="AK1419" s="31"/>
      <c r="AL1419" s="7"/>
      <c r="AM1419" s="7"/>
    </row>
    <row r="1420" spans="2:39" x14ac:dyDescent="0.4">
      <c r="B1420" s="23" t="s">
        <v>3</v>
      </c>
      <c r="C1420" s="23">
        <v>1404</v>
      </c>
      <c r="D1420" s="23">
        <v>382</v>
      </c>
      <c r="E1420" s="24">
        <v>41.8</v>
      </c>
      <c r="F1420" s="68">
        <f t="shared" si="515"/>
        <v>11.611111111111111</v>
      </c>
      <c r="G1420" s="35">
        <f t="shared" si="516"/>
        <v>-1.2083333333333337</v>
      </c>
      <c r="H1420" s="25">
        <f t="shared" si="517"/>
        <v>-4.3500000000000014</v>
      </c>
      <c r="I1420" s="31"/>
      <c r="J1420" s="26">
        <f t="shared" si="518"/>
        <v>-1790.7500000000005</v>
      </c>
      <c r="K1420" s="40">
        <f t="shared" si="510"/>
        <v>57.972682139701391</v>
      </c>
      <c r="L1420" s="26">
        <f t="shared" si="519"/>
        <v>218.00182949999999</v>
      </c>
      <c r="M1420" s="61">
        <f t="shared" si="520"/>
        <v>-1514.7754883602991</v>
      </c>
      <c r="N1420" s="26">
        <f t="shared" si="521"/>
        <v>-1.5147754883602991</v>
      </c>
      <c r="O1420" s="26">
        <f t="shared" si="511"/>
        <v>-17588.226503739028</v>
      </c>
      <c r="P1420" s="26">
        <f t="shared" si="522"/>
        <v>-17.58822650373903</v>
      </c>
      <c r="Q1420" s="26">
        <f t="shared" si="527"/>
        <v>7252.3322001759707</v>
      </c>
      <c r="R1420" s="61">
        <f t="shared" si="528"/>
        <v>2.0145368834340407</v>
      </c>
      <c r="S1420" s="26">
        <f t="shared" si="529"/>
        <v>-2099.0958564477032</v>
      </c>
      <c r="T1420" s="26">
        <f t="shared" si="523"/>
        <v>2099.0958564477032</v>
      </c>
      <c r="U1420" s="61">
        <f t="shared" si="530"/>
        <v>0.58308222899315876</v>
      </c>
      <c r="V1420" s="26">
        <f t="shared" si="531"/>
        <v>99900.064814814818</v>
      </c>
      <c r="W1420" s="26">
        <f t="shared" si="533"/>
        <v>99.900064814814826</v>
      </c>
      <c r="X1420" s="26">
        <f t="shared" si="532"/>
        <v>3596.1238865740747</v>
      </c>
      <c r="Y1420" s="26">
        <f t="shared" si="524"/>
        <v>998.9241009647734</v>
      </c>
      <c r="Z1420" s="26">
        <f t="shared" si="525"/>
        <v>0.99892410096477335</v>
      </c>
      <c r="AA1420" s="26">
        <f t="shared" si="526"/>
        <v>2.5976191124271995</v>
      </c>
      <c r="AB1420" s="64"/>
      <c r="AC1420" s="26">
        <f t="shared" si="512"/>
        <v>0</v>
      </c>
      <c r="AD1420" s="26">
        <f t="shared" si="513"/>
        <v>41.8</v>
      </c>
      <c r="AE1420" s="26">
        <f t="shared" si="514"/>
        <v>11.611111111111111</v>
      </c>
      <c r="AF1420" s="31"/>
      <c r="AG1420" s="31"/>
      <c r="AH1420" s="31"/>
      <c r="AI1420" s="31"/>
      <c r="AJ1420" s="31"/>
      <c r="AK1420" s="31"/>
      <c r="AL1420" s="7"/>
      <c r="AM1420" s="7"/>
    </row>
    <row r="1421" spans="2:39" x14ac:dyDescent="0.4">
      <c r="B1421" s="23" t="s">
        <v>3</v>
      </c>
      <c r="C1421" s="23">
        <v>1405</v>
      </c>
      <c r="D1421" s="23">
        <v>383</v>
      </c>
      <c r="E1421" s="24">
        <v>36.5</v>
      </c>
      <c r="F1421" s="68">
        <f t="shared" si="515"/>
        <v>10.138888888888889</v>
      </c>
      <c r="G1421" s="35">
        <f t="shared" si="516"/>
        <v>-1.4722222222222219</v>
      </c>
      <c r="H1421" s="25">
        <f t="shared" si="517"/>
        <v>-5.2999999999999989</v>
      </c>
      <c r="I1421" s="31"/>
      <c r="J1421" s="26">
        <f t="shared" si="518"/>
        <v>-2181.833333333333</v>
      </c>
      <c r="K1421" s="40">
        <f t="shared" si="510"/>
        <v>44.203489950217012</v>
      </c>
      <c r="L1421" s="26">
        <f t="shared" si="519"/>
        <v>218.00182949999999</v>
      </c>
      <c r="M1421" s="61">
        <f t="shared" si="520"/>
        <v>-1919.6280138831162</v>
      </c>
      <c r="N1421" s="26">
        <f t="shared" si="521"/>
        <v>-1.9196280138831161</v>
      </c>
      <c r="O1421" s="26">
        <f t="shared" si="511"/>
        <v>-19462.895140759374</v>
      </c>
      <c r="P1421" s="26">
        <f t="shared" si="522"/>
        <v>-19.462895140759375</v>
      </c>
      <c r="Q1421" s="26">
        <f t="shared" si="527"/>
        <v>7252.3322001759707</v>
      </c>
      <c r="R1421" s="61">
        <f t="shared" si="528"/>
        <v>2.0145368834340407</v>
      </c>
      <c r="S1421" s="26">
        <f t="shared" si="529"/>
        <v>-2118.5587515884627</v>
      </c>
      <c r="T1421" s="26">
        <f t="shared" si="523"/>
        <v>2118.5587515884627</v>
      </c>
      <c r="U1421" s="61">
        <f t="shared" si="530"/>
        <v>0.58848858918698965</v>
      </c>
      <c r="V1421" s="26">
        <f t="shared" si="531"/>
        <v>76172.627314814818</v>
      </c>
      <c r="W1421" s="26">
        <f t="shared" si="533"/>
        <v>76.172627314814818</v>
      </c>
      <c r="X1421" s="26">
        <f t="shared" si="532"/>
        <v>3619.8513240740749</v>
      </c>
      <c r="Y1421" s="26">
        <f t="shared" si="524"/>
        <v>1005.5150610986485</v>
      </c>
      <c r="Z1421" s="26">
        <f t="shared" si="525"/>
        <v>1.0055150610986485</v>
      </c>
      <c r="AA1421" s="26">
        <f t="shared" si="526"/>
        <v>2.6030254726210305</v>
      </c>
      <c r="AB1421" s="64"/>
      <c r="AC1421" s="26">
        <f t="shared" si="512"/>
        <v>0</v>
      </c>
      <c r="AD1421" s="26">
        <f t="shared" si="513"/>
        <v>36.5</v>
      </c>
      <c r="AE1421" s="26">
        <f t="shared" si="514"/>
        <v>10.138888888888889</v>
      </c>
      <c r="AF1421" s="31"/>
      <c r="AG1421" s="31"/>
      <c r="AH1421" s="31"/>
      <c r="AI1421" s="31"/>
      <c r="AJ1421" s="31"/>
      <c r="AK1421" s="31"/>
      <c r="AL1421" s="7"/>
      <c r="AM1421" s="7"/>
    </row>
    <row r="1422" spans="2:39" x14ac:dyDescent="0.4">
      <c r="B1422" s="23" t="s">
        <v>3</v>
      </c>
      <c r="C1422" s="23">
        <v>1406</v>
      </c>
      <c r="D1422" s="23">
        <v>384</v>
      </c>
      <c r="E1422" s="24">
        <v>31.2</v>
      </c>
      <c r="F1422" s="68">
        <f t="shared" si="515"/>
        <v>8.6666666666666661</v>
      </c>
      <c r="G1422" s="35">
        <f t="shared" si="516"/>
        <v>-1.2361111111111109</v>
      </c>
      <c r="H1422" s="25">
        <f t="shared" si="517"/>
        <v>-4.4499999999999993</v>
      </c>
      <c r="I1422" s="31"/>
      <c r="J1422" s="26">
        <f t="shared" si="518"/>
        <v>-1831.9166666666665</v>
      </c>
      <c r="K1422" s="40">
        <f t="shared" si="510"/>
        <v>32.298326332999991</v>
      </c>
      <c r="L1422" s="26">
        <f t="shared" si="519"/>
        <v>218.00182949999999</v>
      </c>
      <c r="M1422" s="61">
        <f t="shared" si="520"/>
        <v>-1581.6165108336666</v>
      </c>
      <c r="N1422" s="26">
        <f t="shared" si="521"/>
        <v>-1.5816165108336666</v>
      </c>
      <c r="O1422" s="26">
        <f t="shared" si="511"/>
        <v>-13707.343093891775</v>
      </c>
      <c r="P1422" s="26">
        <f t="shared" si="522"/>
        <v>-13.707343093891776</v>
      </c>
      <c r="Q1422" s="26">
        <f t="shared" si="527"/>
        <v>7252.3322001759707</v>
      </c>
      <c r="R1422" s="61">
        <f t="shared" si="528"/>
        <v>2.0145368834340407</v>
      </c>
      <c r="S1422" s="26">
        <f t="shared" si="529"/>
        <v>-2132.2660946823544</v>
      </c>
      <c r="T1422" s="26">
        <f t="shared" si="523"/>
        <v>2132.2660946823544</v>
      </c>
      <c r="U1422" s="61">
        <f t="shared" si="530"/>
        <v>0.59229618479545609</v>
      </c>
      <c r="V1422" s="26">
        <f t="shared" si="531"/>
        <v>55657.333333333328</v>
      </c>
      <c r="W1422" s="26">
        <f t="shared" si="533"/>
        <v>55.657333333333327</v>
      </c>
      <c r="X1422" s="26">
        <f t="shared" si="532"/>
        <v>3640.3666180555565</v>
      </c>
      <c r="Y1422" s="26">
        <f t="shared" si="524"/>
        <v>1011.2137584302363</v>
      </c>
      <c r="Z1422" s="26">
        <f t="shared" si="525"/>
        <v>1.0112137584302363</v>
      </c>
      <c r="AA1422" s="26">
        <f t="shared" si="526"/>
        <v>2.6068330682294967</v>
      </c>
      <c r="AB1422" s="64"/>
      <c r="AC1422" s="26">
        <f t="shared" si="512"/>
        <v>0</v>
      </c>
      <c r="AD1422" s="26">
        <f t="shared" si="513"/>
        <v>31.2</v>
      </c>
      <c r="AE1422" s="26">
        <f t="shared" si="514"/>
        <v>8.6666666666666661</v>
      </c>
      <c r="AF1422" s="31"/>
      <c r="AG1422" s="31"/>
      <c r="AH1422" s="31"/>
      <c r="AI1422" s="31"/>
      <c r="AJ1422" s="31"/>
      <c r="AK1422" s="31"/>
      <c r="AL1422" s="7"/>
      <c r="AM1422" s="7"/>
    </row>
    <row r="1423" spans="2:39" x14ac:dyDescent="0.4">
      <c r="B1423" s="23" t="s">
        <v>3</v>
      </c>
      <c r="C1423" s="23">
        <v>1407</v>
      </c>
      <c r="D1423" s="23">
        <v>385</v>
      </c>
      <c r="E1423" s="24">
        <v>27.6</v>
      </c>
      <c r="F1423" s="68">
        <f t="shared" si="515"/>
        <v>7.666666666666667</v>
      </c>
      <c r="G1423" s="35">
        <f t="shared" si="516"/>
        <v>-0.59722222222222232</v>
      </c>
      <c r="H1423" s="25">
        <f t="shared" si="517"/>
        <v>-2.1500000000000004</v>
      </c>
      <c r="I1423" s="31"/>
      <c r="J1423" s="26">
        <f t="shared" si="518"/>
        <v>-885.08333333333348</v>
      </c>
      <c r="K1423" s="40">
        <f t="shared" si="510"/>
        <v>25.274873713250003</v>
      </c>
      <c r="L1423" s="26">
        <f t="shared" si="519"/>
        <v>218.00182949999999</v>
      </c>
      <c r="M1423" s="61">
        <f t="shared" si="520"/>
        <v>-641.80663012008347</v>
      </c>
      <c r="N1423" s="26">
        <f t="shared" si="521"/>
        <v>-0.64180663012008343</v>
      </c>
      <c r="O1423" s="26">
        <f t="shared" si="511"/>
        <v>-4920.5174975873069</v>
      </c>
      <c r="P1423" s="26">
        <f t="shared" si="522"/>
        <v>-4.9205174975873067</v>
      </c>
      <c r="Q1423" s="26">
        <f t="shared" si="527"/>
        <v>7252.3322001759707</v>
      </c>
      <c r="R1423" s="61">
        <f t="shared" si="528"/>
        <v>2.0145368834340407</v>
      </c>
      <c r="S1423" s="26">
        <f t="shared" si="529"/>
        <v>-2137.1866121799417</v>
      </c>
      <c r="T1423" s="26">
        <f t="shared" si="523"/>
        <v>2137.1866121799417</v>
      </c>
      <c r="U1423" s="61">
        <f t="shared" si="530"/>
        <v>0.59366299532079736</v>
      </c>
      <c r="V1423" s="26">
        <f t="shared" si="531"/>
        <v>43554.333333333336</v>
      </c>
      <c r="W1423" s="26">
        <f t="shared" si="533"/>
        <v>43.554333333333339</v>
      </c>
      <c r="X1423" s="26">
        <f t="shared" si="532"/>
        <v>3652.4696180555566</v>
      </c>
      <c r="Y1423" s="26">
        <f t="shared" si="524"/>
        <v>1014.5757055642364</v>
      </c>
      <c r="Z1423" s="26">
        <f t="shared" si="525"/>
        <v>1.0145757055642364</v>
      </c>
      <c r="AA1423" s="26">
        <f t="shared" si="526"/>
        <v>2.6081998787548382</v>
      </c>
      <c r="AB1423" s="64"/>
      <c r="AC1423" s="26">
        <f t="shared" si="512"/>
        <v>0</v>
      </c>
      <c r="AD1423" s="26">
        <f t="shared" si="513"/>
        <v>27.6</v>
      </c>
      <c r="AE1423" s="26">
        <f t="shared" si="514"/>
        <v>7.666666666666667</v>
      </c>
      <c r="AF1423" s="31"/>
      <c r="AG1423" s="31"/>
      <c r="AH1423" s="31"/>
      <c r="AI1423" s="31"/>
      <c r="AJ1423" s="31"/>
      <c r="AK1423" s="31"/>
      <c r="AL1423" s="7"/>
      <c r="AM1423" s="7"/>
    </row>
    <row r="1424" spans="2:39" x14ac:dyDescent="0.4">
      <c r="B1424" s="23" t="s">
        <v>3</v>
      </c>
      <c r="C1424" s="23">
        <v>1408</v>
      </c>
      <c r="D1424" s="23">
        <v>386</v>
      </c>
      <c r="E1424" s="24">
        <v>26.9</v>
      </c>
      <c r="F1424" s="68">
        <f t="shared" si="515"/>
        <v>7.4722222222222214</v>
      </c>
      <c r="G1424" s="35">
        <f t="shared" si="516"/>
        <v>-4.1666666666666761E-2</v>
      </c>
      <c r="H1424" s="25">
        <f t="shared" si="517"/>
        <v>-0.15000000000000036</v>
      </c>
      <c r="I1424" s="31"/>
      <c r="J1424" s="26">
        <f t="shared" si="518"/>
        <v>-61.750000000000142</v>
      </c>
      <c r="K1424" s="40">
        <f t="shared" ref="K1424:K1487" si="534">$C$8*0.5*$C$9*(F1424^2)*$C$5</f>
        <v>24.009072893883673</v>
      </c>
      <c r="L1424" s="26">
        <f t="shared" si="519"/>
        <v>218.00182949999999</v>
      </c>
      <c r="M1424" s="61">
        <f t="shared" si="520"/>
        <v>180.2609023938835</v>
      </c>
      <c r="N1424" s="26">
        <f t="shared" si="521"/>
        <v>0.18026090239388351</v>
      </c>
      <c r="O1424" s="26">
        <f t="shared" ref="O1424:O1487" si="535">M1424*F1424</f>
        <v>1346.9495206654071</v>
      </c>
      <c r="P1424" s="26">
        <f t="shared" si="522"/>
        <v>1.3469495206654072</v>
      </c>
      <c r="Q1424" s="26">
        <f t="shared" si="527"/>
        <v>7253.6791496966362</v>
      </c>
      <c r="R1424" s="61">
        <f t="shared" si="528"/>
        <v>2.014911036108602</v>
      </c>
      <c r="S1424" s="26">
        <f t="shared" si="529"/>
        <v>-2137.1866121799417</v>
      </c>
      <c r="T1424" s="26">
        <f t="shared" si="523"/>
        <v>2137.1866121799417</v>
      </c>
      <c r="U1424" s="61">
        <f t="shared" si="530"/>
        <v>0.59366299532079736</v>
      </c>
      <c r="V1424" s="26">
        <f t="shared" si="531"/>
        <v>41373.071759259248</v>
      </c>
      <c r="W1424" s="26">
        <f t="shared" si="533"/>
        <v>41.373071759259247</v>
      </c>
      <c r="X1424" s="26">
        <f t="shared" si="532"/>
        <v>3654.6508796296307</v>
      </c>
      <c r="Y1424" s="26">
        <f t="shared" si="524"/>
        <v>1015.1816120417596</v>
      </c>
      <c r="Z1424" s="26">
        <f t="shared" si="525"/>
        <v>1.0151816120417596</v>
      </c>
      <c r="AA1424" s="26">
        <f t="shared" si="526"/>
        <v>2.6085740314293995</v>
      </c>
      <c r="AB1424" s="64"/>
      <c r="AC1424" s="26">
        <f t="shared" ref="AC1424:AC1487" si="536">IF(E1424&lt;1,1,0)</f>
        <v>0</v>
      </c>
      <c r="AD1424" s="26">
        <f t="shared" ref="AD1424:AD1487" si="537">IF(AC1424=1,"",E1424)</f>
        <v>26.9</v>
      </c>
      <c r="AE1424" s="26">
        <f t="shared" ref="AE1424:AE1487" si="538">E1424/3.6</f>
        <v>7.4722222222222214</v>
      </c>
      <c r="AF1424" s="31"/>
      <c r="AG1424" s="31"/>
      <c r="AH1424" s="31"/>
      <c r="AI1424" s="31"/>
      <c r="AJ1424" s="31"/>
      <c r="AK1424" s="31"/>
      <c r="AL1424" s="7"/>
      <c r="AM1424" s="7"/>
    </row>
    <row r="1425" spans="2:39" x14ac:dyDescent="0.4">
      <c r="B1425" s="23" t="s">
        <v>3</v>
      </c>
      <c r="C1425" s="23">
        <v>1409</v>
      </c>
      <c r="D1425" s="23">
        <v>387</v>
      </c>
      <c r="E1425" s="24">
        <v>27.3</v>
      </c>
      <c r="F1425" s="68">
        <f t="shared" ref="F1425:F1488" si="539">E1425/3.6</f>
        <v>7.583333333333333</v>
      </c>
      <c r="G1425" s="35">
        <f t="shared" ref="G1425:G1488" si="540">($E1426-$E1424)/2/3.6</f>
        <v>8.3333333333333523E-2</v>
      </c>
      <c r="H1425" s="25">
        <f t="shared" ref="H1425:H1488" si="541">($E1426-$E1424)/2</f>
        <v>0.30000000000000071</v>
      </c>
      <c r="I1425" s="31"/>
      <c r="J1425" s="26">
        <f t="shared" ref="J1425:J1488" si="542">$C$4*G1425</f>
        <v>123.50000000000028</v>
      </c>
      <c r="K1425" s="40">
        <f t="shared" si="534"/>
        <v>24.728406098703122</v>
      </c>
      <c r="L1425" s="26">
        <f t="shared" ref="L1425:L1488" si="543">IF(F1425&gt;0,$C$6*$C$4*$C$10,0)</f>
        <v>218.00182949999999</v>
      </c>
      <c r="M1425" s="61">
        <f t="shared" ref="M1425:M1488" si="544">J1425+K1425+L1425</f>
        <v>366.23023559870342</v>
      </c>
      <c r="N1425" s="26">
        <f t="shared" ref="N1425:N1488" si="545">M1425/1000</f>
        <v>0.36623023559870344</v>
      </c>
      <c r="O1425" s="26">
        <f t="shared" si="535"/>
        <v>2777.2459532901676</v>
      </c>
      <c r="P1425" s="26">
        <f t="shared" ref="P1425:P1488" si="546">O1425/1000</f>
        <v>2.7772459532901674</v>
      </c>
      <c r="Q1425" s="26">
        <f t="shared" si="527"/>
        <v>7256.456395649926</v>
      </c>
      <c r="R1425" s="61">
        <f t="shared" si="528"/>
        <v>2.0156824933795661</v>
      </c>
      <c r="S1425" s="26">
        <f t="shared" si="529"/>
        <v>-2137.1866121799417</v>
      </c>
      <c r="T1425" s="26">
        <f t="shared" ref="T1425:T1488" si="547">S1425*-1</f>
        <v>2137.1866121799417</v>
      </c>
      <c r="U1425" s="61">
        <f t="shared" si="530"/>
        <v>0.59366299532079736</v>
      </c>
      <c r="V1425" s="26">
        <f t="shared" si="531"/>
        <v>42612.645833333336</v>
      </c>
      <c r="W1425" s="26">
        <f t="shared" si="533"/>
        <v>42.612645833333339</v>
      </c>
      <c r="X1425" s="26">
        <f t="shared" si="532"/>
        <v>3654.6508796296307</v>
      </c>
      <c r="Y1425" s="26">
        <f t="shared" ref="Y1425:Y1488" si="548">Z1425*1000</f>
        <v>1015.1816120417596</v>
      </c>
      <c r="Z1425" s="26">
        <f t="shared" ref="Z1425:Z1488" si="549">X1425*0.000277778</f>
        <v>1.0151816120417596</v>
      </c>
      <c r="AA1425" s="26">
        <f t="shared" ref="AA1425:AA1488" si="550">R1425+U1425</f>
        <v>2.6093454887003635</v>
      </c>
      <c r="AB1425" s="64"/>
      <c r="AC1425" s="26">
        <f t="shared" si="536"/>
        <v>0</v>
      </c>
      <c r="AD1425" s="26">
        <f t="shared" si="537"/>
        <v>27.3</v>
      </c>
      <c r="AE1425" s="26">
        <f t="shared" si="538"/>
        <v>7.583333333333333</v>
      </c>
      <c r="AF1425" s="31"/>
      <c r="AG1425" s="31"/>
      <c r="AH1425" s="31"/>
      <c r="AI1425" s="31"/>
      <c r="AJ1425" s="31"/>
      <c r="AK1425" s="31"/>
      <c r="AL1425" s="7"/>
      <c r="AM1425" s="7"/>
    </row>
    <row r="1426" spans="2:39" x14ac:dyDescent="0.4">
      <c r="B1426" s="23" t="s">
        <v>3</v>
      </c>
      <c r="C1426" s="23">
        <v>1410</v>
      </c>
      <c r="D1426" s="23">
        <v>388</v>
      </c>
      <c r="E1426" s="24">
        <v>27.5</v>
      </c>
      <c r="F1426" s="68">
        <f t="shared" si="539"/>
        <v>7.6388888888888884</v>
      </c>
      <c r="G1426" s="35">
        <f t="shared" si="540"/>
        <v>1.3888888888888593E-2</v>
      </c>
      <c r="H1426" s="25">
        <f t="shared" si="541"/>
        <v>4.9999999999998934E-2</v>
      </c>
      <c r="I1426" s="31"/>
      <c r="J1426" s="26">
        <f t="shared" si="542"/>
        <v>20.583333333332895</v>
      </c>
      <c r="K1426" s="40">
        <f t="shared" si="534"/>
        <v>25.092054250217007</v>
      </c>
      <c r="L1426" s="26">
        <f t="shared" si="543"/>
        <v>218.00182949999999</v>
      </c>
      <c r="M1426" s="61">
        <f t="shared" si="544"/>
        <v>263.67721708354986</v>
      </c>
      <c r="N1426" s="26">
        <f t="shared" si="545"/>
        <v>0.26367721708354985</v>
      </c>
      <c r="O1426" s="26">
        <f t="shared" si="535"/>
        <v>2014.2009638326724</v>
      </c>
      <c r="P1426" s="26">
        <f t="shared" si="546"/>
        <v>2.0142009638326726</v>
      </c>
      <c r="Q1426" s="26">
        <f t="shared" ref="Q1426:Q1489" si="551">IF(P1426&gt;0,SUM(Q1425,P1426),Q1425)</f>
        <v>7258.470596613759</v>
      </c>
      <c r="R1426" s="61">
        <f t="shared" ref="R1426:R1489" si="552">Q1426*0.0002777778</f>
        <v>2.0162419936920575</v>
      </c>
      <c r="S1426" s="26">
        <f t="shared" ref="S1426:S1489" si="553">IF(P1426&lt;0,SUM(S1425,P1426),S1425)</f>
        <v>-2137.1866121799417</v>
      </c>
      <c r="T1426" s="26">
        <f t="shared" si="547"/>
        <v>2137.1866121799417</v>
      </c>
      <c r="U1426" s="61">
        <f t="shared" ref="U1426:U1489" si="554">T1426*0.0002777778</f>
        <v>0.59366299532079736</v>
      </c>
      <c r="V1426" s="26">
        <f t="shared" ref="V1426:V1489" si="555">0.5*$C$4*(F1426^2)</f>
        <v>43239.293981481474</v>
      </c>
      <c r="W1426" s="26">
        <f t="shared" si="533"/>
        <v>43.239293981481474</v>
      </c>
      <c r="X1426" s="26">
        <f t="shared" ref="X1426:X1489" si="556">IF(W1426&lt;W1425,X1425+(W1425-W1426),X1425)</f>
        <v>3654.6508796296307</v>
      </c>
      <c r="Y1426" s="26">
        <f t="shared" si="548"/>
        <v>1015.1816120417596</v>
      </c>
      <c r="Z1426" s="26">
        <f t="shared" si="549"/>
        <v>1.0151816120417596</v>
      </c>
      <c r="AA1426" s="26">
        <f t="shared" si="550"/>
        <v>2.6099049890128549</v>
      </c>
      <c r="AB1426" s="64"/>
      <c r="AC1426" s="26">
        <f t="shared" si="536"/>
        <v>0</v>
      </c>
      <c r="AD1426" s="26">
        <f t="shared" si="537"/>
        <v>27.5</v>
      </c>
      <c r="AE1426" s="26">
        <f t="shared" si="538"/>
        <v>7.6388888888888884</v>
      </c>
      <c r="AF1426" s="31"/>
      <c r="AG1426" s="31"/>
      <c r="AH1426" s="31"/>
      <c r="AI1426" s="31"/>
      <c r="AJ1426" s="31"/>
      <c r="AK1426" s="31"/>
      <c r="AL1426" s="7"/>
      <c r="AM1426" s="7"/>
    </row>
    <row r="1427" spans="2:39" x14ac:dyDescent="0.4">
      <c r="B1427" s="23" t="s">
        <v>3</v>
      </c>
      <c r="C1427" s="23">
        <v>1411</v>
      </c>
      <c r="D1427" s="23">
        <v>389</v>
      </c>
      <c r="E1427" s="24">
        <v>27.4</v>
      </c>
      <c r="F1427" s="68">
        <f t="shared" si="539"/>
        <v>7.6111111111111107</v>
      </c>
      <c r="G1427" s="35">
        <f t="shared" si="540"/>
        <v>-5.5555555555555358E-2</v>
      </c>
      <c r="H1427" s="25">
        <f t="shared" si="541"/>
        <v>-0.19999999999999929</v>
      </c>
      <c r="I1427" s="31"/>
      <c r="J1427" s="26">
        <f t="shared" si="542"/>
        <v>-82.333333333333044</v>
      </c>
      <c r="K1427" s="40">
        <f t="shared" si="534"/>
        <v>24.909898378701381</v>
      </c>
      <c r="L1427" s="26">
        <f t="shared" si="543"/>
        <v>218.00182949999999</v>
      </c>
      <c r="M1427" s="61">
        <f t="shared" si="544"/>
        <v>160.57839454536833</v>
      </c>
      <c r="N1427" s="26">
        <f t="shared" si="545"/>
        <v>0.16057839454536832</v>
      </c>
      <c r="O1427" s="26">
        <f t="shared" si="535"/>
        <v>1222.1800029286367</v>
      </c>
      <c r="P1427" s="26">
        <f t="shared" si="546"/>
        <v>1.2221800029286367</v>
      </c>
      <c r="Q1427" s="26">
        <f t="shared" si="551"/>
        <v>7259.6927766166873</v>
      </c>
      <c r="R1427" s="61">
        <f t="shared" si="552"/>
        <v>2.016581488164475</v>
      </c>
      <c r="S1427" s="26">
        <f t="shared" si="553"/>
        <v>-2137.1866121799417</v>
      </c>
      <c r="T1427" s="26">
        <f t="shared" si="547"/>
        <v>2137.1866121799417</v>
      </c>
      <c r="U1427" s="61">
        <f t="shared" si="554"/>
        <v>0.59366299532079736</v>
      </c>
      <c r="V1427" s="26">
        <f t="shared" si="555"/>
        <v>42925.398148148146</v>
      </c>
      <c r="W1427" s="26">
        <f t="shared" si="533"/>
        <v>42.925398148148147</v>
      </c>
      <c r="X1427" s="26">
        <f t="shared" si="556"/>
        <v>3654.9647754629641</v>
      </c>
      <c r="Y1427" s="26">
        <f t="shared" si="548"/>
        <v>1015.2688053985512</v>
      </c>
      <c r="Z1427" s="26">
        <f t="shared" si="549"/>
        <v>1.0152688053985512</v>
      </c>
      <c r="AA1427" s="26">
        <f t="shared" si="550"/>
        <v>2.6102444834852725</v>
      </c>
      <c r="AB1427" s="64"/>
      <c r="AC1427" s="26">
        <f t="shared" si="536"/>
        <v>0</v>
      </c>
      <c r="AD1427" s="26">
        <f t="shared" si="537"/>
        <v>27.4</v>
      </c>
      <c r="AE1427" s="26">
        <f t="shared" si="538"/>
        <v>7.6111111111111107</v>
      </c>
      <c r="AF1427" s="31"/>
      <c r="AG1427" s="31"/>
      <c r="AH1427" s="31"/>
      <c r="AI1427" s="31"/>
      <c r="AJ1427" s="31"/>
      <c r="AK1427" s="31"/>
      <c r="AL1427" s="7"/>
      <c r="AM1427" s="7"/>
    </row>
    <row r="1428" spans="2:39" x14ac:dyDescent="0.4">
      <c r="B1428" s="23" t="s">
        <v>3</v>
      </c>
      <c r="C1428" s="23">
        <v>1412</v>
      </c>
      <c r="D1428" s="23">
        <v>390</v>
      </c>
      <c r="E1428" s="24">
        <v>27.1</v>
      </c>
      <c r="F1428" s="68">
        <f t="shared" si="539"/>
        <v>7.5277777777777777</v>
      </c>
      <c r="G1428" s="35">
        <f t="shared" si="540"/>
        <v>-9.7222222222222127E-2</v>
      </c>
      <c r="H1428" s="25">
        <f t="shared" si="541"/>
        <v>-0.34999999999999964</v>
      </c>
      <c r="I1428" s="31"/>
      <c r="J1428" s="26">
        <f t="shared" si="542"/>
        <v>-144.0833333333332</v>
      </c>
      <c r="K1428" s="40">
        <f t="shared" si="534"/>
        <v>24.367412313258679</v>
      </c>
      <c r="L1428" s="26">
        <f t="shared" si="543"/>
        <v>218.00182949999999</v>
      </c>
      <c r="M1428" s="61">
        <f t="shared" si="544"/>
        <v>98.285908479925467</v>
      </c>
      <c r="N1428" s="26">
        <f t="shared" si="545"/>
        <v>9.8285908479925466E-2</v>
      </c>
      <c r="O1428" s="26">
        <f t="shared" si="535"/>
        <v>739.87447772388339</v>
      </c>
      <c r="P1428" s="26">
        <f t="shared" si="546"/>
        <v>0.73987447772388337</v>
      </c>
      <c r="Q1428" s="26">
        <f t="shared" si="551"/>
        <v>7260.4326510944111</v>
      </c>
      <c r="R1428" s="61">
        <f t="shared" si="552"/>
        <v>2.0167870088691733</v>
      </c>
      <c r="S1428" s="26">
        <f t="shared" si="553"/>
        <v>-2137.1866121799417</v>
      </c>
      <c r="T1428" s="26">
        <f t="shared" si="547"/>
        <v>2137.1866121799417</v>
      </c>
      <c r="U1428" s="61">
        <f t="shared" si="554"/>
        <v>0.59366299532079736</v>
      </c>
      <c r="V1428" s="26">
        <f t="shared" si="555"/>
        <v>41990.571759259255</v>
      </c>
      <c r="W1428" s="26">
        <f t="shared" si="533"/>
        <v>41.990571759259254</v>
      </c>
      <c r="X1428" s="26">
        <f t="shared" si="556"/>
        <v>3655.8996018518528</v>
      </c>
      <c r="Y1428" s="26">
        <f t="shared" si="548"/>
        <v>1015.528479603204</v>
      </c>
      <c r="Z1428" s="26">
        <f t="shared" si="549"/>
        <v>1.015528479603204</v>
      </c>
      <c r="AA1428" s="26">
        <f t="shared" si="550"/>
        <v>2.6104500041899708</v>
      </c>
      <c r="AB1428" s="64"/>
      <c r="AC1428" s="26">
        <f t="shared" si="536"/>
        <v>0</v>
      </c>
      <c r="AD1428" s="26">
        <f t="shared" si="537"/>
        <v>27.1</v>
      </c>
      <c r="AE1428" s="26">
        <f t="shared" si="538"/>
        <v>7.5277777777777777</v>
      </c>
      <c r="AF1428" s="31"/>
      <c r="AG1428" s="31"/>
      <c r="AH1428" s="31"/>
      <c r="AI1428" s="31"/>
      <c r="AJ1428" s="31"/>
      <c r="AK1428" s="31"/>
      <c r="AL1428" s="7"/>
      <c r="AM1428" s="7"/>
    </row>
    <row r="1429" spans="2:39" x14ac:dyDescent="0.4">
      <c r="B1429" s="23" t="s">
        <v>3</v>
      </c>
      <c r="C1429" s="23">
        <v>1413</v>
      </c>
      <c r="D1429" s="23">
        <v>391</v>
      </c>
      <c r="E1429" s="24">
        <v>26.7</v>
      </c>
      <c r="F1429" s="68">
        <f t="shared" si="539"/>
        <v>7.4166666666666661</v>
      </c>
      <c r="G1429" s="35">
        <f t="shared" si="540"/>
        <v>-4.1666666666666761E-2</v>
      </c>
      <c r="H1429" s="25">
        <f t="shared" si="541"/>
        <v>-0.15000000000000036</v>
      </c>
      <c r="I1429" s="31"/>
      <c r="J1429" s="26">
        <f t="shared" si="542"/>
        <v>-61.750000000000142</v>
      </c>
      <c r="K1429" s="40">
        <f t="shared" si="534"/>
        <v>23.653387840578119</v>
      </c>
      <c r="L1429" s="26">
        <f t="shared" si="543"/>
        <v>218.00182949999999</v>
      </c>
      <c r="M1429" s="61">
        <f t="shared" si="544"/>
        <v>179.90521734057796</v>
      </c>
      <c r="N1429" s="26">
        <f t="shared" si="545"/>
        <v>0.17990521734057796</v>
      </c>
      <c r="O1429" s="26">
        <f t="shared" si="535"/>
        <v>1334.2970286092864</v>
      </c>
      <c r="P1429" s="26">
        <f t="shared" si="546"/>
        <v>1.3342970286092863</v>
      </c>
      <c r="Q1429" s="26">
        <f t="shared" si="551"/>
        <v>7261.7669481230205</v>
      </c>
      <c r="R1429" s="61">
        <f t="shared" si="552"/>
        <v>2.0171576469623269</v>
      </c>
      <c r="S1429" s="26">
        <f t="shared" si="553"/>
        <v>-2137.1866121799417</v>
      </c>
      <c r="T1429" s="26">
        <f t="shared" si="547"/>
        <v>2137.1866121799417</v>
      </c>
      <c r="U1429" s="61">
        <f t="shared" si="554"/>
        <v>0.59366299532079736</v>
      </c>
      <c r="V1429" s="26">
        <f t="shared" si="555"/>
        <v>40760.145833333328</v>
      </c>
      <c r="W1429" s="26">
        <f t="shared" si="533"/>
        <v>40.760145833333333</v>
      </c>
      <c r="X1429" s="26">
        <f t="shared" si="556"/>
        <v>3657.1300277777787</v>
      </c>
      <c r="Y1429" s="26">
        <f t="shared" si="548"/>
        <v>1015.8702648560558</v>
      </c>
      <c r="Z1429" s="26">
        <f t="shared" si="549"/>
        <v>1.0158702648560558</v>
      </c>
      <c r="AA1429" s="26">
        <f t="shared" si="550"/>
        <v>2.6108206422831244</v>
      </c>
      <c r="AB1429" s="64"/>
      <c r="AC1429" s="26">
        <f t="shared" si="536"/>
        <v>0</v>
      </c>
      <c r="AD1429" s="26">
        <f t="shared" si="537"/>
        <v>26.7</v>
      </c>
      <c r="AE1429" s="26">
        <f t="shared" si="538"/>
        <v>7.4166666666666661</v>
      </c>
      <c r="AF1429" s="31"/>
      <c r="AG1429" s="31"/>
      <c r="AH1429" s="31"/>
      <c r="AI1429" s="31"/>
      <c r="AJ1429" s="31"/>
      <c r="AK1429" s="31"/>
      <c r="AL1429" s="7"/>
      <c r="AM1429" s="7"/>
    </row>
    <row r="1430" spans="2:39" x14ac:dyDescent="0.4">
      <c r="B1430" s="23" t="s">
        <v>3</v>
      </c>
      <c r="C1430" s="23">
        <v>1414</v>
      </c>
      <c r="D1430" s="23">
        <v>392</v>
      </c>
      <c r="E1430" s="24">
        <v>26.8</v>
      </c>
      <c r="F1430" s="68">
        <f t="shared" si="539"/>
        <v>7.4444444444444446</v>
      </c>
      <c r="G1430" s="35">
        <f t="shared" si="540"/>
        <v>0.20833333333333331</v>
      </c>
      <c r="H1430" s="25">
        <f t="shared" si="541"/>
        <v>0.75</v>
      </c>
      <c r="I1430" s="31"/>
      <c r="J1430" s="26">
        <f t="shared" si="542"/>
        <v>308.75</v>
      </c>
      <c r="K1430" s="40">
        <f t="shared" si="534"/>
        <v>23.830898571472218</v>
      </c>
      <c r="L1430" s="26">
        <f t="shared" si="543"/>
        <v>218.00182949999999</v>
      </c>
      <c r="M1430" s="61">
        <f t="shared" si="544"/>
        <v>550.58272807147227</v>
      </c>
      <c r="N1430" s="26">
        <f t="shared" si="545"/>
        <v>0.55058272807147224</v>
      </c>
      <c r="O1430" s="26">
        <f t="shared" si="535"/>
        <v>4098.7825311987381</v>
      </c>
      <c r="P1430" s="26">
        <f t="shared" si="546"/>
        <v>4.0987825311987383</v>
      </c>
      <c r="Q1430" s="26">
        <f t="shared" si="551"/>
        <v>7265.8657306542191</v>
      </c>
      <c r="R1430" s="61">
        <f t="shared" si="552"/>
        <v>2.0182961977565217</v>
      </c>
      <c r="S1430" s="26">
        <f t="shared" si="553"/>
        <v>-2137.1866121799417</v>
      </c>
      <c r="T1430" s="26">
        <f t="shared" si="547"/>
        <v>2137.1866121799417</v>
      </c>
      <c r="U1430" s="61">
        <f t="shared" si="554"/>
        <v>0.59366299532079736</v>
      </c>
      <c r="V1430" s="26">
        <f t="shared" si="555"/>
        <v>41066.037037037036</v>
      </c>
      <c r="W1430" s="26">
        <f t="shared" si="533"/>
        <v>41.066037037037034</v>
      </c>
      <c r="X1430" s="26">
        <f t="shared" si="556"/>
        <v>3657.1300277777787</v>
      </c>
      <c r="Y1430" s="26">
        <f t="shared" si="548"/>
        <v>1015.8702648560558</v>
      </c>
      <c r="Z1430" s="26">
        <f t="shared" si="549"/>
        <v>1.0158702648560558</v>
      </c>
      <c r="AA1430" s="26">
        <f t="shared" si="550"/>
        <v>2.6119591930773192</v>
      </c>
      <c r="AB1430" s="64"/>
      <c r="AC1430" s="26">
        <f t="shared" si="536"/>
        <v>0</v>
      </c>
      <c r="AD1430" s="26">
        <f t="shared" si="537"/>
        <v>26.8</v>
      </c>
      <c r="AE1430" s="26">
        <f t="shared" si="538"/>
        <v>7.4444444444444446</v>
      </c>
      <c r="AF1430" s="31"/>
      <c r="AG1430" s="31"/>
      <c r="AH1430" s="31"/>
      <c r="AI1430" s="31"/>
      <c r="AJ1430" s="31"/>
      <c r="AK1430" s="31"/>
      <c r="AL1430" s="7"/>
      <c r="AM1430" s="7"/>
    </row>
    <row r="1431" spans="2:39" x14ac:dyDescent="0.4">
      <c r="B1431" s="23" t="s">
        <v>3</v>
      </c>
      <c r="C1431" s="23">
        <v>1415</v>
      </c>
      <c r="D1431" s="23">
        <v>393</v>
      </c>
      <c r="E1431" s="24">
        <v>28.2</v>
      </c>
      <c r="F1431" s="68">
        <f t="shared" si="539"/>
        <v>7.833333333333333</v>
      </c>
      <c r="G1431" s="35">
        <f t="shared" si="540"/>
        <v>0.59722222222222232</v>
      </c>
      <c r="H1431" s="25">
        <f t="shared" si="541"/>
        <v>2.1500000000000004</v>
      </c>
      <c r="I1431" s="31"/>
      <c r="J1431" s="26">
        <f t="shared" si="542"/>
        <v>885.08333333333348</v>
      </c>
      <c r="K1431" s="40">
        <f t="shared" si="534"/>
        <v>26.385725913312495</v>
      </c>
      <c r="L1431" s="26">
        <f t="shared" si="543"/>
        <v>218.00182949999999</v>
      </c>
      <c r="M1431" s="61">
        <f t="shared" si="544"/>
        <v>1129.4708887466459</v>
      </c>
      <c r="N1431" s="26">
        <f t="shared" si="545"/>
        <v>1.1294708887466458</v>
      </c>
      <c r="O1431" s="26">
        <f t="shared" si="535"/>
        <v>8847.5219618487263</v>
      </c>
      <c r="P1431" s="26">
        <f t="shared" si="546"/>
        <v>8.8475219618487255</v>
      </c>
      <c r="Q1431" s="26">
        <f t="shared" si="551"/>
        <v>7274.7132526160676</v>
      </c>
      <c r="R1431" s="61">
        <f t="shared" si="552"/>
        <v>2.0207538429425353</v>
      </c>
      <c r="S1431" s="26">
        <f t="shared" si="553"/>
        <v>-2137.1866121799417</v>
      </c>
      <c r="T1431" s="26">
        <f t="shared" si="547"/>
        <v>2137.1866121799417</v>
      </c>
      <c r="U1431" s="61">
        <f t="shared" si="554"/>
        <v>0.59366299532079736</v>
      </c>
      <c r="V1431" s="26">
        <f t="shared" si="555"/>
        <v>45468.583333333328</v>
      </c>
      <c r="W1431" s="26">
        <f t="shared" si="533"/>
        <v>45.468583333333328</v>
      </c>
      <c r="X1431" s="26">
        <f t="shared" si="556"/>
        <v>3657.1300277777787</v>
      </c>
      <c r="Y1431" s="26">
        <f t="shared" si="548"/>
        <v>1015.8702648560558</v>
      </c>
      <c r="Z1431" s="26">
        <f t="shared" si="549"/>
        <v>1.0158702648560558</v>
      </c>
      <c r="AA1431" s="26">
        <f t="shared" si="550"/>
        <v>2.6144168382633328</v>
      </c>
      <c r="AB1431" s="64"/>
      <c r="AC1431" s="26">
        <f t="shared" si="536"/>
        <v>0</v>
      </c>
      <c r="AD1431" s="26">
        <f t="shared" si="537"/>
        <v>28.2</v>
      </c>
      <c r="AE1431" s="26">
        <f t="shared" si="538"/>
        <v>7.833333333333333</v>
      </c>
      <c r="AF1431" s="31"/>
      <c r="AG1431" s="31"/>
      <c r="AH1431" s="31"/>
      <c r="AI1431" s="31"/>
      <c r="AJ1431" s="31"/>
      <c r="AK1431" s="31"/>
      <c r="AL1431" s="7"/>
      <c r="AM1431" s="7"/>
    </row>
    <row r="1432" spans="2:39" x14ac:dyDescent="0.4">
      <c r="B1432" s="23" t="s">
        <v>3</v>
      </c>
      <c r="C1432" s="23">
        <v>1416</v>
      </c>
      <c r="D1432" s="23">
        <v>394</v>
      </c>
      <c r="E1432" s="24">
        <v>31.1</v>
      </c>
      <c r="F1432" s="68">
        <f t="shared" si="539"/>
        <v>8.6388888888888893</v>
      </c>
      <c r="G1432" s="35">
        <f t="shared" si="540"/>
        <v>0.9166666666666663</v>
      </c>
      <c r="H1432" s="25">
        <f t="shared" si="541"/>
        <v>3.2999999999999989</v>
      </c>
      <c r="I1432" s="31"/>
      <c r="J1432" s="26">
        <f t="shared" si="542"/>
        <v>1358.4999999999995</v>
      </c>
      <c r="K1432" s="40">
        <f t="shared" si="534"/>
        <v>32.091617575342013</v>
      </c>
      <c r="L1432" s="26">
        <f t="shared" si="543"/>
        <v>218.00182949999999</v>
      </c>
      <c r="M1432" s="61">
        <f t="shared" si="544"/>
        <v>1608.5934470753416</v>
      </c>
      <c r="N1432" s="26">
        <f t="shared" si="545"/>
        <v>1.6085934470753416</v>
      </c>
      <c r="O1432" s="26">
        <f t="shared" si="535"/>
        <v>13896.460056678647</v>
      </c>
      <c r="P1432" s="26">
        <f t="shared" si="546"/>
        <v>13.896460056678647</v>
      </c>
      <c r="Q1432" s="26">
        <f t="shared" si="551"/>
        <v>7288.6097126727464</v>
      </c>
      <c r="R1432" s="61">
        <f t="shared" si="552"/>
        <v>2.0246139710448676</v>
      </c>
      <c r="S1432" s="26">
        <f t="shared" si="553"/>
        <v>-2137.1866121799417</v>
      </c>
      <c r="T1432" s="26">
        <f t="shared" si="547"/>
        <v>2137.1866121799417</v>
      </c>
      <c r="U1432" s="61">
        <f t="shared" si="554"/>
        <v>0.59366299532079736</v>
      </c>
      <c r="V1432" s="26">
        <f t="shared" si="555"/>
        <v>55301.127314814825</v>
      </c>
      <c r="W1432" s="26">
        <f t="shared" si="533"/>
        <v>55.301127314814828</v>
      </c>
      <c r="X1432" s="26">
        <f t="shared" si="556"/>
        <v>3657.1300277777787</v>
      </c>
      <c r="Y1432" s="26">
        <f t="shared" si="548"/>
        <v>1015.8702648560558</v>
      </c>
      <c r="Z1432" s="26">
        <f t="shared" si="549"/>
        <v>1.0158702648560558</v>
      </c>
      <c r="AA1432" s="26">
        <f t="shared" si="550"/>
        <v>2.6182769663656651</v>
      </c>
      <c r="AB1432" s="64"/>
      <c r="AC1432" s="26">
        <f t="shared" si="536"/>
        <v>0</v>
      </c>
      <c r="AD1432" s="26">
        <f t="shared" si="537"/>
        <v>31.1</v>
      </c>
      <c r="AE1432" s="26">
        <f t="shared" si="538"/>
        <v>8.6388888888888893</v>
      </c>
      <c r="AF1432" s="31"/>
      <c r="AG1432" s="31"/>
      <c r="AH1432" s="31"/>
      <c r="AI1432" s="31"/>
      <c r="AJ1432" s="31"/>
      <c r="AK1432" s="31"/>
      <c r="AL1432" s="7"/>
      <c r="AM1432" s="7"/>
    </row>
    <row r="1433" spans="2:39" x14ac:dyDescent="0.4">
      <c r="B1433" s="23" t="s">
        <v>3</v>
      </c>
      <c r="C1433" s="23">
        <v>1417</v>
      </c>
      <c r="D1433" s="23">
        <v>395</v>
      </c>
      <c r="E1433" s="24">
        <v>34.799999999999997</v>
      </c>
      <c r="F1433" s="68">
        <f t="shared" si="539"/>
        <v>9.6666666666666661</v>
      </c>
      <c r="G1433" s="35">
        <f t="shared" si="540"/>
        <v>1.0138888888888884</v>
      </c>
      <c r="H1433" s="25">
        <f t="shared" si="541"/>
        <v>3.6499999999999986</v>
      </c>
      <c r="I1433" s="31"/>
      <c r="J1433" s="26">
        <f t="shared" si="542"/>
        <v>1502.5833333333326</v>
      </c>
      <c r="K1433" s="40">
        <f t="shared" si="534"/>
        <v>40.181793559249996</v>
      </c>
      <c r="L1433" s="26">
        <f t="shared" si="543"/>
        <v>218.00182949999999</v>
      </c>
      <c r="M1433" s="61">
        <f t="shared" si="544"/>
        <v>1760.7669563925826</v>
      </c>
      <c r="N1433" s="26">
        <f t="shared" si="545"/>
        <v>1.7607669563925827</v>
      </c>
      <c r="O1433" s="26">
        <f t="shared" si="535"/>
        <v>17020.747245128299</v>
      </c>
      <c r="P1433" s="26">
        <f t="shared" si="546"/>
        <v>17.020747245128298</v>
      </c>
      <c r="Q1433" s="26">
        <f t="shared" si="551"/>
        <v>7305.6304599178748</v>
      </c>
      <c r="R1433" s="61">
        <f t="shared" si="552"/>
        <v>2.0293419567689752</v>
      </c>
      <c r="S1433" s="26">
        <f t="shared" si="553"/>
        <v>-2137.1866121799417</v>
      </c>
      <c r="T1433" s="26">
        <f t="shared" si="547"/>
        <v>2137.1866121799417</v>
      </c>
      <c r="U1433" s="61">
        <f t="shared" si="554"/>
        <v>0.59366299532079736</v>
      </c>
      <c r="V1433" s="26">
        <f t="shared" si="555"/>
        <v>69242.333333333328</v>
      </c>
      <c r="W1433" s="26">
        <f t="shared" si="533"/>
        <v>69.242333333333335</v>
      </c>
      <c r="X1433" s="26">
        <f t="shared" si="556"/>
        <v>3657.1300277777787</v>
      </c>
      <c r="Y1433" s="26">
        <f t="shared" si="548"/>
        <v>1015.8702648560558</v>
      </c>
      <c r="Z1433" s="26">
        <f t="shared" si="549"/>
        <v>1.0158702648560558</v>
      </c>
      <c r="AA1433" s="26">
        <f t="shared" si="550"/>
        <v>2.6230049520897727</v>
      </c>
      <c r="AB1433" s="64"/>
      <c r="AC1433" s="26">
        <f t="shared" si="536"/>
        <v>0</v>
      </c>
      <c r="AD1433" s="26">
        <f t="shared" si="537"/>
        <v>34.799999999999997</v>
      </c>
      <c r="AE1433" s="26">
        <f t="shared" si="538"/>
        <v>9.6666666666666661</v>
      </c>
      <c r="AF1433" s="31"/>
      <c r="AG1433" s="31"/>
      <c r="AH1433" s="31"/>
      <c r="AI1433" s="31"/>
      <c r="AJ1433" s="31"/>
      <c r="AK1433" s="31"/>
      <c r="AL1433" s="7"/>
      <c r="AM1433" s="7"/>
    </row>
    <row r="1434" spans="2:39" x14ac:dyDescent="0.4">
      <c r="B1434" s="23" t="s">
        <v>3</v>
      </c>
      <c r="C1434" s="23">
        <v>1418</v>
      </c>
      <c r="D1434" s="23">
        <v>396</v>
      </c>
      <c r="E1434" s="24">
        <v>38.4</v>
      </c>
      <c r="F1434" s="68">
        <f t="shared" si="539"/>
        <v>10.666666666666666</v>
      </c>
      <c r="G1434" s="35">
        <f t="shared" si="540"/>
        <v>0.84722222222222243</v>
      </c>
      <c r="H1434" s="25">
        <f t="shared" si="541"/>
        <v>3.0500000000000007</v>
      </c>
      <c r="I1434" s="31"/>
      <c r="J1434" s="26">
        <f t="shared" si="542"/>
        <v>1255.5833333333337</v>
      </c>
      <c r="K1434" s="40">
        <f t="shared" si="534"/>
        <v>48.925275391999996</v>
      </c>
      <c r="L1434" s="26">
        <f t="shared" si="543"/>
        <v>218.00182949999999</v>
      </c>
      <c r="M1434" s="61">
        <f t="shared" si="544"/>
        <v>1522.5104382253337</v>
      </c>
      <c r="N1434" s="26">
        <f t="shared" si="545"/>
        <v>1.5225104382253336</v>
      </c>
      <c r="O1434" s="26">
        <f t="shared" si="535"/>
        <v>16240.111341070226</v>
      </c>
      <c r="P1434" s="26">
        <f t="shared" si="546"/>
        <v>16.240111341070225</v>
      </c>
      <c r="Q1434" s="26">
        <f t="shared" si="551"/>
        <v>7321.8705712589453</v>
      </c>
      <c r="R1434" s="61">
        <f t="shared" si="552"/>
        <v>2.0338530991690531</v>
      </c>
      <c r="S1434" s="26">
        <f t="shared" si="553"/>
        <v>-2137.1866121799417</v>
      </c>
      <c r="T1434" s="26">
        <f t="shared" si="547"/>
        <v>2137.1866121799417</v>
      </c>
      <c r="U1434" s="61">
        <f t="shared" si="554"/>
        <v>0.59366299532079736</v>
      </c>
      <c r="V1434" s="26">
        <f t="shared" si="555"/>
        <v>84309.333333333328</v>
      </c>
      <c r="W1434" s="26">
        <f t="shared" si="533"/>
        <v>84.309333333333328</v>
      </c>
      <c r="X1434" s="26">
        <f t="shared" si="556"/>
        <v>3657.1300277777787</v>
      </c>
      <c r="Y1434" s="26">
        <f t="shared" si="548"/>
        <v>1015.8702648560558</v>
      </c>
      <c r="Z1434" s="26">
        <f t="shared" si="549"/>
        <v>1.0158702648560558</v>
      </c>
      <c r="AA1434" s="26">
        <f t="shared" si="550"/>
        <v>2.6275160944898506</v>
      </c>
      <c r="AB1434" s="64"/>
      <c r="AC1434" s="26">
        <f t="shared" si="536"/>
        <v>0</v>
      </c>
      <c r="AD1434" s="26">
        <f t="shared" si="537"/>
        <v>38.4</v>
      </c>
      <c r="AE1434" s="26">
        <f t="shared" si="538"/>
        <v>10.666666666666666</v>
      </c>
      <c r="AF1434" s="31"/>
      <c r="AG1434" s="31"/>
      <c r="AH1434" s="31"/>
      <c r="AI1434" s="31"/>
      <c r="AJ1434" s="31"/>
      <c r="AK1434" s="31"/>
      <c r="AL1434" s="7"/>
      <c r="AM1434" s="7"/>
    </row>
    <row r="1435" spans="2:39" x14ac:dyDescent="0.4">
      <c r="B1435" s="23" t="s">
        <v>3</v>
      </c>
      <c r="C1435" s="23">
        <v>1419</v>
      </c>
      <c r="D1435" s="23">
        <v>397</v>
      </c>
      <c r="E1435" s="24">
        <v>40.9</v>
      </c>
      <c r="F1435" s="68">
        <f t="shared" si="539"/>
        <v>11.361111111111111</v>
      </c>
      <c r="G1435" s="35">
        <f t="shared" si="540"/>
        <v>0.45833333333333393</v>
      </c>
      <c r="H1435" s="25">
        <f t="shared" si="541"/>
        <v>1.6500000000000021</v>
      </c>
      <c r="I1435" s="31"/>
      <c r="J1435" s="26">
        <f t="shared" si="542"/>
        <v>679.25000000000091</v>
      </c>
      <c r="K1435" s="40">
        <f t="shared" si="534"/>
        <v>55.503126307842003</v>
      </c>
      <c r="L1435" s="26">
        <f t="shared" si="543"/>
        <v>218.00182949999999</v>
      </c>
      <c r="M1435" s="61">
        <f t="shared" si="544"/>
        <v>952.75495580784286</v>
      </c>
      <c r="N1435" s="26">
        <f t="shared" si="545"/>
        <v>0.95275495580784286</v>
      </c>
      <c r="O1435" s="26">
        <f t="shared" si="535"/>
        <v>10824.354914594658</v>
      </c>
      <c r="P1435" s="26">
        <f t="shared" si="546"/>
        <v>10.824354914594657</v>
      </c>
      <c r="Q1435" s="26">
        <f t="shared" si="551"/>
        <v>7332.6949261735399</v>
      </c>
      <c r="R1435" s="61">
        <f t="shared" si="552"/>
        <v>2.0368598646636484</v>
      </c>
      <c r="S1435" s="26">
        <f t="shared" si="553"/>
        <v>-2137.1866121799417</v>
      </c>
      <c r="T1435" s="26">
        <f t="shared" si="547"/>
        <v>2137.1866121799417</v>
      </c>
      <c r="U1435" s="61">
        <f t="shared" si="554"/>
        <v>0.59366299532079736</v>
      </c>
      <c r="V1435" s="26">
        <f t="shared" si="555"/>
        <v>95644.460648148131</v>
      </c>
      <c r="W1435" s="26">
        <f t="shared" si="533"/>
        <v>95.64446064814814</v>
      </c>
      <c r="X1435" s="26">
        <f t="shared" si="556"/>
        <v>3657.1300277777787</v>
      </c>
      <c r="Y1435" s="26">
        <f t="shared" si="548"/>
        <v>1015.8702648560558</v>
      </c>
      <c r="Z1435" s="26">
        <f t="shared" si="549"/>
        <v>1.0158702648560558</v>
      </c>
      <c r="AA1435" s="26">
        <f t="shared" si="550"/>
        <v>2.6305228599844459</v>
      </c>
      <c r="AB1435" s="64"/>
      <c r="AC1435" s="26">
        <f t="shared" si="536"/>
        <v>0</v>
      </c>
      <c r="AD1435" s="26">
        <f t="shared" si="537"/>
        <v>40.9</v>
      </c>
      <c r="AE1435" s="26">
        <f t="shared" si="538"/>
        <v>11.361111111111111</v>
      </c>
      <c r="AF1435" s="31"/>
      <c r="AG1435" s="31"/>
      <c r="AH1435" s="31"/>
      <c r="AI1435" s="31"/>
      <c r="AJ1435" s="31"/>
      <c r="AK1435" s="31"/>
      <c r="AL1435" s="7"/>
      <c r="AM1435" s="7"/>
    </row>
    <row r="1436" spans="2:39" x14ac:dyDescent="0.4">
      <c r="B1436" s="23" t="s">
        <v>3</v>
      </c>
      <c r="C1436" s="23">
        <v>1420</v>
      </c>
      <c r="D1436" s="23">
        <v>398</v>
      </c>
      <c r="E1436" s="24">
        <v>41.7</v>
      </c>
      <c r="F1436" s="68">
        <f t="shared" si="539"/>
        <v>11.583333333333334</v>
      </c>
      <c r="G1436" s="35">
        <f t="shared" si="540"/>
        <v>0</v>
      </c>
      <c r="H1436" s="25">
        <f t="shared" si="541"/>
        <v>0</v>
      </c>
      <c r="I1436" s="31"/>
      <c r="J1436" s="26">
        <f t="shared" si="542"/>
        <v>0</v>
      </c>
      <c r="K1436" s="40">
        <f t="shared" si="534"/>
        <v>57.695632681203122</v>
      </c>
      <c r="L1436" s="26">
        <f t="shared" si="543"/>
        <v>218.00182949999999</v>
      </c>
      <c r="M1436" s="61">
        <f t="shared" si="544"/>
        <v>275.69746218120309</v>
      </c>
      <c r="N1436" s="26">
        <f t="shared" si="545"/>
        <v>0.27569746218120311</v>
      </c>
      <c r="O1436" s="26">
        <f t="shared" si="535"/>
        <v>3193.4956035989362</v>
      </c>
      <c r="P1436" s="26">
        <f t="shared" si="546"/>
        <v>3.1934956035989361</v>
      </c>
      <c r="Q1436" s="26">
        <f t="shared" si="551"/>
        <v>7335.8884217771392</v>
      </c>
      <c r="R1436" s="61">
        <f t="shared" si="552"/>
        <v>2.0377469468467257</v>
      </c>
      <c r="S1436" s="26">
        <f t="shared" si="553"/>
        <v>-2137.1866121799417</v>
      </c>
      <c r="T1436" s="26">
        <f t="shared" si="547"/>
        <v>2137.1866121799417</v>
      </c>
      <c r="U1436" s="61">
        <f t="shared" si="554"/>
        <v>0.59366299532079736</v>
      </c>
      <c r="V1436" s="26">
        <f t="shared" si="555"/>
        <v>99422.645833333328</v>
      </c>
      <c r="W1436" s="26">
        <f t="shared" si="533"/>
        <v>99.422645833333334</v>
      </c>
      <c r="X1436" s="26">
        <f t="shared" si="556"/>
        <v>3657.1300277777787</v>
      </c>
      <c r="Y1436" s="26">
        <f t="shared" si="548"/>
        <v>1015.8702648560558</v>
      </c>
      <c r="Z1436" s="26">
        <f t="shared" si="549"/>
        <v>1.0158702648560558</v>
      </c>
      <c r="AA1436" s="26">
        <f t="shared" si="550"/>
        <v>2.6314099421675232</v>
      </c>
      <c r="AB1436" s="64"/>
      <c r="AC1436" s="26">
        <f t="shared" si="536"/>
        <v>0</v>
      </c>
      <c r="AD1436" s="26">
        <f t="shared" si="537"/>
        <v>41.7</v>
      </c>
      <c r="AE1436" s="26">
        <f t="shared" si="538"/>
        <v>11.583333333333334</v>
      </c>
      <c r="AF1436" s="31"/>
      <c r="AG1436" s="31"/>
      <c r="AH1436" s="31"/>
      <c r="AI1436" s="31"/>
      <c r="AJ1436" s="31"/>
      <c r="AK1436" s="31"/>
      <c r="AL1436" s="7"/>
      <c r="AM1436" s="7"/>
    </row>
    <row r="1437" spans="2:39" x14ac:dyDescent="0.4">
      <c r="B1437" s="23" t="s">
        <v>3</v>
      </c>
      <c r="C1437" s="23">
        <v>1421</v>
      </c>
      <c r="D1437" s="23">
        <v>399</v>
      </c>
      <c r="E1437" s="24">
        <v>40.9</v>
      </c>
      <c r="F1437" s="68">
        <f t="shared" si="539"/>
        <v>11.361111111111111</v>
      </c>
      <c r="G1437" s="35">
        <f t="shared" si="540"/>
        <v>-0.47222222222222299</v>
      </c>
      <c r="H1437" s="25">
        <f t="shared" si="541"/>
        <v>-1.7000000000000028</v>
      </c>
      <c r="I1437" s="31"/>
      <c r="J1437" s="26">
        <f t="shared" si="542"/>
        <v>-699.83333333333451</v>
      </c>
      <c r="K1437" s="40">
        <f t="shared" si="534"/>
        <v>55.503126307842003</v>
      </c>
      <c r="L1437" s="26">
        <f t="shared" si="543"/>
        <v>218.00182949999999</v>
      </c>
      <c r="M1437" s="61">
        <f t="shared" si="544"/>
        <v>-426.32837752549256</v>
      </c>
      <c r="N1437" s="26">
        <f t="shared" si="545"/>
        <v>-0.42632837752549257</v>
      </c>
      <c r="O1437" s="26">
        <f t="shared" si="535"/>
        <v>-4843.5640668868455</v>
      </c>
      <c r="P1437" s="26">
        <f t="shared" si="546"/>
        <v>-4.8435640668868452</v>
      </c>
      <c r="Q1437" s="26">
        <f t="shared" si="551"/>
        <v>7335.8884217771392</v>
      </c>
      <c r="R1437" s="61">
        <f t="shared" si="552"/>
        <v>2.0377469468467257</v>
      </c>
      <c r="S1437" s="26">
        <f t="shared" si="553"/>
        <v>-2142.0301762468284</v>
      </c>
      <c r="T1437" s="26">
        <f t="shared" si="547"/>
        <v>2142.0301762468284</v>
      </c>
      <c r="U1437" s="61">
        <f t="shared" si="554"/>
        <v>0.5950084298914563</v>
      </c>
      <c r="V1437" s="26">
        <f t="shared" si="555"/>
        <v>95644.460648148131</v>
      </c>
      <c r="W1437" s="26">
        <f t="shared" si="533"/>
        <v>95.64446064814814</v>
      </c>
      <c r="X1437" s="26">
        <f t="shared" si="556"/>
        <v>3660.9082129629637</v>
      </c>
      <c r="Y1437" s="26">
        <f t="shared" si="548"/>
        <v>1016.9197615804262</v>
      </c>
      <c r="Z1437" s="26">
        <f t="shared" si="549"/>
        <v>1.0169197615804262</v>
      </c>
      <c r="AA1437" s="26">
        <f t="shared" si="550"/>
        <v>2.6327553767381819</v>
      </c>
      <c r="AB1437" s="64"/>
      <c r="AC1437" s="26">
        <f t="shared" si="536"/>
        <v>0</v>
      </c>
      <c r="AD1437" s="26">
        <f t="shared" si="537"/>
        <v>40.9</v>
      </c>
      <c r="AE1437" s="26">
        <f t="shared" si="538"/>
        <v>11.361111111111111</v>
      </c>
      <c r="AF1437" s="31"/>
      <c r="AG1437" s="31"/>
      <c r="AH1437" s="31"/>
      <c r="AI1437" s="31"/>
      <c r="AJ1437" s="31"/>
      <c r="AK1437" s="31"/>
      <c r="AL1437" s="7"/>
      <c r="AM1437" s="7"/>
    </row>
    <row r="1438" spans="2:39" x14ac:dyDescent="0.4">
      <c r="B1438" s="23" t="s">
        <v>3</v>
      </c>
      <c r="C1438" s="23">
        <v>1422</v>
      </c>
      <c r="D1438" s="23">
        <v>400</v>
      </c>
      <c r="E1438" s="24">
        <v>38.299999999999997</v>
      </c>
      <c r="F1438" s="68">
        <f t="shared" si="539"/>
        <v>10.638888888888888</v>
      </c>
      <c r="G1438" s="35">
        <f t="shared" si="540"/>
        <v>-0.7777777777777779</v>
      </c>
      <c r="H1438" s="25">
        <f t="shared" si="541"/>
        <v>-2.8000000000000007</v>
      </c>
      <c r="I1438" s="31"/>
      <c r="J1438" s="26">
        <f t="shared" si="542"/>
        <v>-1152.6666666666667</v>
      </c>
      <c r="K1438" s="40">
        <f t="shared" si="534"/>
        <v>48.670788045091996</v>
      </c>
      <c r="L1438" s="26">
        <f t="shared" si="543"/>
        <v>218.00182949999999</v>
      </c>
      <c r="M1438" s="61">
        <f t="shared" si="544"/>
        <v>-885.99404912157479</v>
      </c>
      <c r="N1438" s="26">
        <f t="shared" si="545"/>
        <v>-0.88599404912157476</v>
      </c>
      <c r="O1438" s="26">
        <f t="shared" si="535"/>
        <v>-9425.9922448211964</v>
      </c>
      <c r="P1438" s="26">
        <f t="shared" si="546"/>
        <v>-9.425992244821197</v>
      </c>
      <c r="Q1438" s="26">
        <f t="shared" si="551"/>
        <v>7335.8884217771392</v>
      </c>
      <c r="R1438" s="61">
        <f t="shared" si="552"/>
        <v>2.0377469468467257</v>
      </c>
      <c r="S1438" s="26">
        <f t="shared" si="553"/>
        <v>-2151.4561684916498</v>
      </c>
      <c r="T1438" s="26">
        <f t="shared" si="547"/>
        <v>2151.4561684916498</v>
      </c>
      <c r="U1438" s="61">
        <f t="shared" si="554"/>
        <v>0.59762676128003978</v>
      </c>
      <c r="V1438" s="26">
        <f t="shared" si="555"/>
        <v>83870.79398148146</v>
      </c>
      <c r="W1438" s="26">
        <f t="shared" ref="W1438:W1501" si="557">V1438*0.001</f>
        <v>83.870793981481455</v>
      </c>
      <c r="X1438" s="26">
        <f t="shared" si="556"/>
        <v>3672.6818796296302</v>
      </c>
      <c r="Y1438" s="26">
        <f t="shared" si="548"/>
        <v>1020.1902271597594</v>
      </c>
      <c r="Z1438" s="26">
        <f t="shared" si="549"/>
        <v>1.0201902271597594</v>
      </c>
      <c r="AA1438" s="26">
        <f t="shared" si="550"/>
        <v>2.6353737081267656</v>
      </c>
      <c r="AB1438" s="64"/>
      <c r="AC1438" s="26">
        <f t="shared" si="536"/>
        <v>0</v>
      </c>
      <c r="AD1438" s="26">
        <f t="shared" si="537"/>
        <v>38.299999999999997</v>
      </c>
      <c r="AE1438" s="26">
        <f t="shared" si="538"/>
        <v>10.638888888888888</v>
      </c>
      <c r="AF1438" s="31"/>
      <c r="AG1438" s="31"/>
      <c r="AH1438" s="31"/>
      <c r="AI1438" s="31"/>
      <c r="AJ1438" s="31"/>
      <c r="AK1438" s="31"/>
      <c r="AL1438" s="7"/>
      <c r="AM1438" s="7"/>
    </row>
    <row r="1439" spans="2:39" x14ac:dyDescent="0.4">
      <c r="B1439" s="23" t="s">
        <v>3</v>
      </c>
      <c r="C1439" s="23">
        <v>1423</v>
      </c>
      <c r="D1439" s="23">
        <v>401</v>
      </c>
      <c r="E1439" s="24">
        <v>35.299999999999997</v>
      </c>
      <c r="F1439" s="68">
        <f t="shared" si="539"/>
        <v>9.8055555555555554</v>
      </c>
      <c r="G1439" s="35">
        <f t="shared" si="540"/>
        <v>-0.55555555555555558</v>
      </c>
      <c r="H1439" s="25">
        <f t="shared" si="541"/>
        <v>-2</v>
      </c>
      <c r="I1439" s="31"/>
      <c r="J1439" s="26">
        <f t="shared" si="542"/>
        <v>-823.33333333333337</v>
      </c>
      <c r="K1439" s="40">
        <f t="shared" si="534"/>
        <v>41.344737693425344</v>
      </c>
      <c r="L1439" s="26">
        <f t="shared" si="543"/>
        <v>218.00182949999999</v>
      </c>
      <c r="M1439" s="61">
        <f t="shared" si="544"/>
        <v>-563.98676613990801</v>
      </c>
      <c r="N1439" s="26">
        <f t="shared" si="545"/>
        <v>-0.56398676613990806</v>
      </c>
      <c r="O1439" s="26">
        <f t="shared" si="535"/>
        <v>-5530.2035679829869</v>
      </c>
      <c r="P1439" s="26">
        <f t="shared" si="546"/>
        <v>-5.5302035679829871</v>
      </c>
      <c r="Q1439" s="26">
        <f t="shared" si="551"/>
        <v>7335.8884217771392</v>
      </c>
      <c r="R1439" s="61">
        <f t="shared" si="552"/>
        <v>2.0377469468467257</v>
      </c>
      <c r="S1439" s="26">
        <f t="shared" si="553"/>
        <v>-2156.9863720596327</v>
      </c>
      <c r="T1439" s="26">
        <f t="shared" si="547"/>
        <v>2156.9863720596327</v>
      </c>
      <c r="U1439" s="61">
        <f t="shared" si="554"/>
        <v>0.59916292906070623</v>
      </c>
      <c r="V1439" s="26">
        <f t="shared" si="555"/>
        <v>71246.349537037036</v>
      </c>
      <c r="W1439" s="26">
        <f t="shared" si="557"/>
        <v>71.246349537037034</v>
      </c>
      <c r="X1439" s="26">
        <f t="shared" si="556"/>
        <v>3685.3063240740748</v>
      </c>
      <c r="Y1439" s="26">
        <f t="shared" si="548"/>
        <v>1023.6970200886484</v>
      </c>
      <c r="Z1439" s="26">
        <f t="shared" si="549"/>
        <v>1.0236970200886484</v>
      </c>
      <c r="AA1439" s="26">
        <f t="shared" si="550"/>
        <v>2.6369098759074321</v>
      </c>
      <c r="AB1439" s="64"/>
      <c r="AC1439" s="26">
        <f t="shared" si="536"/>
        <v>0</v>
      </c>
      <c r="AD1439" s="26">
        <f t="shared" si="537"/>
        <v>35.299999999999997</v>
      </c>
      <c r="AE1439" s="26">
        <f t="shared" si="538"/>
        <v>9.8055555555555554</v>
      </c>
      <c r="AF1439" s="31"/>
      <c r="AG1439" s="31"/>
      <c r="AH1439" s="31"/>
      <c r="AI1439" s="31"/>
      <c r="AJ1439" s="31"/>
      <c r="AK1439" s="31"/>
      <c r="AL1439" s="7"/>
      <c r="AM1439" s="7"/>
    </row>
    <row r="1440" spans="2:39" x14ac:dyDescent="0.4">
      <c r="B1440" s="23" t="s">
        <v>3</v>
      </c>
      <c r="C1440" s="23">
        <v>1424</v>
      </c>
      <c r="D1440" s="23">
        <v>402</v>
      </c>
      <c r="E1440" s="24">
        <v>34.299999999999997</v>
      </c>
      <c r="F1440" s="68">
        <f t="shared" si="539"/>
        <v>9.5277777777777768</v>
      </c>
      <c r="G1440" s="35">
        <f t="shared" si="540"/>
        <v>-9.7222222222221627E-2</v>
      </c>
      <c r="H1440" s="25">
        <f t="shared" si="541"/>
        <v>-0.34999999999999787</v>
      </c>
      <c r="I1440" s="31"/>
      <c r="J1440" s="26">
        <f t="shared" si="542"/>
        <v>-144.08333333333246</v>
      </c>
      <c r="K1440" s="40">
        <f t="shared" si="534"/>
        <v>39.035439213008672</v>
      </c>
      <c r="L1440" s="26">
        <f t="shared" si="543"/>
        <v>218.00182949999999</v>
      </c>
      <c r="M1440" s="61">
        <f t="shared" si="544"/>
        <v>112.9539353796762</v>
      </c>
      <c r="N1440" s="26">
        <f t="shared" si="545"/>
        <v>0.1129539353796762</v>
      </c>
      <c r="O1440" s="26">
        <f t="shared" si="535"/>
        <v>1076.1999954230259</v>
      </c>
      <c r="P1440" s="26">
        <f t="shared" si="546"/>
        <v>1.0761999954230259</v>
      </c>
      <c r="Q1440" s="26">
        <f t="shared" si="551"/>
        <v>7336.9646217725622</v>
      </c>
      <c r="R1440" s="61">
        <f t="shared" si="552"/>
        <v>2.0380458913138142</v>
      </c>
      <c r="S1440" s="26">
        <f t="shared" si="553"/>
        <v>-2156.9863720596327</v>
      </c>
      <c r="T1440" s="26">
        <f t="shared" si="547"/>
        <v>2156.9863720596327</v>
      </c>
      <c r="U1440" s="61">
        <f t="shared" si="554"/>
        <v>0.59916292906070623</v>
      </c>
      <c r="V1440" s="26">
        <f t="shared" si="555"/>
        <v>67266.905092592584</v>
      </c>
      <c r="W1440" s="26">
        <f t="shared" si="557"/>
        <v>67.26690509259258</v>
      </c>
      <c r="X1440" s="26">
        <f t="shared" si="556"/>
        <v>3689.2857685185195</v>
      </c>
      <c r="Y1440" s="26">
        <f t="shared" si="548"/>
        <v>1024.8024222075373</v>
      </c>
      <c r="Z1440" s="26">
        <f t="shared" si="549"/>
        <v>1.0248024222075374</v>
      </c>
      <c r="AA1440" s="26">
        <f t="shared" si="550"/>
        <v>2.6372088203745205</v>
      </c>
      <c r="AB1440" s="64"/>
      <c r="AC1440" s="26">
        <f t="shared" si="536"/>
        <v>0</v>
      </c>
      <c r="AD1440" s="26">
        <f t="shared" si="537"/>
        <v>34.299999999999997</v>
      </c>
      <c r="AE1440" s="26">
        <f t="shared" si="538"/>
        <v>9.5277777777777768</v>
      </c>
      <c r="AF1440" s="31"/>
      <c r="AG1440" s="31"/>
      <c r="AH1440" s="31"/>
      <c r="AI1440" s="31"/>
      <c r="AJ1440" s="31"/>
      <c r="AK1440" s="31"/>
      <c r="AL1440" s="7"/>
      <c r="AM1440" s="7"/>
    </row>
    <row r="1441" spans="2:39" x14ac:dyDescent="0.4">
      <c r="B1441" s="23" t="s">
        <v>3</v>
      </c>
      <c r="C1441" s="23">
        <v>1425</v>
      </c>
      <c r="D1441" s="23">
        <v>403</v>
      </c>
      <c r="E1441" s="24">
        <v>34.6</v>
      </c>
      <c r="F1441" s="68">
        <f t="shared" si="539"/>
        <v>9.6111111111111107</v>
      </c>
      <c r="G1441" s="35">
        <f t="shared" si="540"/>
        <v>0.27777777777777779</v>
      </c>
      <c r="H1441" s="25">
        <f t="shared" si="541"/>
        <v>1</v>
      </c>
      <c r="I1441" s="31"/>
      <c r="J1441" s="26">
        <f t="shared" si="542"/>
        <v>411.66666666666669</v>
      </c>
      <c r="K1441" s="40">
        <f t="shared" si="534"/>
        <v>39.721261046201384</v>
      </c>
      <c r="L1441" s="26">
        <f t="shared" si="543"/>
        <v>218.00182949999999</v>
      </c>
      <c r="M1441" s="61">
        <f t="shared" si="544"/>
        <v>669.38975721286806</v>
      </c>
      <c r="N1441" s="26">
        <f t="shared" si="545"/>
        <v>0.66938975721286809</v>
      </c>
      <c r="O1441" s="26">
        <f t="shared" si="535"/>
        <v>6433.579333212565</v>
      </c>
      <c r="P1441" s="26">
        <f t="shared" si="546"/>
        <v>6.433579333212565</v>
      </c>
      <c r="Q1441" s="26">
        <f t="shared" si="551"/>
        <v>7343.3982011057751</v>
      </c>
      <c r="R1441" s="61">
        <f t="shared" si="552"/>
        <v>2.0398329968271196</v>
      </c>
      <c r="S1441" s="26">
        <f t="shared" si="553"/>
        <v>-2156.9863720596327</v>
      </c>
      <c r="T1441" s="26">
        <f t="shared" si="547"/>
        <v>2156.9863720596327</v>
      </c>
      <c r="U1441" s="61">
        <f t="shared" si="554"/>
        <v>0.59916292906070623</v>
      </c>
      <c r="V1441" s="26">
        <f t="shared" si="555"/>
        <v>68448.731481481474</v>
      </c>
      <c r="W1441" s="26">
        <f t="shared" si="557"/>
        <v>68.448731481481474</v>
      </c>
      <c r="X1441" s="26">
        <f t="shared" si="556"/>
        <v>3689.2857685185195</v>
      </c>
      <c r="Y1441" s="26">
        <f t="shared" si="548"/>
        <v>1024.8024222075373</v>
      </c>
      <c r="Z1441" s="26">
        <f t="shared" si="549"/>
        <v>1.0248024222075374</v>
      </c>
      <c r="AA1441" s="26">
        <f t="shared" si="550"/>
        <v>2.6389959258878259</v>
      </c>
      <c r="AB1441" s="64"/>
      <c r="AC1441" s="26">
        <f t="shared" si="536"/>
        <v>0</v>
      </c>
      <c r="AD1441" s="26">
        <f t="shared" si="537"/>
        <v>34.6</v>
      </c>
      <c r="AE1441" s="26">
        <f t="shared" si="538"/>
        <v>9.6111111111111107</v>
      </c>
      <c r="AF1441" s="31"/>
      <c r="AG1441" s="31"/>
      <c r="AH1441" s="31"/>
      <c r="AI1441" s="31"/>
      <c r="AJ1441" s="31"/>
      <c r="AK1441" s="31"/>
      <c r="AL1441" s="7"/>
      <c r="AM1441" s="7"/>
    </row>
    <row r="1442" spans="2:39" x14ac:dyDescent="0.4">
      <c r="B1442" s="23" t="s">
        <v>3</v>
      </c>
      <c r="C1442" s="23">
        <v>1426</v>
      </c>
      <c r="D1442" s="23">
        <v>404</v>
      </c>
      <c r="E1442" s="24">
        <v>36.299999999999997</v>
      </c>
      <c r="F1442" s="68">
        <f t="shared" si="539"/>
        <v>10.083333333333332</v>
      </c>
      <c r="G1442" s="35">
        <f t="shared" si="540"/>
        <v>0.68055555555555536</v>
      </c>
      <c r="H1442" s="25">
        <f t="shared" si="541"/>
        <v>2.4499999999999993</v>
      </c>
      <c r="I1442" s="31"/>
      <c r="J1442" s="26">
        <f t="shared" si="542"/>
        <v>1008.583333333333</v>
      </c>
      <c r="K1442" s="40">
        <f t="shared" si="534"/>
        <v>43.72039532557811</v>
      </c>
      <c r="L1442" s="26">
        <f t="shared" si="543"/>
        <v>218.00182949999999</v>
      </c>
      <c r="M1442" s="61">
        <f t="shared" si="544"/>
        <v>1270.305558158911</v>
      </c>
      <c r="N1442" s="26">
        <f t="shared" si="545"/>
        <v>1.2703055581589111</v>
      </c>
      <c r="O1442" s="26">
        <f t="shared" si="535"/>
        <v>12808.914378102352</v>
      </c>
      <c r="P1442" s="26">
        <f t="shared" si="546"/>
        <v>12.808914378102353</v>
      </c>
      <c r="Q1442" s="26">
        <f t="shared" si="551"/>
        <v>7356.2071154838777</v>
      </c>
      <c r="R1442" s="61">
        <f t="shared" si="552"/>
        <v>2.0433910288834576</v>
      </c>
      <c r="S1442" s="26">
        <f t="shared" si="553"/>
        <v>-2156.9863720596327</v>
      </c>
      <c r="T1442" s="26">
        <f t="shared" si="547"/>
        <v>2156.9863720596327</v>
      </c>
      <c r="U1442" s="61">
        <f t="shared" si="554"/>
        <v>0.59916292906070623</v>
      </c>
      <c r="V1442" s="26">
        <f t="shared" si="555"/>
        <v>75340.145833333314</v>
      </c>
      <c r="W1442" s="26">
        <f t="shared" si="557"/>
        <v>75.34014583333331</v>
      </c>
      <c r="X1442" s="26">
        <f t="shared" si="556"/>
        <v>3689.2857685185195</v>
      </c>
      <c r="Y1442" s="26">
        <f t="shared" si="548"/>
        <v>1024.8024222075373</v>
      </c>
      <c r="Z1442" s="26">
        <f t="shared" si="549"/>
        <v>1.0248024222075374</v>
      </c>
      <c r="AA1442" s="26">
        <f t="shared" si="550"/>
        <v>2.6425539579441639</v>
      </c>
      <c r="AB1442" s="64"/>
      <c r="AC1442" s="26">
        <f t="shared" si="536"/>
        <v>0</v>
      </c>
      <c r="AD1442" s="26">
        <f t="shared" si="537"/>
        <v>36.299999999999997</v>
      </c>
      <c r="AE1442" s="26">
        <f t="shared" si="538"/>
        <v>10.083333333333332</v>
      </c>
      <c r="AF1442" s="31"/>
      <c r="AG1442" s="31"/>
      <c r="AH1442" s="31"/>
      <c r="AI1442" s="31"/>
      <c r="AJ1442" s="31"/>
      <c r="AK1442" s="31"/>
      <c r="AL1442" s="7"/>
      <c r="AM1442" s="7"/>
    </row>
    <row r="1443" spans="2:39" x14ac:dyDescent="0.4">
      <c r="B1443" s="23" t="s">
        <v>3</v>
      </c>
      <c r="C1443" s="23">
        <v>1427</v>
      </c>
      <c r="D1443" s="23">
        <v>405</v>
      </c>
      <c r="E1443" s="24">
        <v>39.5</v>
      </c>
      <c r="F1443" s="68">
        <f t="shared" si="539"/>
        <v>10.972222222222221</v>
      </c>
      <c r="G1443" s="35">
        <f t="shared" si="540"/>
        <v>0.76388888888888884</v>
      </c>
      <c r="H1443" s="25">
        <f t="shared" si="541"/>
        <v>2.75</v>
      </c>
      <c r="I1443" s="31"/>
      <c r="J1443" s="26">
        <f t="shared" si="542"/>
        <v>1132.0833333333333</v>
      </c>
      <c r="K1443" s="40">
        <f t="shared" si="534"/>
        <v>51.768433248133668</v>
      </c>
      <c r="L1443" s="26">
        <f t="shared" si="543"/>
        <v>218.00182949999999</v>
      </c>
      <c r="M1443" s="61">
        <f t="shared" si="544"/>
        <v>1401.853596081467</v>
      </c>
      <c r="N1443" s="26">
        <f t="shared" si="545"/>
        <v>1.4018535960814671</v>
      </c>
      <c r="O1443" s="26">
        <f t="shared" si="535"/>
        <v>15381.449179227206</v>
      </c>
      <c r="P1443" s="26">
        <f t="shared" si="546"/>
        <v>15.381449179227205</v>
      </c>
      <c r="Q1443" s="26">
        <f t="shared" si="551"/>
        <v>7371.588564663105</v>
      </c>
      <c r="R1443" s="61">
        <f t="shared" si="552"/>
        <v>2.047663653997275</v>
      </c>
      <c r="S1443" s="26">
        <f t="shared" si="553"/>
        <v>-2156.9863720596327</v>
      </c>
      <c r="T1443" s="26">
        <f t="shared" si="547"/>
        <v>2156.9863720596327</v>
      </c>
      <c r="U1443" s="61">
        <f t="shared" si="554"/>
        <v>0.59916292906070623</v>
      </c>
      <c r="V1443" s="26">
        <f t="shared" si="555"/>
        <v>89208.738425925912</v>
      </c>
      <c r="W1443" s="26">
        <f t="shared" si="557"/>
        <v>89.208738425925915</v>
      </c>
      <c r="X1443" s="26">
        <f t="shared" si="556"/>
        <v>3689.2857685185195</v>
      </c>
      <c r="Y1443" s="26">
        <f t="shared" si="548"/>
        <v>1024.8024222075373</v>
      </c>
      <c r="Z1443" s="26">
        <f t="shared" si="549"/>
        <v>1.0248024222075374</v>
      </c>
      <c r="AA1443" s="26">
        <f t="shared" si="550"/>
        <v>2.6468265830579814</v>
      </c>
      <c r="AB1443" s="64"/>
      <c r="AC1443" s="26">
        <f t="shared" si="536"/>
        <v>0</v>
      </c>
      <c r="AD1443" s="26">
        <f t="shared" si="537"/>
        <v>39.5</v>
      </c>
      <c r="AE1443" s="26">
        <f t="shared" si="538"/>
        <v>10.972222222222221</v>
      </c>
      <c r="AF1443" s="31"/>
      <c r="AG1443" s="31"/>
      <c r="AH1443" s="31"/>
      <c r="AI1443" s="31"/>
      <c r="AJ1443" s="31"/>
      <c r="AK1443" s="31"/>
      <c r="AL1443" s="7"/>
      <c r="AM1443" s="7"/>
    </row>
    <row r="1444" spans="2:39" x14ac:dyDescent="0.4">
      <c r="B1444" s="23" t="s">
        <v>3</v>
      </c>
      <c r="C1444" s="23">
        <v>1428</v>
      </c>
      <c r="D1444" s="23">
        <v>406</v>
      </c>
      <c r="E1444" s="24">
        <v>41.8</v>
      </c>
      <c r="F1444" s="68">
        <f t="shared" si="539"/>
        <v>11.611111111111111</v>
      </c>
      <c r="G1444" s="35">
        <f t="shared" si="540"/>
        <v>0.41666666666666663</v>
      </c>
      <c r="H1444" s="25">
        <f t="shared" si="541"/>
        <v>1.5</v>
      </c>
      <c r="I1444" s="31"/>
      <c r="J1444" s="26">
        <f t="shared" si="542"/>
        <v>617.5</v>
      </c>
      <c r="K1444" s="40">
        <f t="shared" si="534"/>
        <v>57.972682139701391</v>
      </c>
      <c r="L1444" s="26">
        <f t="shared" si="543"/>
        <v>218.00182949999999</v>
      </c>
      <c r="M1444" s="61">
        <f t="shared" si="544"/>
        <v>893.4745116397014</v>
      </c>
      <c r="N1444" s="26">
        <f t="shared" si="545"/>
        <v>0.89347451163970137</v>
      </c>
      <c r="O1444" s="26">
        <f t="shared" si="535"/>
        <v>10374.23182959431</v>
      </c>
      <c r="P1444" s="26">
        <f t="shared" si="546"/>
        <v>10.37423182959431</v>
      </c>
      <c r="Q1444" s="26">
        <f t="shared" si="551"/>
        <v>7381.9627964926995</v>
      </c>
      <c r="R1444" s="61">
        <f t="shared" si="552"/>
        <v>2.0505453852915898</v>
      </c>
      <c r="S1444" s="26">
        <f t="shared" si="553"/>
        <v>-2156.9863720596327</v>
      </c>
      <c r="T1444" s="26">
        <f t="shared" si="547"/>
        <v>2156.9863720596327</v>
      </c>
      <c r="U1444" s="61">
        <f t="shared" si="554"/>
        <v>0.59916292906070623</v>
      </c>
      <c r="V1444" s="26">
        <f t="shared" si="555"/>
        <v>99900.064814814818</v>
      </c>
      <c r="W1444" s="26">
        <f t="shared" si="557"/>
        <v>99.900064814814826</v>
      </c>
      <c r="X1444" s="26">
        <f t="shared" si="556"/>
        <v>3689.2857685185195</v>
      </c>
      <c r="Y1444" s="26">
        <f t="shared" si="548"/>
        <v>1024.8024222075373</v>
      </c>
      <c r="Z1444" s="26">
        <f t="shared" si="549"/>
        <v>1.0248024222075374</v>
      </c>
      <c r="AA1444" s="26">
        <f t="shared" si="550"/>
        <v>2.6497083143522961</v>
      </c>
      <c r="AB1444" s="64"/>
      <c r="AC1444" s="26">
        <f t="shared" si="536"/>
        <v>0</v>
      </c>
      <c r="AD1444" s="26">
        <f t="shared" si="537"/>
        <v>41.8</v>
      </c>
      <c r="AE1444" s="26">
        <f t="shared" si="538"/>
        <v>11.611111111111111</v>
      </c>
      <c r="AF1444" s="31"/>
      <c r="AG1444" s="31"/>
      <c r="AH1444" s="31"/>
      <c r="AI1444" s="31"/>
      <c r="AJ1444" s="31"/>
      <c r="AK1444" s="31"/>
      <c r="AL1444" s="7"/>
      <c r="AM1444" s="7"/>
    </row>
    <row r="1445" spans="2:39" x14ac:dyDescent="0.4">
      <c r="B1445" s="23" t="s">
        <v>3</v>
      </c>
      <c r="C1445" s="23">
        <v>1429</v>
      </c>
      <c r="D1445" s="23">
        <v>407</v>
      </c>
      <c r="E1445" s="24">
        <v>42.5</v>
      </c>
      <c r="F1445" s="68">
        <f t="shared" si="539"/>
        <v>11.805555555555555</v>
      </c>
      <c r="G1445" s="35">
        <f t="shared" si="540"/>
        <v>1.3888888888889086E-2</v>
      </c>
      <c r="H1445" s="25">
        <f t="shared" si="541"/>
        <v>5.0000000000000711E-2</v>
      </c>
      <c r="I1445" s="31"/>
      <c r="J1445" s="26">
        <f t="shared" si="542"/>
        <v>20.583333333333627</v>
      </c>
      <c r="K1445" s="40">
        <f t="shared" si="534"/>
        <v>59.930608911675343</v>
      </c>
      <c r="L1445" s="26">
        <f t="shared" si="543"/>
        <v>218.00182949999999</v>
      </c>
      <c r="M1445" s="61">
        <f t="shared" si="544"/>
        <v>298.51577174500892</v>
      </c>
      <c r="N1445" s="26">
        <f t="shared" si="545"/>
        <v>0.29851577174500893</v>
      </c>
      <c r="O1445" s="26">
        <f t="shared" si="535"/>
        <v>3524.1445275452443</v>
      </c>
      <c r="P1445" s="26">
        <f t="shared" si="546"/>
        <v>3.5241445275452441</v>
      </c>
      <c r="Q1445" s="26">
        <f t="shared" si="551"/>
        <v>7385.4869410202446</v>
      </c>
      <c r="R1445" s="61">
        <f t="shared" si="552"/>
        <v>2.0515243144053334</v>
      </c>
      <c r="S1445" s="26">
        <f t="shared" si="553"/>
        <v>-2156.9863720596327</v>
      </c>
      <c r="T1445" s="26">
        <f t="shared" si="547"/>
        <v>2156.9863720596327</v>
      </c>
      <c r="U1445" s="61">
        <f t="shared" si="554"/>
        <v>0.59916292906070623</v>
      </c>
      <c r="V1445" s="26">
        <f t="shared" si="555"/>
        <v>103274.01620370369</v>
      </c>
      <c r="W1445" s="26">
        <f t="shared" si="557"/>
        <v>103.2740162037037</v>
      </c>
      <c r="X1445" s="26">
        <f t="shared" si="556"/>
        <v>3689.2857685185195</v>
      </c>
      <c r="Y1445" s="26">
        <f t="shared" si="548"/>
        <v>1024.8024222075373</v>
      </c>
      <c r="Z1445" s="26">
        <f t="shared" si="549"/>
        <v>1.0248024222075374</v>
      </c>
      <c r="AA1445" s="26">
        <f t="shared" si="550"/>
        <v>2.6506872434660398</v>
      </c>
      <c r="AB1445" s="64"/>
      <c r="AC1445" s="26">
        <f t="shared" si="536"/>
        <v>0</v>
      </c>
      <c r="AD1445" s="26">
        <f t="shared" si="537"/>
        <v>42.5</v>
      </c>
      <c r="AE1445" s="26">
        <f t="shared" si="538"/>
        <v>11.805555555555555</v>
      </c>
      <c r="AF1445" s="31"/>
      <c r="AG1445" s="31"/>
      <c r="AH1445" s="31"/>
      <c r="AI1445" s="31"/>
      <c r="AJ1445" s="31"/>
      <c r="AK1445" s="31"/>
      <c r="AL1445" s="7"/>
      <c r="AM1445" s="7"/>
    </row>
    <row r="1446" spans="2:39" x14ac:dyDescent="0.4">
      <c r="B1446" s="23" t="s">
        <v>3</v>
      </c>
      <c r="C1446" s="23">
        <v>1430</v>
      </c>
      <c r="D1446" s="23">
        <v>408</v>
      </c>
      <c r="E1446" s="24">
        <v>41.9</v>
      </c>
      <c r="F1446" s="68">
        <f t="shared" si="539"/>
        <v>11.638888888888888</v>
      </c>
      <c r="G1446" s="35">
        <f t="shared" si="540"/>
        <v>-0.33333333333333315</v>
      </c>
      <c r="H1446" s="25">
        <f t="shared" si="541"/>
        <v>-1.1999999999999993</v>
      </c>
      <c r="I1446" s="31"/>
      <c r="J1446" s="26">
        <f t="shared" si="542"/>
        <v>-493.99999999999972</v>
      </c>
      <c r="K1446" s="40">
        <f t="shared" si="534"/>
        <v>58.250395189717004</v>
      </c>
      <c r="L1446" s="26">
        <f t="shared" si="543"/>
        <v>218.00182949999999</v>
      </c>
      <c r="M1446" s="61">
        <f t="shared" si="544"/>
        <v>-217.74777531028275</v>
      </c>
      <c r="N1446" s="26">
        <f t="shared" si="545"/>
        <v>-0.21774777531028275</v>
      </c>
      <c r="O1446" s="26">
        <f t="shared" si="535"/>
        <v>-2534.3421626391241</v>
      </c>
      <c r="P1446" s="26">
        <f t="shared" si="546"/>
        <v>-2.534342162639124</v>
      </c>
      <c r="Q1446" s="26">
        <f t="shared" si="551"/>
        <v>7385.4869410202446</v>
      </c>
      <c r="R1446" s="61">
        <f t="shared" si="552"/>
        <v>2.0515243144053334</v>
      </c>
      <c r="S1446" s="26">
        <f t="shared" si="553"/>
        <v>-2159.5207142222716</v>
      </c>
      <c r="T1446" s="26">
        <f t="shared" si="547"/>
        <v>2159.5207142222716</v>
      </c>
      <c r="U1446" s="61">
        <f t="shared" si="554"/>
        <v>0.5998669130510913</v>
      </c>
      <c r="V1446" s="26">
        <f t="shared" si="555"/>
        <v>100378.6273148148</v>
      </c>
      <c r="W1446" s="26">
        <f t="shared" si="557"/>
        <v>100.37862731481481</v>
      </c>
      <c r="X1446" s="26">
        <f t="shared" si="556"/>
        <v>3692.1811574074086</v>
      </c>
      <c r="Y1446" s="26">
        <f t="shared" si="548"/>
        <v>1025.6066975423153</v>
      </c>
      <c r="Z1446" s="26">
        <f t="shared" si="549"/>
        <v>1.0256066975423153</v>
      </c>
      <c r="AA1446" s="26">
        <f t="shared" si="550"/>
        <v>2.6513912274564246</v>
      </c>
      <c r="AB1446" s="64"/>
      <c r="AC1446" s="26">
        <f t="shared" si="536"/>
        <v>0</v>
      </c>
      <c r="AD1446" s="26">
        <f t="shared" si="537"/>
        <v>41.9</v>
      </c>
      <c r="AE1446" s="26">
        <f t="shared" si="538"/>
        <v>11.638888888888888</v>
      </c>
      <c r="AF1446" s="31"/>
      <c r="AG1446" s="31"/>
      <c r="AH1446" s="31"/>
      <c r="AI1446" s="31"/>
      <c r="AJ1446" s="31"/>
      <c r="AK1446" s="31"/>
      <c r="AL1446" s="7"/>
      <c r="AM1446" s="7"/>
    </row>
    <row r="1447" spans="2:39" x14ac:dyDescent="0.4">
      <c r="B1447" s="23" t="s">
        <v>3</v>
      </c>
      <c r="C1447" s="23">
        <v>1431</v>
      </c>
      <c r="D1447" s="23">
        <v>409</v>
      </c>
      <c r="E1447" s="24">
        <v>40.1</v>
      </c>
      <c r="F1447" s="68">
        <f t="shared" si="539"/>
        <v>11.138888888888889</v>
      </c>
      <c r="G1447" s="35">
        <f t="shared" si="540"/>
        <v>-0.73611111111111072</v>
      </c>
      <c r="H1447" s="25">
        <f t="shared" si="541"/>
        <v>-2.6499999999999986</v>
      </c>
      <c r="I1447" s="31"/>
      <c r="J1447" s="26">
        <f t="shared" si="542"/>
        <v>-1090.9166666666661</v>
      </c>
      <c r="K1447" s="40">
        <f t="shared" si="534"/>
        <v>53.353089791592012</v>
      </c>
      <c r="L1447" s="26">
        <f t="shared" si="543"/>
        <v>218.00182949999999</v>
      </c>
      <c r="M1447" s="61">
        <f t="shared" si="544"/>
        <v>-819.56174737507399</v>
      </c>
      <c r="N1447" s="26">
        <f t="shared" si="545"/>
        <v>-0.81956174737507403</v>
      </c>
      <c r="O1447" s="26">
        <f t="shared" si="535"/>
        <v>-9129.0072415945742</v>
      </c>
      <c r="P1447" s="26">
        <f t="shared" si="546"/>
        <v>-9.1290072415945751</v>
      </c>
      <c r="Q1447" s="26">
        <f t="shared" si="551"/>
        <v>7385.4869410202446</v>
      </c>
      <c r="R1447" s="61">
        <f t="shared" si="552"/>
        <v>2.0515243144053334</v>
      </c>
      <c r="S1447" s="26">
        <f t="shared" si="553"/>
        <v>-2168.6497214638662</v>
      </c>
      <c r="T1447" s="26">
        <f t="shared" si="547"/>
        <v>2168.6497214638662</v>
      </c>
      <c r="U1447" s="61">
        <f t="shared" si="554"/>
        <v>0.60240274859884546</v>
      </c>
      <c r="V1447" s="26">
        <f t="shared" si="555"/>
        <v>91939.460648148161</v>
      </c>
      <c r="W1447" s="26">
        <f t="shared" si="557"/>
        <v>91.939460648148156</v>
      </c>
      <c r="X1447" s="26">
        <f t="shared" si="556"/>
        <v>3700.6203240740751</v>
      </c>
      <c r="Y1447" s="26">
        <f t="shared" si="548"/>
        <v>1027.9509123806486</v>
      </c>
      <c r="Z1447" s="26">
        <f t="shared" si="549"/>
        <v>1.0279509123806485</v>
      </c>
      <c r="AA1447" s="26">
        <f t="shared" si="550"/>
        <v>2.6539270630041791</v>
      </c>
      <c r="AB1447" s="64"/>
      <c r="AC1447" s="26">
        <f t="shared" si="536"/>
        <v>0</v>
      </c>
      <c r="AD1447" s="26">
        <f t="shared" si="537"/>
        <v>40.1</v>
      </c>
      <c r="AE1447" s="26">
        <f t="shared" si="538"/>
        <v>11.138888888888889</v>
      </c>
      <c r="AF1447" s="31"/>
      <c r="AG1447" s="31"/>
      <c r="AH1447" s="31"/>
      <c r="AI1447" s="31"/>
      <c r="AJ1447" s="31"/>
      <c r="AK1447" s="31"/>
      <c r="AL1447" s="7"/>
      <c r="AM1447" s="7"/>
    </row>
    <row r="1448" spans="2:39" x14ac:dyDescent="0.4">
      <c r="B1448" s="23" t="s">
        <v>3</v>
      </c>
      <c r="C1448" s="23">
        <v>1432</v>
      </c>
      <c r="D1448" s="23">
        <v>410</v>
      </c>
      <c r="E1448" s="24">
        <v>36.6</v>
      </c>
      <c r="F1448" s="68">
        <f t="shared" si="539"/>
        <v>10.166666666666666</v>
      </c>
      <c r="G1448" s="35">
        <f t="shared" si="540"/>
        <v>-1.2222222222222223</v>
      </c>
      <c r="H1448" s="25">
        <f t="shared" si="541"/>
        <v>-4.4000000000000004</v>
      </c>
      <c r="I1448" s="31"/>
      <c r="J1448" s="26">
        <f t="shared" si="542"/>
        <v>-1811.3333333333335</v>
      </c>
      <c r="K1448" s="40">
        <f t="shared" si="534"/>
        <v>44.446032649812487</v>
      </c>
      <c r="L1448" s="26">
        <f t="shared" si="543"/>
        <v>218.00182949999999</v>
      </c>
      <c r="M1448" s="61">
        <f t="shared" si="544"/>
        <v>-1548.8854711835211</v>
      </c>
      <c r="N1448" s="26">
        <f t="shared" si="545"/>
        <v>-1.5488854711835212</v>
      </c>
      <c r="O1448" s="26">
        <f t="shared" si="535"/>
        <v>-15747.002290365797</v>
      </c>
      <c r="P1448" s="26">
        <f t="shared" si="546"/>
        <v>-15.747002290365797</v>
      </c>
      <c r="Q1448" s="26">
        <f t="shared" si="551"/>
        <v>7385.4869410202446</v>
      </c>
      <c r="R1448" s="61">
        <f t="shared" si="552"/>
        <v>2.0515243144053334</v>
      </c>
      <c r="S1448" s="26">
        <f t="shared" si="553"/>
        <v>-2184.396723754232</v>
      </c>
      <c r="T1448" s="26">
        <f t="shared" si="547"/>
        <v>2184.396723754232</v>
      </c>
      <c r="U1448" s="61">
        <f t="shared" si="554"/>
        <v>0.6067769162516583</v>
      </c>
      <c r="V1448" s="26">
        <f t="shared" si="555"/>
        <v>76590.583333333328</v>
      </c>
      <c r="W1448" s="26">
        <f t="shared" si="557"/>
        <v>76.590583333333328</v>
      </c>
      <c r="X1448" s="26">
        <f t="shared" si="556"/>
        <v>3715.9692013888898</v>
      </c>
      <c r="Y1448" s="26">
        <f t="shared" si="548"/>
        <v>1032.2144928234031</v>
      </c>
      <c r="Z1448" s="26">
        <f t="shared" si="549"/>
        <v>1.0322144928234032</v>
      </c>
      <c r="AA1448" s="26">
        <f t="shared" si="550"/>
        <v>2.658301230656992</v>
      </c>
      <c r="AB1448" s="64"/>
      <c r="AC1448" s="26">
        <f t="shared" si="536"/>
        <v>0</v>
      </c>
      <c r="AD1448" s="26">
        <f t="shared" si="537"/>
        <v>36.6</v>
      </c>
      <c r="AE1448" s="26">
        <f t="shared" si="538"/>
        <v>10.166666666666666</v>
      </c>
      <c r="AF1448" s="31"/>
      <c r="AG1448" s="31"/>
      <c r="AH1448" s="31"/>
      <c r="AI1448" s="31"/>
      <c r="AJ1448" s="31"/>
      <c r="AK1448" s="31"/>
      <c r="AL1448" s="7"/>
      <c r="AM1448" s="7"/>
    </row>
    <row r="1449" spans="2:39" x14ac:dyDescent="0.4">
      <c r="B1449" s="23" t="s">
        <v>3</v>
      </c>
      <c r="C1449" s="23">
        <v>1433</v>
      </c>
      <c r="D1449" s="23">
        <v>411</v>
      </c>
      <c r="E1449" s="24">
        <v>31.3</v>
      </c>
      <c r="F1449" s="68">
        <f t="shared" si="539"/>
        <v>8.6944444444444446</v>
      </c>
      <c r="G1449" s="35">
        <f t="shared" si="540"/>
        <v>-1.4722222222222223</v>
      </c>
      <c r="H1449" s="25">
        <f t="shared" si="541"/>
        <v>-5.3000000000000007</v>
      </c>
      <c r="I1449" s="31"/>
      <c r="J1449" s="26">
        <f t="shared" si="542"/>
        <v>-2181.8333333333335</v>
      </c>
      <c r="K1449" s="40">
        <f t="shared" si="534"/>
        <v>32.50569868217535</v>
      </c>
      <c r="L1449" s="26">
        <f t="shared" si="543"/>
        <v>218.00182949999999</v>
      </c>
      <c r="M1449" s="61">
        <f t="shared" si="544"/>
        <v>-1931.325805151158</v>
      </c>
      <c r="N1449" s="26">
        <f t="shared" si="545"/>
        <v>-1.9313258051511579</v>
      </c>
      <c r="O1449" s="26">
        <f t="shared" si="535"/>
        <v>-16791.804917008678</v>
      </c>
      <c r="P1449" s="26">
        <f t="shared" si="546"/>
        <v>-16.79180491700868</v>
      </c>
      <c r="Q1449" s="26">
        <f t="shared" si="551"/>
        <v>7385.4869410202446</v>
      </c>
      <c r="R1449" s="61">
        <f t="shared" si="552"/>
        <v>2.0515243144053334</v>
      </c>
      <c r="S1449" s="26">
        <f t="shared" si="553"/>
        <v>-2201.1885286712409</v>
      </c>
      <c r="T1449" s="26">
        <f t="shared" si="547"/>
        <v>2201.1885286712409</v>
      </c>
      <c r="U1449" s="61">
        <f t="shared" si="554"/>
        <v>0.61144130687953424</v>
      </c>
      <c r="V1449" s="26">
        <f t="shared" si="555"/>
        <v>56014.68287037038</v>
      </c>
      <c r="W1449" s="26">
        <f t="shared" si="557"/>
        <v>56.014682870370379</v>
      </c>
      <c r="X1449" s="26">
        <f t="shared" si="556"/>
        <v>3736.5451018518529</v>
      </c>
      <c r="Y1449" s="26">
        <f t="shared" si="548"/>
        <v>1037.9300253022041</v>
      </c>
      <c r="Z1449" s="26">
        <f t="shared" si="549"/>
        <v>1.0379300253022041</v>
      </c>
      <c r="AA1449" s="26">
        <f t="shared" si="550"/>
        <v>2.6629656212848678</v>
      </c>
      <c r="AB1449" s="64"/>
      <c r="AC1449" s="26">
        <f t="shared" si="536"/>
        <v>0</v>
      </c>
      <c r="AD1449" s="26">
        <f t="shared" si="537"/>
        <v>31.3</v>
      </c>
      <c r="AE1449" s="26">
        <f t="shared" si="538"/>
        <v>8.6944444444444446</v>
      </c>
      <c r="AF1449" s="31"/>
      <c r="AG1449" s="31"/>
      <c r="AH1449" s="31"/>
      <c r="AI1449" s="31"/>
      <c r="AJ1449" s="31"/>
      <c r="AK1449" s="31"/>
      <c r="AL1449" s="7"/>
      <c r="AM1449" s="7"/>
    </row>
    <row r="1450" spans="2:39" x14ac:dyDescent="0.4">
      <c r="B1450" s="23" t="s">
        <v>3</v>
      </c>
      <c r="C1450" s="23">
        <v>1434</v>
      </c>
      <c r="D1450" s="23">
        <v>412</v>
      </c>
      <c r="E1450" s="24">
        <v>26</v>
      </c>
      <c r="F1450" s="68">
        <f t="shared" si="539"/>
        <v>7.2222222222222223</v>
      </c>
      <c r="G1450" s="35">
        <f t="shared" si="540"/>
        <v>-1.4861111111111109</v>
      </c>
      <c r="H1450" s="25">
        <f t="shared" si="541"/>
        <v>-5.35</v>
      </c>
      <c r="I1450" s="31"/>
      <c r="J1450" s="26">
        <f t="shared" si="542"/>
        <v>-2202.4166666666665</v>
      </c>
      <c r="K1450" s="40">
        <f t="shared" si="534"/>
        <v>22.429393286805553</v>
      </c>
      <c r="L1450" s="26">
        <f t="shared" si="543"/>
        <v>218.00182949999999</v>
      </c>
      <c r="M1450" s="61">
        <f t="shared" si="544"/>
        <v>-1961.9854438798611</v>
      </c>
      <c r="N1450" s="26">
        <f t="shared" si="545"/>
        <v>-1.9619854438798612</v>
      </c>
      <c r="O1450" s="26">
        <f t="shared" si="535"/>
        <v>-14169.894872465664</v>
      </c>
      <c r="P1450" s="26">
        <f t="shared" si="546"/>
        <v>-14.169894872465663</v>
      </c>
      <c r="Q1450" s="26">
        <f t="shared" si="551"/>
        <v>7385.4869410202446</v>
      </c>
      <c r="R1450" s="61">
        <f t="shared" si="552"/>
        <v>2.0515243144053334</v>
      </c>
      <c r="S1450" s="26">
        <f t="shared" si="553"/>
        <v>-2215.3584235437065</v>
      </c>
      <c r="T1450" s="26">
        <f t="shared" si="547"/>
        <v>2215.3584235437065</v>
      </c>
      <c r="U1450" s="61">
        <f t="shared" si="554"/>
        <v>0.61537738910343898</v>
      </c>
      <c r="V1450" s="26">
        <f t="shared" si="555"/>
        <v>38650.925925925927</v>
      </c>
      <c r="W1450" s="26">
        <f t="shared" si="557"/>
        <v>38.650925925925925</v>
      </c>
      <c r="X1450" s="26">
        <f t="shared" si="556"/>
        <v>3753.9088587962974</v>
      </c>
      <c r="Y1450" s="26">
        <f t="shared" si="548"/>
        <v>1042.753294978718</v>
      </c>
      <c r="Z1450" s="26">
        <f t="shared" si="549"/>
        <v>1.0427532949787179</v>
      </c>
      <c r="AA1450" s="26">
        <f t="shared" si="550"/>
        <v>2.6669017035087723</v>
      </c>
      <c r="AB1450" s="64"/>
      <c r="AC1450" s="26">
        <f t="shared" si="536"/>
        <v>0</v>
      </c>
      <c r="AD1450" s="26">
        <f t="shared" si="537"/>
        <v>26</v>
      </c>
      <c r="AE1450" s="26">
        <f t="shared" si="538"/>
        <v>7.2222222222222223</v>
      </c>
      <c r="AF1450" s="31"/>
      <c r="AG1450" s="31"/>
      <c r="AH1450" s="31"/>
      <c r="AI1450" s="31"/>
      <c r="AJ1450" s="31"/>
      <c r="AK1450" s="31"/>
      <c r="AL1450" s="7"/>
      <c r="AM1450" s="7"/>
    </row>
    <row r="1451" spans="2:39" x14ac:dyDescent="0.4">
      <c r="B1451" s="23" t="s">
        <v>3</v>
      </c>
      <c r="C1451" s="23">
        <v>1435</v>
      </c>
      <c r="D1451" s="23">
        <v>413</v>
      </c>
      <c r="E1451" s="24">
        <v>20.6</v>
      </c>
      <c r="F1451" s="68">
        <f t="shared" si="539"/>
        <v>5.7222222222222223</v>
      </c>
      <c r="G1451" s="35">
        <f t="shared" si="540"/>
        <v>-0.95833333333333315</v>
      </c>
      <c r="H1451" s="25">
        <f t="shared" si="541"/>
        <v>-3.4499999999999993</v>
      </c>
      <c r="I1451" s="31"/>
      <c r="J1451" s="26">
        <f t="shared" si="542"/>
        <v>-1420.2499999999998</v>
      </c>
      <c r="K1451" s="40">
        <f t="shared" si="534"/>
        <v>14.080084815368055</v>
      </c>
      <c r="L1451" s="26">
        <f t="shared" si="543"/>
        <v>218.00182949999999</v>
      </c>
      <c r="M1451" s="61">
        <f t="shared" si="544"/>
        <v>-1188.1680856846317</v>
      </c>
      <c r="N1451" s="26">
        <f t="shared" si="545"/>
        <v>-1.1881680856846317</v>
      </c>
      <c r="O1451" s="26">
        <f t="shared" si="535"/>
        <v>-6798.9618236398373</v>
      </c>
      <c r="P1451" s="26">
        <f t="shared" si="546"/>
        <v>-6.7989618236398375</v>
      </c>
      <c r="Q1451" s="26">
        <f t="shared" si="551"/>
        <v>7385.4869410202446</v>
      </c>
      <c r="R1451" s="61">
        <f t="shared" si="552"/>
        <v>2.0515243144053334</v>
      </c>
      <c r="S1451" s="26">
        <f t="shared" si="553"/>
        <v>-2222.1573853673463</v>
      </c>
      <c r="T1451" s="26">
        <f t="shared" si="547"/>
        <v>2222.1573853673463</v>
      </c>
      <c r="U1451" s="61">
        <f t="shared" si="554"/>
        <v>0.61726598976109359</v>
      </c>
      <c r="V1451" s="26">
        <f t="shared" si="555"/>
        <v>24263.175925925927</v>
      </c>
      <c r="W1451" s="26">
        <f t="shared" si="557"/>
        <v>24.263175925925928</v>
      </c>
      <c r="X1451" s="26">
        <f t="shared" si="556"/>
        <v>3768.2966087962973</v>
      </c>
      <c r="Y1451" s="26">
        <f t="shared" si="548"/>
        <v>1046.7498953982179</v>
      </c>
      <c r="Z1451" s="26">
        <f t="shared" si="549"/>
        <v>1.0467498953982179</v>
      </c>
      <c r="AA1451" s="26">
        <f t="shared" si="550"/>
        <v>2.6687903041664272</v>
      </c>
      <c r="AB1451" s="64"/>
      <c r="AC1451" s="26">
        <f t="shared" si="536"/>
        <v>0</v>
      </c>
      <c r="AD1451" s="26">
        <f t="shared" si="537"/>
        <v>20.6</v>
      </c>
      <c r="AE1451" s="26">
        <f t="shared" si="538"/>
        <v>5.7222222222222223</v>
      </c>
      <c r="AF1451" s="31"/>
      <c r="AG1451" s="31"/>
      <c r="AH1451" s="31"/>
      <c r="AI1451" s="31"/>
      <c r="AJ1451" s="31"/>
      <c r="AK1451" s="31"/>
      <c r="AL1451" s="7"/>
      <c r="AM1451" s="7"/>
    </row>
    <row r="1452" spans="2:39" x14ac:dyDescent="0.4">
      <c r="B1452" s="23" t="s">
        <v>3</v>
      </c>
      <c r="C1452" s="23">
        <v>1436</v>
      </c>
      <c r="D1452" s="23">
        <v>414</v>
      </c>
      <c r="E1452" s="24">
        <v>19.100000000000001</v>
      </c>
      <c r="F1452" s="68">
        <f t="shared" si="539"/>
        <v>5.3055555555555562</v>
      </c>
      <c r="G1452" s="35">
        <f t="shared" si="540"/>
        <v>-0.12500000000000031</v>
      </c>
      <c r="H1452" s="25">
        <f t="shared" si="541"/>
        <v>-0.45000000000000107</v>
      </c>
      <c r="I1452" s="31"/>
      <c r="J1452" s="26">
        <f t="shared" si="542"/>
        <v>-185.25000000000045</v>
      </c>
      <c r="K1452" s="40">
        <f t="shared" si="534"/>
        <v>12.104241072425349</v>
      </c>
      <c r="L1452" s="26">
        <f t="shared" si="543"/>
        <v>218.00182949999999</v>
      </c>
      <c r="M1452" s="61">
        <f t="shared" si="544"/>
        <v>44.856070572424869</v>
      </c>
      <c r="N1452" s="26">
        <f t="shared" si="545"/>
        <v>4.4856070572424869E-2</v>
      </c>
      <c r="O1452" s="26">
        <f t="shared" si="535"/>
        <v>237.98637442592087</v>
      </c>
      <c r="P1452" s="26">
        <f t="shared" si="546"/>
        <v>0.23798637442592088</v>
      </c>
      <c r="Q1452" s="26">
        <f t="shared" si="551"/>
        <v>7385.7249273946709</v>
      </c>
      <c r="R1452" s="61">
        <f t="shared" si="552"/>
        <v>2.0515904217368512</v>
      </c>
      <c r="S1452" s="26">
        <f t="shared" si="553"/>
        <v>-2222.1573853673463</v>
      </c>
      <c r="T1452" s="26">
        <f t="shared" si="547"/>
        <v>2222.1573853673463</v>
      </c>
      <c r="U1452" s="61">
        <f t="shared" si="554"/>
        <v>0.61726598976109359</v>
      </c>
      <c r="V1452" s="26">
        <f t="shared" si="555"/>
        <v>20858.349537037044</v>
      </c>
      <c r="W1452" s="26">
        <f t="shared" si="557"/>
        <v>20.858349537037043</v>
      </c>
      <c r="X1452" s="26">
        <f t="shared" si="556"/>
        <v>3771.7014351851863</v>
      </c>
      <c r="Y1452" s="26">
        <f t="shared" si="548"/>
        <v>1047.6956812628705</v>
      </c>
      <c r="Z1452" s="26">
        <f t="shared" si="549"/>
        <v>1.0476956812628706</v>
      </c>
      <c r="AA1452" s="26">
        <f t="shared" si="550"/>
        <v>2.6688564114979449</v>
      </c>
      <c r="AB1452" s="64"/>
      <c r="AC1452" s="26">
        <f t="shared" si="536"/>
        <v>0</v>
      </c>
      <c r="AD1452" s="26">
        <f t="shared" si="537"/>
        <v>19.100000000000001</v>
      </c>
      <c r="AE1452" s="26">
        <f t="shared" si="538"/>
        <v>5.3055555555555562</v>
      </c>
      <c r="AF1452" s="31"/>
      <c r="AG1452" s="31"/>
      <c r="AH1452" s="31"/>
      <c r="AI1452" s="31"/>
      <c r="AJ1452" s="31"/>
      <c r="AK1452" s="31"/>
      <c r="AL1452" s="7"/>
      <c r="AM1452" s="7"/>
    </row>
    <row r="1453" spans="2:39" x14ac:dyDescent="0.4">
      <c r="B1453" s="23" t="s">
        <v>3</v>
      </c>
      <c r="C1453" s="23">
        <v>1437</v>
      </c>
      <c r="D1453" s="23">
        <v>415</v>
      </c>
      <c r="E1453" s="24">
        <v>19.7</v>
      </c>
      <c r="F1453" s="68">
        <f t="shared" si="539"/>
        <v>5.4722222222222223</v>
      </c>
      <c r="G1453" s="35">
        <f t="shared" si="540"/>
        <v>0.27777777777777779</v>
      </c>
      <c r="H1453" s="25">
        <f t="shared" si="541"/>
        <v>1</v>
      </c>
      <c r="I1453" s="31"/>
      <c r="J1453" s="26">
        <f t="shared" si="542"/>
        <v>411.66666666666669</v>
      </c>
      <c r="K1453" s="40">
        <f t="shared" si="534"/>
        <v>12.876661598633682</v>
      </c>
      <c r="L1453" s="26">
        <f t="shared" si="543"/>
        <v>218.00182949999999</v>
      </c>
      <c r="M1453" s="61">
        <f t="shared" si="544"/>
        <v>642.54515776530036</v>
      </c>
      <c r="N1453" s="26">
        <f t="shared" si="545"/>
        <v>0.64254515776530041</v>
      </c>
      <c r="O1453" s="26">
        <f t="shared" si="535"/>
        <v>3516.1498911045605</v>
      </c>
      <c r="P1453" s="26">
        <f t="shared" si="546"/>
        <v>3.5161498911045603</v>
      </c>
      <c r="Q1453" s="26">
        <f t="shared" si="551"/>
        <v>7389.2410772857756</v>
      </c>
      <c r="R1453" s="61">
        <f t="shared" si="552"/>
        <v>2.0525671301180726</v>
      </c>
      <c r="S1453" s="26">
        <f t="shared" si="553"/>
        <v>-2222.1573853673463</v>
      </c>
      <c r="T1453" s="26">
        <f t="shared" si="547"/>
        <v>2222.1573853673463</v>
      </c>
      <c r="U1453" s="61">
        <f t="shared" si="554"/>
        <v>0.61726598976109359</v>
      </c>
      <c r="V1453" s="26">
        <f t="shared" si="555"/>
        <v>22189.405092592595</v>
      </c>
      <c r="W1453" s="26">
        <f t="shared" si="557"/>
        <v>22.189405092592594</v>
      </c>
      <c r="X1453" s="26">
        <f t="shared" si="556"/>
        <v>3771.7014351851863</v>
      </c>
      <c r="Y1453" s="26">
        <f t="shared" si="548"/>
        <v>1047.6956812628705</v>
      </c>
      <c r="Z1453" s="26">
        <f t="shared" si="549"/>
        <v>1.0476956812628706</v>
      </c>
      <c r="AA1453" s="26">
        <f t="shared" si="550"/>
        <v>2.6698331198791663</v>
      </c>
      <c r="AB1453" s="64"/>
      <c r="AC1453" s="26">
        <f t="shared" si="536"/>
        <v>0</v>
      </c>
      <c r="AD1453" s="26">
        <f t="shared" si="537"/>
        <v>19.7</v>
      </c>
      <c r="AE1453" s="26">
        <f t="shared" si="538"/>
        <v>5.4722222222222223</v>
      </c>
      <c r="AF1453" s="31"/>
      <c r="AG1453" s="31"/>
      <c r="AH1453" s="31"/>
      <c r="AI1453" s="31"/>
      <c r="AJ1453" s="31"/>
      <c r="AK1453" s="31"/>
      <c r="AL1453" s="7"/>
      <c r="AM1453" s="7"/>
    </row>
    <row r="1454" spans="2:39" x14ac:dyDescent="0.4">
      <c r="B1454" s="23" t="s">
        <v>3</v>
      </c>
      <c r="C1454" s="23">
        <v>1438</v>
      </c>
      <c r="D1454" s="23">
        <v>416</v>
      </c>
      <c r="E1454" s="24">
        <v>21.1</v>
      </c>
      <c r="F1454" s="68">
        <f t="shared" si="539"/>
        <v>5.8611111111111116</v>
      </c>
      <c r="G1454" s="35">
        <f t="shared" si="540"/>
        <v>0.31944444444444453</v>
      </c>
      <c r="H1454" s="25">
        <f t="shared" si="541"/>
        <v>1.1500000000000004</v>
      </c>
      <c r="I1454" s="31"/>
      <c r="J1454" s="26">
        <f t="shared" si="542"/>
        <v>473.4166666666668</v>
      </c>
      <c r="K1454" s="40">
        <f t="shared" si="534"/>
        <v>14.771878972217015</v>
      </c>
      <c r="L1454" s="26">
        <f t="shared" si="543"/>
        <v>218.00182949999999</v>
      </c>
      <c r="M1454" s="61">
        <f t="shared" si="544"/>
        <v>706.19037513888384</v>
      </c>
      <c r="N1454" s="26">
        <f t="shared" si="545"/>
        <v>0.70619037513888383</v>
      </c>
      <c r="O1454" s="26">
        <f t="shared" si="535"/>
        <v>4139.0602542862362</v>
      </c>
      <c r="P1454" s="26">
        <f t="shared" si="546"/>
        <v>4.1390602542862363</v>
      </c>
      <c r="Q1454" s="26">
        <f t="shared" si="551"/>
        <v>7393.3801375400617</v>
      </c>
      <c r="R1454" s="61">
        <f t="shared" si="552"/>
        <v>2.0537168691695755</v>
      </c>
      <c r="S1454" s="26">
        <f t="shared" si="553"/>
        <v>-2222.1573853673463</v>
      </c>
      <c r="T1454" s="26">
        <f t="shared" si="547"/>
        <v>2222.1573853673463</v>
      </c>
      <c r="U1454" s="61">
        <f t="shared" si="554"/>
        <v>0.61726598976109359</v>
      </c>
      <c r="V1454" s="26">
        <f t="shared" si="555"/>
        <v>25455.293981481485</v>
      </c>
      <c r="W1454" s="26">
        <f t="shared" si="557"/>
        <v>25.455293981481486</v>
      </c>
      <c r="X1454" s="26">
        <f t="shared" si="556"/>
        <v>3771.7014351851863</v>
      </c>
      <c r="Y1454" s="26">
        <f t="shared" si="548"/>
        <v>1047.6956812628705</v>
      </c>
      <c r="Z1454" s="26">
        <f t="shared" si="549"/>
        <v>1.0476956812628706</v>
      </c>
      <c r="AA1454" s="26">
        <f t="shared" si="550"/>
        <v>2.6709828589306692</v>
      </c>
      <c r="AB1454" s="64"/>
      <c r="AC1454" s="26">
        <f t="shared" si="536"/>
        <v>0</v>
      </c>
      <c r="AD1454" s="26">
        <f t="shared" si="537"/>
        <v>21.1</v>
      </c>
      <c r="AE1454" s="26">
        <f t="shared" si="538"/>
        <v>5.8611111111111116</v>
      </c>
      <c r="AF1454" s="31"/>
      <c r="AG1454" s="31"/>
      <c r="AH1454" s="31"/>
      <c r="AI1454" s="31"/>
      <c r="AJ1454" s="31"/>
      <c r="AK1454" s="31"/>
      <c r="AL1454" s="7"/>
      <c r="AM1454" s="7"/>
    </row>
    <row r="1455" spans="2:39" x14ac:dyDescent="0.4">
      <c r="B1455" s="23" t="s">
        <v>3</v>
      </c>
      <c r="C1455" s="23">
        <v>1439</v>
      </c>
      <c r="D1455" s="23">
        <v>417</v>
      </c>
      <c r="E1455" s="24">
        <v>22</v>
      </c>
      <c r="F1455" s="68">
        <f t="shared" si="539"/>
        <v>6.1111111111111107</v>
      </c>
      <c r="G1455" s="35">
        <f t="shared" si="540"/>
        <v>0.1388888888888889</v>
      </c>
      <c r="H1455" s="25">
        <f t="shared" si="541"/>
        <v>0.5</v>
      </c>
      <c r="I1455" s="31"/>
      <c r="J1455" s="26">
        <f t="shared" si="542"/>
        <v>205.83333333333334</v>
      </c>
      <c r="K1455" s="40">
        <f t="shared" si="534"/>
        <v>16.058914720138887</v>
      </c>
      <c r="L1455" s="26">
        <f t="shared" si="543"/>
        <v>218.00182949999999</v>
      </c>
      <c r="M1455" s="61">
        <f t="shared" si="544"/>
        <v>439.89407755347224</v>
      </c>
      <c r="N1455" s="26">
        <f t="shared" si="545"/>
        <v>0.43989407755347226</v>
      </c>
      <c r="O1455" s="26">
        <f t="shared" si="535"/>
        <v>2688.241585048997</v>
      </c>
      <c r="P1455" s="26">
        <f t="shared" si="546"/>
        <v>2.6882415850489969</v>
      </c>
      <c r="Q1455" s="26">
        <f t="shared" si="551"/>
        <v>7396.0683791251104</v>
      </c>
      <c r="R1455" s="61">
        <f t="shared" si="552"/>
        <v>2.0544636030029388</v>
      </c>
      <c r="S1455" s="26">
        <f t="shared" si="553"/>
        <v>-2222.1573853673463</v>
      </c>
      <c r="T1455" s="26">
        <f t="shared" si="547"/>
        <v>2222.1573853673463</v>
      </c>
      <c r="U1455" s="61">
        <f t="shared" si="554"/>
        <v>0.61726598976109359</v>
      </c>
      <c r="V1455" s="26">
        <f t="shared" si="555"/>
        <v>27673.148148148146</v>
      </c>
      <c r="W1455" s="26">
        <f t="shared" si="557"/>
        <v>27.673148148148147</v>
      </c>
      <c r="X1455" s="26">
        <f t="shared" si="556"/>
        <v>3771.7014351851863</v>
      </c>
      <c r="Y1455" s="26">
        <f t="shared" si="548"/>
        <v>1047.6956812628705</v>
      </c>
      <c r="Z1455" s="26">
        <f t="shared" si="549"/>
        <v>1.0476956812628706</v>
      </c>
      <c r="AA1455" s="26">
        <f t="shared" si="550"/>
        <v>2.6717295927640325</v>
      </c>
      <c r="AB1455" s="64"/>
      <c r="AC1455" s="26">
        <f t="shared" si="536"/>
        <v>0</v>
      </c>
      <c r="AD1455" s="26">
        <f t="shared" si="537"/>
        <v>22</v>
      </c>
      <c r="AE1455" s="26">
        <f t="shared" si="538"/>
        <v>6.1111111111111107</v>
      </c>
      <c r="AF1455" s="31"/>
      <c r="AG1455" s="31"/>
      <c r="AH1455" s="31"/>
      <c r="AI1455" s="31"/>
      <c r="AJ1455" s="31"/>
      <c r="AK1455" s="31"/>
      <c r="AL1455" s="7"/>
      <c r="AM1455" s="7"/>
    </row>
    <row r="1456" spans="2:39" x14ac:dyDescent="0.4">
      <c r="B1456" s="23" t="s">
        <v>3</v>
      </c>
      <c r="C1456" s="23">
        <v>1440</v>
      </c>
      <c r="D1456" s="23">
        <v>418</v>
      </c>
      <c r="E1456" s="24">
        <v>22.1</v>
      </c>
      <c r="F1456" s="68">
        <f t="shared" si="539"/>
        <v>6.1388888888888893</v>
      </c>
      <c r="G1456" s="35">
        <f t="shared" si="540"/>
        <v>-8.3333333333333523E-2</v>
      </c>
      <c r="H1456" s="25">
        <f t="shared" si="541"/>
        <v>-0.30000000000000071</v>
      </c>
      <c r="I1456" s="31"/>
      <c r="J1456" s="26">
        <f t="shared" si="542"/>
        <v>-123.50000000000028</v>
      </c>
      <c r="K1456" s="40">
        <f t="shared" si="534"/>
        <v>16.205236649717015</v>
      </c>
      <c r="L1456" s="26">
        <f t="shared" si="543"/>
        <v>218.00182949999999</v>
      </c>
      <c r="M1456" s="61">
        <f t="shared" si="544"/>
        <v>110.70706614971672</v>
      </c>
      <c r="N1456" s="26">
        <f t="shared" si="545"/>
        <v>0.11070706614971672</v>
      </c>
      <c r="O1456" s="26">
        <f t="shared" si="535"/>
        <v>679.61837830798322</v>
      </c>
      <c r="P1456" s="26">
        <f t="shared" si="546"/>
        <v>0.67961837830798322</v>
      </c>
      <c r="Q1456" s="26">
        <f t="shared" si="551"/>
        <v>7396.7479975034184</v>
      </c>
      <c r="R1456" s="61">
        <f t="shared" si="552"/>
        <v>2.0546523859009049</v>
      </c>
      <c r="S1456" s="26">
        <f t="shared" si="553"/>
        <v>-2222.1573853673463</v>
      </c>
      <c r="T1456" s="26">
        <f t="shared" si="547"/>
        <v>2222.1573853673463</v>
      </c>
      <c r="U1456" s="61">
        <f t="shared" si="554"/>
        <v>0.61726598976109359</v>
      </c>
      <c r="V1456" s="26">
        <f t="shared" si="555"/>
        <v>27925.293981481485</v>
      </c>
      <c r="W1456" s="26">
        <f t="shared" si="557"/>
        <v>27.925293981481484</v>
      </c>
      <c r="X1456" s="26">
        <f t="shared" si="556"/>
        <v>3771.7014351851863</v>
      </c>
      <c r="Y1456" s="26">
        <f t="shared" si="548"/>
        <v>1047.6956812628705</v>
      </c>
      <c r="Z1456" s="26">
        <f t="shared" si="549"/>
        <v>1.0476956812628706</v>
      </c>
      <c r="AA1456" s="26">
        <f t="shared" si="550"/>
        <v>2.6719183756619986</v>
      </c>
      <c r="AB1456" s="64"/>
      <c r="AC1456" s="26">
        <f t="shared" si="536"/>
        <v>0</v>
      </c>
      <c r="AD1456" s="26">
        <f t="shared" si="537"/>
        <v>22.1</v>
      </c>
      <c r="AE1456" s="26">
        <f t="shared" si="538"/>
        <v>6.1388888888888893</v>
      </c>
      <c r="AF1456" s="31"/>
      <c r="AG1456" s="31"/>
      <c r="AH1456" s="31"/>
      <c r="AI1456" s="31"/>
      <c r="AJ1456" s="31"/>
      <c r="AK1456" s="31"/>
      <c r="AL1456" s="7"/>
      <c r="AM1456" s="7"/>
    </row>
    <row r="1457" spans="2:39" x14ac:dyDescent="0.4">
      <c r="B1457" s="23" t="s">
        <v>3</v>
      </c>
      <c r="C1457" s="23">
        <v>1441</v>
      </c>
      <c r="D1457" s="23">
        <v>419</v>
      </c>
      <c r="E1457" s="24">
        <v>21.4</v>
      </c>
      <c r="F1457" s="68">
        <f t="shared" si="539"/>
        <v>5.9444444444444438</v>
      </c>
      <c r="G1457" s="35">
        <f t="shared" si="540"/>
        <v>-0.34722222222222221</v>
      </c>
      <c r="H1457" s="25">
        <f t="shared" si="541"/>
        <v>-1.25</v>
      </c>
      <c r="I1457" s="31"/>
      <c r="J1457" s="26">
        <f t="shared" si="542"/>
        <v>-514.58333333333337</v>
      </c>
      <c r="K1457" s="40">
        <f t="shared" si="534"/>
        <v>15.194918564534717</v>
      </c>
      <c r="L1457" s="26">
        <f t="shared" si="543"/>
        <v>218.00182949999999</v>
      </c>
      <c r="M1457" s="61">
        <f t="shared" si="544"/>
        <v>-281.38658526879868</v>
      </c>
      <c r="N1457" s="26">
        <f t="shared" si="545"/>
        <v>-0.28138658526879867</v>
      </c>
      <c r="O1457" s="26">
        <f t="shared" si="535"/>
        <v>-1672.686923542303</v>
      </c>
      <c r="P1457" s="26">
        <f t="shared" si="546"/>
        <v>-1.672686923542303</v>
      </c>
      <c r="Q1457" s="26">
        <f t="shared" si="551"/>
        <v>7396.7479975034184</v>
      </c>
      <c r="R1457" s="61">
        <f t="shared" si="552"/>
        <v>2.0546523859009049</v>
      </c>
      <c r="S1457" s="26">
        <f t="shared" si="553"/>
        <v>-2223.8300722908884</v>
      </c>
      <c r="T1457" s="26">
        <f t="shared" si="547"/>
        <v>2223.8300722908884</v>
      </c>
      <c r="U1457" s="61">
        <f t="shared" si="554"/>
        <v>0.61773062505480392</v>
      </c>
      <c r="V1457" s="26">
        <f t="shared" si="555"/>
        <v>26184.287037037029</v>
      </c>
      <c r="W1457" s="26">
        <f t="shared" si="557"/>
        <v>26.184287037037031</v>
      </c>
      <c r="X1457" s="26">
        <f t="shared" si="556"/>
        <v>3773.4424421296308</v>
      </c>
      <c r="Y1457" s="26">
        <f t="shared" si="548"/>
        <v>1048.1792946898847</v>
      </c>
      <c r="Z1457" s="26">
        <f t="shared" si="549"/>
        <v>1.0481792946898847</v>
      </c>
      <c r="AA1457" s="26">
        <f t="shared" si="550"/>
        <v>2.6723830109557087</v>
      </c>
      <c r="AB1457" s="64"/>
      <c r="AC1457" s="26">
        <f t="shared" si="536"/>
        <v>0</v>
      </c>
      <c r="AD1457" s="26">
        <f t="shared" si="537"/>
        <v>21.4</v>
      </c>
      <c r="AE1457" s="26">
        <f t="shared" si="538"/>
        <v>5.9444444444444438</v>
      </c>
      <c r="AF1457" s="31"/>
      <c r="AG1457" s="31"/>
      <c r="AH1457" s="31"/>
      <c r="AI1457" s="31"/>
      <c r="AJ1457" s="31"/>
      <c r="AK1457" s="31"/>
      <c r="AL1457" s="7"/>
      <c r="AM1457" s="7"/>
    </row>
    <row r="1458" spans="2:39" x14ac:dyDescent="0.4">
      <c r="B1458" s="23" t="s">
        <v>3</v>
      </c>
      <c r="C1458" s="23">
        <v>1442</v>
      </c>
      <c r="D1458" s="23">
        <v>420</v>
      </c>
      <c r="E1458" s="24">
        <v>19.600000000000001</v>
      </c>
      <c r="F1458" s="68">
        <f t="shared" si="539"/>
        <v>5.4444444444444446</v>
      </c>
      <c r="G1458" s="35">
        <f t="shared" si="540"/>
        <v>-0.43055555555555525</v>
      </c>
      <c r="H1458" s="25">
        <f t="shared" si="541"/>
        <v>-1.5499999999999989</v>
      </c>
      <c r="I1458" s="31"/>
      <c r="J1458" s="26">
        <f t="shared" si="542"/>
        <v>-638.08333333333292</v>
      </c>
      <c r="K1458" s="40">
        <f t="shared" si="534"/>
        <v>12.746265865472223</v>
      </c>
      <c r="L1458" s="26">
        <f t="shared" si="543"/>
        <v>218.00182949999999</v>
      </c>
      <c r="M1458" s="61">
        <f t="shared" si="544"/>
        <v>-407.33523796786073</v>
      </c>
      <c r="N1458" s="26">
        <f t="shared" si="545"/>
        <v>-0.40733523796786075</v>
      </c>
      <c r="O1458" s="26">
        <f t="shared" si="535"/>
        <v>-2217.714073380575</v>
      </c>
      <c r="P1458" s="26">
        <f t="shared" si="546"/>
        <v>-2.2177140733805749</v>
      </c>
      <c r="Q1458" s="26">
        <f t="shared" si="551"/>
        <v>7396.7479975034184</v>
      </c>
      <c r="R1458" s="61">
        <f t="shared" si="552"/>
        <v>2.0546523859009049</v>
      </c>
      <c r="S1458" s="26">
        <f t="shared" si="553"/>
        <v>-2226.0477863642691</v>
      </c>
      <c r="T1458" s="26">
        <f t="shared" si="547"/>
        <v>2226.0477863642691</v>
      </c>
      <c r="U1458" s="61">
        <f t="shared" si="554"/>
        <v>0.61834665679113665</v>
      </c>
      <c r="V1458" s="26">
        <f t="shared" si="555"/>
        <v>21964.703703703704</v>
      </c>
      <c r="W1458" s="26">
        <f t="shared" si="557"/>
        <v>21.964703703703705</v>
      </c>
      <c r="X1458" s="26">
        <f t="shared" si="556"/>
        <v>3777.6620254629643</v>
      </c>
      <c r="Y1458" s="26">
        <f t="shared" si="548"/>
        <v>1049.3514021090514</v>
      </c>
      <c r="Z1458" s="26">
        <f t="shared" si="549"/>
        <v>1.0493514021090513</v>
      </c>
      <c r="AA1458" s="26">
        <f t="shared" si="550"/>
        <v>2.6729990426920418</v>
      </c>
      <c r="AB1458" s="64"/>
      <c r="AC1458" s="26">
        <f t="shared" si="536"/>
        <v>0</v>
      </c>
      <c r="AD1458" s="26">
        <f t="shared" si="537"/>
        <v>19.600000000000001</v>
      </c>
      <c r="AE1458" s="26">
        <f t="shared" si="538"/>
        <v>5.4444444444444446</v>
      </c>
      <c r="AF1458" s="31"/>
      <c r="AG1458" s="31"/>
      <c r="AH1458" s="31"/>
      <c r="AI1458" s="31"/>
      <c r="AJ1458" s="31"/>
      <c r="AK1458" s="31"/>
      <c r="AL1458" s="7"/>
      <c r="AM1458" s="7"/>
    </row>
    <row r="1459" spans="2:39" x14ac:dyDescent="0.4">
      <c r="B1459" s="23" t="s">
        <v>3</v>
      </c>
      <c r="C1459" s="23">
        <v>1443</v>
      </c>
      <c r="D1459" s="23">
        <v>421</v>
      </c>
      <c r="E1459" s="24">
        <v>18.3</v>
      </c>
      <c r="F1459" s="68">
        <f t="shared" si="539"/>
        <v>5.083333333333333</v>
      </c>
      <c r="G1459" s="35">
        <f t="shared" si="540"/>
        <v>-0.2222222222222224</v>
      </c>
      <c r="H1459" s="25">
        <f t="shared" si="541"/>
        <v>-0.80000000000000071</v>
      </c>
      <c r="I1459" s="31"/>
      <c r="J1459" s="26">
        <f t="shared" si="542"/>
        <v>-329.3333333333336</v>
      </c>
      <c r="K1459" s="40">
        <f t="shared" si="534"/>
        <v>11.111508162453122</v>
      </c>
      <c r="L1459" s="26">
        <f t="shared" si="543"/>
        <v>218.00182949999999</v>
      </c>
      <c r="M1459" s="61">
        <f t="shared" si="544"/>
        <v>-100.21999567088051</v>
      </c>
      <c r="N1459" s="26">
        <f t="shared" si="545"/>
        <v>-0.10021999567088051</v>
      </c>
      <c r="O1459" s="26">
        <f t="shared" si="535"/>
        <v>-509.45164466030923</v>
      </c>
      <c r="P1459" s="26">
        <f t="shared" si="546"/>
        <v>-0.50945164466030923</v>
      </c>
      <c r="Q1459" s="26">
        <f t="shared" si="551"/>
        <v>7396.7479975034184</v>
      </c>
      <c r="R1459" s="61">
        <f t="shared" si="552"/>
        <v>2.0546523859009049</v>
      </c>
      <c r="S1459" s="26">
        <f t="shared" si="553"/>
        <v>-2226.5572380089293</v>
      </c>
      <c r="T1459" s="26">
        <f t="shared" si="547"/>
        <v>2226.5572380089293</v>
      </c>
      <c r="U1459" s="61">
        <f t="shared" si="554"/>
        <v>0.61848817114819676</v>
      </c>
      <c r="V1459" s="26">
        <f t="shared" si="555"/>
        <v>19147.645833333332</v>
      </c>
      <c r="W1459" s="26">
        <f t="shared" si="557"/>
        <v>19.147645833333332</v>
      </c>
      <c r="X1459" s="26">
        <f t="shared" si="556"/>
        <v>3780.4790833333345</v>
      </c>
      <c r="Y1459" s="26">
        <f t="shared" si="548"/>
        <v>1050.133918810167</v>
      </c>
      <c r="Z1459" s="26">
        <f t="shared" si="549"/>
        <v>1.050133918810167</v>
      </c>
      <c r="AA1459" s="26">
        <f t="shared" si="550"/>
        <v>2.6731405570491016</v>
      </c>
      <c r="AB1459" s="64"/>
      <c r="AC1459" s="26">
        <f t="shared" si="536"/>
        <v>0</v>
      </c>
      <c r="AD1459" s="26">
        <f t="shared" si="537"/>
        <v>18.3</v>
      </c>
      <c r="AE1459" s="26">
        <f t="shared" si="538"/>
        <v>5.083333333333333</v>
      </c>
      <c r="AF1459" s="31"/>
      <c r="AG1459" s="31"/>
      <c r="AH1459" s="31"/>
      <c r="AI1459" s="31"/>
      <c r="AJ1459" s="31"/>
      <c r="AK1459" s="31"/>
      <c r="AL1459" s="7"/>
      <c r="AM1459" s="7"/>
    </row>
    <row r="1460" spans="2:39" x14ac:dyDescent="0.4">
      <c r="B1460" s="23" t="s">
        <v>3</v>
      </c>
      <c r="C1460" s="23">
        <v>1444</v>
      </c>
      <c r="D1460" s="23">
        <v>422</v>
      </c>
      <c r="E1460" s="24">
        <v>18</v>
      </c>
      <c r="F1460" s="68">
        <f t="shared" si="539"/>
        <v>5</v>
      </c>
      <c r="G1460" s="35">
        <f t="shared" si="540"/>
        <v>0</v>
      </c>
      <c r="H1460" s="25">
        <f t="shared" si="541"/>
        <v>0</v>
      </c>
      <c r="I1460" s="31"/>
      <c r="J1460" s="26">
        <f t="shared" si="542"/>
        <v>0</v>
      </c>
      <c r="K1460" s="40">
        <f t="shared" si="534"/>
        <v>10.75018258125</v>
      </c>
      <c r="L1460" s="26">
        <f t="shared" si="543"/>
        <v>218.00182949999999</v>
      </c>
      <c r="M1460" s="61">
        <f t="shared" si="544"/>
        <v>228.75201208124997</v>
      </c>
      <c r="N1460" s="26">
        <f t="shared" si="545"/>
        <v>0.22875201208124998</v>
      </c>
      <c r="O1460" s="26">
        <f t="shared" si="535"/>
        <v>1143.76006040625</v>
      </c>
      <c r="P1460" s="26">
        <f t="shared" si="546"/>
        <v>1.1437600604062499</v>
      </c>
      <c r="Q1460" s="26">
        <f t="shared" si="551"/>
        <v>7397.8917575638243</v>
      </c>
      <c r="R1460" s="61">
        <f t="shared" si="552"/>
        <v>2.0549700970542126</v>
      </c>
      <c r="S1460" s="26">
        <f t="shared" si="553"/>
        <v>-2226.5572380089293</v>
      </c>
      <c r="T1460" s="26">
        <f t="shared" si="547"/>
        <v>2226.5572380089293</v>
      </c>
      <c r="U1460" s="61">
        <f t="shared" si="554"/>
        <v>0.61848817114819676</v>
      </c>
      <c r="V1460" s="26">
        <f t="shared" si="555"/>
        <v>18525</v>
      </c>
      <c r="W1460" s="26">
        <f t="shared" si="557"/>
        <v>18.525000000000002</v>
      </c>
      <c r="X1460" s="26">
        <f t="shared" si="556"/>
        <v>3781.1017291666681</v>
      </c>
      <c r="Y1460" s="26">
        <f t="shared" si="548"/>
        <v>1050.3068761244588</v>
      </c>
      <c r="Z1460" s="26">
        <f t="shared" si="549"/>
        <v>1.0503068761244587</v>
      </c>
      <c r="AA1460" s="26">
        <f t="shared" si="550"/>
        <v>2.6734582682024093</v>
      </c>
      <c r="AB1460" s="64"/>
      <c r="AC1460" s="26">
        <f t="shared" si="536"/>
        <v>0</v>
      </c>
      <c r="AD1460" s="26">
        <f t="shared" si="537"/>
        <v>18</v>
      </c>
      <c r="AE1460" s="26">
        <f t="shared" si="538"/>
        <v>5</v>
      </c>
      <c r="AF1460" s="31"/>
      <c r="AG1460" s="31"/>
      <c r="AH1460" s="31"/>
      <c r="AI1460" s="31"/>
      <c r="AJ1460" s="31"/>
      <c r="AK1460" s="31"/>
      <c r="AL1460" s="7"/>
      <c r="AM1460" s="7"/>
    </row>
    <row r="1461" spans="2:39" x14ac:dyDescent="0.4">
      <c r="B1461" s="23" t="s">
        <v>3</v>
      </c>
      <c r="C1461" s="23">
        <v>1445</v>
      </c>
      <c r="D1461" s="23">
        <v>423</v>
      </c>
      <c r="E1461" s="24">
        <v>18.3</v>
      </c>
      <c r="F1461" s="68">
        <f t="shared" si="539"/>
        <v>5.083333333333333</v>
      </c>
      <c r="G1461" s="35">
        <f t="shared" si="540"/>
        <v>6.9444444444444448E-2</v>
      </c>
      <c r="H1461" s="25">
        <f t="shared" si="541"/>
        <v>0.25</v>
      </c>
      <c r="I1461" s="31"/>
      <c r="J1461" s="26">
        <f t="shared" si="542"/>
        <v>102.91666666666667</v>
      </c>
      <c r="K1461" s="40">
        <f t="shared" si="534"/>
        <v>11.111508162453122</v>
      </c>
      <c r="L1461" s="26">
        <f t="shared" si="543"/>
        <v>218.00182949999999</v>
      </c>
      <c r="M1461" s="61">
        <f t="shared" si="544"/>
        <v>332.03000432911978</v>
      </c>
      <c r="N1461" s="26">
        <f t="shared" si="545"/>
        <v>0.33203000432911978</v>
      </c>
      <c r="O1461" s="26">
        <f t="shared" si="535"/>
        <v>1687.8191886730253</v>
      </c>
      <c r="P1461" s="26">
        <f t="shared" si="546"/>
        <v>1.6878191886730254</v>
      </c>
      <c r="Q1461" s="26">
        <f t="shared" si="551"/>
        <v>7399.5795767524969</v>
      </c>
      <c r="R1461" s="61">
        <f t="shared" si="552"/>
        <v>2.0554389357552396</v>
      </c>
      <c r="S1461" s="26">
        <f t="shared" si="553"/>
        <v>-2226.5572380089293</v>
      </c>
      <c r="T1461" s="26">
        <f t="shared" si="547"/>
        <v>2226.5572380089293</v>
      </c>
      <c r="U1461" s="61">
        <f t="shared" si="554"/>
        <v>0.61848817114819676</v>
      </c>
      <c r="V1461" s="26">
        <f t="shared" si="555"/>
        <v>19147.645833333332</v>
      </c>
      <c r="W1461" s="26">
        <f t="shared" si="557"/>
        <v>19.147645833333332</v>
      </c>
      <c r="X1461" s="26">
        <f t="shared" si="556"/>
        <v>3781.1017291666681</v>
      </c>
      <c r="Y1461" s="26">
        <f t="shared" si="548"/>
        <v>1050.3068761244588</v>
      </c>
      <c r="Z1461" s="26">
        <f t="shared" si="549"/>
        <v>1.0503068761244587</v>
      </c>
      <c r="AA1461" s="26">
        <f t="shared" si="550"/>
        <v>2.6739271069034363</v>
      </c>
      <c r="AB1461" s="64"/>
      <c r="AC1461" s="26">
        <f t="shared" si="536"/>
        <v>0</v>
      </c>
      <c r="AD1461" s="26">
        <f t="shared" si="537"/>
        <v>18.3</v>
      </c>
      <c r="AE1461" s="26">
        <f t="shared" si="538"/>
        <v>5.083333333333333</v>
      </c>
      <c r="AF1461" s="31"/>
      <c r="AG1461" s="31"/>
      <c r="AH1461" s="31"/>
      <c r="AI1461" s="31"/>
      <c r="AJ1461" s="31"/>
      <c r="AK1461" s="31"/>
      <c r="AL1461" s="7"/>
      <c r="AM1461" s="7"/>
    </row>
    <row r="1462" spans="2:39" x14ac:dyDescent="0.4">
      <c r="B1462" s="23" t="s">
        <v>3</v>
      </c>
      <c r="C1462" s="23">
        <v>1446</v>
      </c>
      <c r="D1462" s="23">
        <v>424</v>
      </c>
      <c r="E1462" s="24">
        <v>18.5</v>
      </c>
      <c r="F1462" s="68">
        <f t="shared" si="539"/>
        <v>5.1388888888888884</v>
      </c>
      <c r="G1462" s="35">
        <f t="shared" si="540"/>
        <v>-5.5555555555555851E-2</v>
      </c>
      <c r="H1462" s="25">
        <f t="shared" si="541"/>
        <v>-0.20000000000000107</v>
      </c>
      <c r="I1462" s="31"/>
      <c r="J1462" s="26">
        <f t="shared" si="542"/>
        <v>-82.333333333333769</v>
      </c>
      <c r="K1462" s="40">
        <f t="shared" si="534"/>
        <v>11.35570984084201</v>
      </c>
      <c r="L1462" s="26">
        <f t="shared" si="543"/>
        <v>218.00182949999999</v>
      </c>
      <c r="M1462" s="61">
        <f t="shared" si="544"/>
        <v>147.02420600750821</v>
      </c>
      <c r="N1462" s="26">
        <f t="shared" si="545"/>
        <v>0.14702420600750821</v>
      </c>
      <c r="O1462" s="26">
        <f t="shared" si="535"/>
        <v>755.54105864969495</v>
      </c>
      <c r="P1462" s="26">
        <f t="shared" si="546"/>
        <v>0.7555410586496949</v>
      </c>
      <c r="Q1462" s="26">
        <f t="shared" si="551"/>
        <v>7400.335117811147</v>
      </c>
      <c r="R1462" s="61">
        <f t="shared" si="552"/>
        <v>2.0556488082883213</v>
      </c>
      <c r="S1462" s="26">
        <f t="shared" si="553"/>
        <v>-2226.5572380089293</v>
      </c>
      <c r="T1462" s="26">
        <f t="shared" si="547"/>
        <v>2226.5572380089293</v>
      </c>
      <c r="U1462" s="61">
        <f t="shared" si="554"/>
        <v>0.61848817114819676</v>
      </c>
      <c r="V1462" s="26">
        <f t="shared" si="555"/>
        <v>19568.460648148142</v>
      </c>
      <c r="W1462" s="26">
        <f t="shared" si="557"/>
        <v>19.568460648148143</v>
      </c>
      <c r="X1462" s="26">
        <f t="shared" si="556"/>
        <v>3781.1017291666681</v>
      </c>
      <c r="Y1462" s="26">
        <f t="shared" si="548"/>
        <v>1050.3068761244588</v>
      </c>
      <c r="Z1462" s="26">
        <f t="shared" si="549"/>
        <v>1.0503068761244587</v>
      </c>
      <c r="AA1462" s="26">
        <f t="shared" si="550"/>
        <v>2.674136979436518</v>
      </c>
      <c r="AB1462" s="64"/>
      <c r="AC1462" s="26">
        <f t="shared" si="536"/>
        <v>0</v>
      </c>
      <c r="AD1462" s="26">
        <f t="shared" si="537"/>
        <v>18.5</v>
      </c>
      <c r="AE1462" s="26">
        <f t="shared" si="538"/>
        <v>5.1388888888888884</v>
      </c>
      <c r="AF1462" s="31"/>
      <c r="AG1462" s="31"/>
      <c r="AH1462" s="31"/>
      <c r="AI1462" s="31"/>
      <c r="AJ1462" s="31"/>
      <c r="AK1462" s="31"/>
      <c r="AL1462" s="7"/>
      <c r="AM1462" s="7"/>
    </row>
    <row r="1463" spans="2:39" x14ac:dyDescent="0.4">
      <c r="B1463" s="23" t="s">
        <v>3</v>
      </c>
      <c r="C1463" s="23">
        <v>1447</v>
      </c>
      <c r="D1463" s="23">
        <v>425</v>
      </c>
      <c r="E1463" s="24">
        <v>17.899999999999999</v>
      </c>
      <c r="F1463" s="68">
        <f t="shared" si="539"/>
        <v>4.9722222222222214</v>
      </c>
      <c r="G1463" s="35">
        <f t="shared" si="540"/>
        <v>-0.4861111111111111</v>
      </c>
      <c r="H1463" s="25">
        <f t="shared" si="541"/>
        <v>-1.75</v>
      </c>
      <c r="I1463" s="31"/>
      <c r="J1463" s="26">
        <f t="shared" si="542"/>
        <v>-720.41666666666663</v>
      </c>
      <c r="K1463" s="40">
        <f t="shared" si="534"/>
        <v>10.631067903883677</v>
      </c>
      <c r="L1463" s="26">
        <f t="shared" si="543"/>
        <v>218.00182949999999</v>
      </c>
      <c r="M1463" s="61">
        <f t="shared" si="544"/>
        <v>-491.78376926278293</v>
      </c>
      <c r="N1463" s="26">
        <f t="shared" si="545"/>
        <v>-0.49178376926278294</v>
      </c>
      <c r="O1463" s="26">
        <f t="shared" si="535"/>
        <v>-2445.2581860566147</v>
      </c>
      <c r="P1463" s="26">
        <f t="shared" si="546"/>
        <v>-2.4452581860566145</v>
      </c>
      <c r="Q1463" s="26">
        <f t="shared" si="551"/>
        <v>7400.335117811147</v>
      </c>
      <c r="R1463" s="61">
        <f t="shared" si="552"/>
        <v>2.0556488082883213</v>
      </c>
      <c r="S1463" s="26">
        <f t="shared" si="553"/>
        <v>-2229.0024961949857</v>
      </c>
      <c r="T1463" s="26">
        <f t="shared" si="547"/>
        <v>2229.0024961949857</v>
      </c>
      <c r="U1463" s="61">
        <f t="shared" si="554"/>
        <v>0.61916740958755145</v>
      </c>
      <c r="V1463" s="26">
        <f t="shared" si="555"/>
        <v>18319.73842592592</v>
      </c>
      <c r="W1463" s="26">
        <f t="shared" si="557"/>
        <v>18.31973842592592</v>
      </c>
      <c r="X1463" s="26">
        <f t="shared" si="556"/>
        <v>3782.3504513888902</v>
      </c>
      <c r="Y1463" s="26">
        <f t="shared" si="548"/>
        <v>1050.6537436859032</v>
      </c>
      <c r="Z1463" s="26">
        <f t="shared" si="549"/>
        <v>1.0506537436859031</v>
      </c>
      <c r="AA1463" s="26">
        <f t="shared" si="550"/>
        <v>2.6748162178758728</v>
      </c>
      <c r="AB1463" s="64"/>
      <c r="AC1463" s="26">
        <f t="shared" si="536"/>
        <v>0</v>
      </c>
      <c r="AD1463" s="26">
        <f t="shared" si="537"/>
        <v>17.899999999999999</v>
      </c>
      <c r="AE1463" s="26">
        <f t="shared" si="538"/>
        <v>4.9722222222222214</v>
      </c>
      <c r="AF1463" s="31"/>
      <c r="AG1463" s="31"/>
      <c r="AH1463" s="31"/>
      <c r="AI1463" s="31"/>
      <c r="AJ1463" s="31"/>
      <c r="AK1463" s="31"/>
      <c r="AL1463" s="7"/>
      <c r="AM1463" s="7"/>
    </row>
    <row r="1464" spans="2:39" x14ac:dyDescent="0.4">
      <c r="B1464" s="23" t="s">
        <v>3</v>
      </c>
      <c r="C1464" s="23">
        <v>1448</v>
      </c>
      <c r="D1464" s="23">
        <v>426</v>
      </c>
      <c r="E1464" s="24">
        <v>15</v>
      </c>
      <c r="F1464" s="68">
        <f t="shared" si="539"/>
        <v>4.166666666666667</v>
      </c>
      <c r="G1464" s="35">
        <f t="shared" si="540"/>
        <v>-1.1111111111111109</v>
      </c>
      <c r="H1464" s="25">
        <f t="shared" si="541"/>
        <v>-3.9999999999999991</v>
      </c>
      <c r="I1464" s="31"/>
      <c r="J1464" s="26">
        <f t="shared" si="542"/>
        <v>-1646.6666666666665</v>
      </c>
      <c r="K1464" s="40">
        <f t="shared" si="534"/>
        <v>7.4654045703125016</v>
      </c>
      <c r="L1464" s="26">
        <f t="shared" si="543"/>
        <v>218.00182949999999</v>
      </c>
      <c r="M1464" s="61">
        <f t="shared" si="544"/>
        <v>-1421.199432596354</v>
      </c>
      <c r="N1464" s="26">
        <f t="shared" si="545"/>
        <v>-1.421199432596354</v>
      </c>
      <c r="O1464" s="26">
        <f t="shared" si="535"/>
        <v>-5921.664302484809</v>
      </c>
      <c r="P1464" s="26">
        <f t="shared" si="546"/>
        <v>-5.9216643024848086</v>
      </c>
      <c r="Q1464" s="26">
        <f t="shared" si="551"/>
        <v>7400.335117811147</v>
      </c>
      <c r="R1464" s="61">
        <f t="shared" si="552"/>
        <v>2.0556488082883213</v>
      </c>
      <c r="S1464" s="26">
        <f t="shared" si="553"/>
        <v>-2234.9241604974704</v>
      </c>
      <c r="T1464" s="26">
        <f t="shared" si="547"/>
        <v>2234.9241604974704</v>
      </c>
      <c r="U1464" s="61">
        <f t="shared" si="554"/>
        <v>0.62081231646983426</v>
      </c>
      <c r="V1464" s="26">
        <f t="shared" si="555"/>
        <v>12864.583333333336</v>
      </c>
      <c r="W1464" s="26">
        <f t="shared" si="557"/>
        <v>12.864583333333336</v>
      </c>
      <c r="X1464" s="26">
        <f t="shared" si="556"/>
        <v>3787.8056064814828</v>
      </c>
      <c r="Y1464" s="26">
        <f t="shared" si="548"/>
        <v>1052.1690657572133</v>
      </c>
      <c r="Z1464" s="26">
        <f t="shared" si="549"/>
        <v>1.0521690657572134</v>
      </c>
      <c r="AA1464" s="26">
        <f t="shared" si="550"/>
        <v>2.6764611247581556</v>
      </c>
      <c r="AB1464" s="64"/>
      <c r="AC1464" s="26">
        <f t="shared" si="536"/>
        <v>0</v>
      </c>
      <c r="AD1464" s="26">
        <f t="shared" si="537"/>
        <v>15</v>
      </c>
      <c r="AE1464" s="26">
        <f t="shared" si="538"/>
        <v>4.166666666666667</v>
      </c>
      <c r="AF1464" s="31"/>
      <c r="AG1464" s="31"/>
      <c r="AH1464" s="31"/>
      <c r="AI1464" s="31"/>
      <c r="AJ1464" s="31"/>
      <c r="AK1464" s="31"/>
      <c r="AL1464" s="7"/>
      <c r="AM1464" s="7"/>
    </row>
    <row r="1465" spans="2:39" x14ac:dyDescent="0.4">
      <c r="B1465" s="23" t="s">
        <v>3</v>
      </c>
      <c r="C1465" s="23">
        <v>1449</v>
      </c>
      <c r="D1465" s="23">
        <v>427</v>
      </c>
      <c r="E1465" s="24">
        <v>9.9</v>
      </c>
      <c r="F1465" s="68">
        <f t="shared" si="539"/>
        <v>2.75</v>
      </c>
      <c r="G1465" s="35">
        <f t="shared" si="540"/>
        <v>-1.4444444444444444</v>
      </c>
      <c r="H1465" s="25">
        <f t="shared" si="541"/>
        <v>-5.2</v>
      </c>
      <c r="I1465" s="31"/>
      <c r="J1465" s="26">
        <f t="shared" si="542"/>
        <v>-2140.6666666666665</v>
      </c>
      <c r="K1465" s="40">
        <f t="shared" si="534"/>
        <v>3.2519302308281248</v>
      </c>
      <c r="L1465" s="26">
        <f t="shared" si="543"/>
        <v>218.00182949999999</v>
      </c>
      <c r="M1465" s="61">
        <f t="shared" si="544"/>
        <v>-1919.4129069358382</v>
      </c>
      <c r="N1465" s="26">
        <f t="shared" si="545"/>
        <v>-1.9194129069358383</v>
      </c>
      <c r="O1465" s="26">
        <f t="shared" si="535"/>
        <v>-5278.3854940735555</v>
      </c>
      <c r="P1465" s="26">
        <f t="shared" si="546"/>
        <v>-5.2783854940735555</v>
      </c>
      <c r="Q1465" s="26">
        <f t="shared" si="551"/>
        <v>7400.335117811147</v>
      </c>
      <c r="R1465" s="61">
        <f t="shared" si="552"/>
        <v>2.0556488082883213</v>
      </c>
      <c r="S1465" s="26">
        <f t="shared" si="553"/>
        <v>-2240.202545991544</v>
      </c>
      <c r="T1465" s="26">
        <f t="shared" si="547"/>
        <v>2240.202545991544</v>
      </c>
      <c r="U1465" s="61">
        <f t="shared" si="554"/>
        <v>0.62227853477992989</v>
      </c>
      <c r="V1465" s="26">
        <f t="shared" si="555"/>
        <v>5603.8125</v>
      </c>
      <c r="W1465" s="26">
        <f t="shared" si="557"/>
        <v>5.6038125000000001</v>
      </c>
      <c r="X1465" s="26">
        <f t="shared" si="556"/>
        <v>3795.0663773148162</v>
      </c>
      <c r="Y1465" s="26">
        <f t="shared" si="548"/>
        <v>1054.1859481577551</v>
      </c>
      <c r="Z1465" s="26">
        <f t="shared" si="549"/>
        <v>1.0541859481577551</v>
      </c>
      <c r="AA1465" s="26">
        <f t="shared" si="550"/>
        <v>2.6779273430682511</v>
      </c>
      <c r="AB1465" s="64"/>
      <c r="AC1465" s="26">
        <f t="shared" si="536"/>
        <v>0</v>
      </c>
      <c r="AD1465" s="26">
        <f t="shared" si="537"/>
        <v>9.9</v>
      </c>
      <c r="AE1465" s="26">
        <f t="shared" si="538"/>
        <v>2.75</v>
      </c>
      <c r="AF1465" s="31"/>
      <c r="AG1465" s="31"/>
      <c r="AH1465" s="31"/>
      <c r="AI1465" s="31"/>
      <c r="AJ1465" s="31"/>
      <c r="AK1465" s="31"/>
      <c r="AL1465" s="7"/>
      <c r="AM1465" s="7"/>
    </row>
    <row r="1466" spans="2:39" x14ac:dyDescent="0.4">
      <c r="B1466" s="23" t="s">
        <v>3</v>
      </c>
      <c r="C1466" s="23">
        <v>1450</v>
      </c>
      <c r="D1466" s="23">
        <v>428</v>
      </c>
      <c r="E1466" s="24">
        <v>4.5999999999999996</v>
      </c>
      <c r="F1466" s="68">
        <f t="shared" si="539"/>
        <v>1.2777777777777777</v>
      </c>
      <c r="G1466" s="35">
        <f t="shared" si="540"/>
        <v>-1.2083333333333335</v>
      </c>
      <c r="H1466" s="25">
        <f t="shared" si="541"/>
        <v>-4.3500000000000005</v>
      </c>
      <c r="I1466" s="31"/>
      <c r="J1466" s="26">
        <f t="shared" si="542"/>
        <v>-1790.7500000000002</v>
      </c>
      <c r="K1466" s="40">
        <f t="shared" si="534"/>
        <v>0.70207982536805547</v>
      </c>
      <c r="L1466" s="26">
        <f t="shared" si="543"/>
        <v>218.00182949999999</v>
      </c>
      <c r="M1466" s="61">
        <f t="shared" si="544"/>
        <v>-1572.0460906746323</v>
      </c>
      <c r="N1466" s="26">
        <f t="shared" si="545"/>
        <v>-1.5720460906746323</v>
      </c>
      <c r="O1466" s="26">
        <f t="shared" si="535"/>
        <v>-2008.7255603064743</v>
      </c>
      <c r="P1466" s="26">
        <f t="shared" si="546"/>
        <v>-2.0087255603064742</v>
      </c>
      <c r="Q1466" s="26">
        <f t="shared" si="551"/>
        <v>7400.335117811147</v>
      </c>
      <c r="R1466" s="61">
        <f t="shared" si="552"/>
        <v>2.0556488082883213</v>
      </c>
      <c r="S1466" s="26">
        <f t="shared" si="553"/>
        <v>-2242.2112715518506</v>
      </c>
      <c r="T1466" s="26">
        <f t="shared" si="547"/>
        <v>2242.2112715518506</v>
      </c>
      <c r="U1466" s="61">
        <f t="shared" si="554"/>
        <v>0.62283651414687569</v>
      </c>
      <c r="V1466" s="26">
        <f t="shared" si="555"/>
        <v>1209.8425925925924</v>
      </c>
      <c r="W1466" s="26">
        <f t="shared" si="557"/>
        <v>1.2098425925925924</v>
      </c>
      <c r="X1466" s="26">
        <f t="shared" si="556"/>
        <v>3799.4603472222238</v>
      </c>
      <c r="Y1466" s="26">
        <f t="shared" si="548"/>
        <v>1055.4064963306948</v>
      </c>
      <c r="Z1466" s="26">
        <f t="shared" si="549"/>
        <v>1.0554064963306948</v>
      </c>
      <c r="AA1466" s="26">
        <f t="shared" si="550"/>
        <v>2.678485322435197</v>
      </c>
      <c r="AB1466" s="64"/>
      <c r="AC1466" s="26">
        <f t="shared" si="536"/>
        <v>0</v>
      </c>
      <c r="AD1466" s="26">
        <f t="shared" si="537"/>
        <v>4.5999999999999996</v>
      </c>
      <c r="AE1466" s="26">
        <f t="shared" si="538"/>
        <v>1.2777777777777777</v>
      </c>
      <c r="AF1466" s="31"/>
      <c r="AG1466" s="31"/>
      <c r="AH1466" s="31"/>
      <c r="AI1466" s="31"/>
      <c r="AJ1466" s="31"/>
      <c r="AK1466" s="31"/>
      <c r="AL1466" s="7"/>
      <c r="AM1466" s="7"/>
    </row>
    <row r="1467" spans="2:39" x14ac:dyDescent="0.4">
      <c r="B1467" s="23" t="s">
        <v>3</v>
      </c>
      <c r="C1467" s="23">
        <v>1451</v>
      </c>
      <c r="D1467" s="23">
        <v>429</v>
      </c>
      <c r="E1467" s="24">
        <v>1.2</v>
      </c>
      <c r="F1467" s="68">
        <f t="shared" si="539"/>
        <v>0.33333333333333331</v>
      </c>
      <c r="G1467" s="35">
        <f t="shared" si="540"/>
        <v>-0.63888888888888884</v>
      </c>
      <c r="H1467" s="25">
        <f t="shared" si="541"/>
        <v>-2.2999999999999998</v>
      </c>
      <c r="I1467" s="31"/>
      <c r="J1467" s="26">
        <f t="shared" si="542"/>
        <v>-946.83333333333326</v>
      </c>
      <c r="K1467" s="40">
        <f t="shared" si="534"/>
        <v>4.7778589249999996E-2</v>
      </c>
      <c r="L1467" s="26">
        <f t="shared" si="543"/>
        <v>218.00182949999999</v>
      </c>
      <c r="M1467" s="61">
        <f t="shared" si="544"/>
        <v>-728.78372524408326</v>
      </c>
      <c r="N1467" s="26">
        <f t="shared" si="545"/>
        <v>-0.7287837252440833</v>
      </c>
      <c r="O1467" s="26">
        <f t="shared" si="535"/>
        <v>-242.9279084146944</v>
      </c>
      <c r="P1467" s="26">
        <f t="shared" si="546"/>
        <v>-0.24292790841469439</v>
      </c>
      <c r="Q1467" s="26">
        <f t="shared" si="551"/>
        <v>7400.335117811147</v>
      </c>
      <c r="R1467" s="61">
        <f t="shared" si="552"/>
        <v>2.0556488082883213</v>
      </c>
      <c r="S1467" s="26">
        <f t="shared" si="553"/>
        <v>-2242.4541994602655</v>
      </c>
      <c r="T1467" s="26">
        <f t="shared" si="547"/>
        <v>2242.4541994602655</v>
      </c>
      <c r="U1467" s="61">
        <f t="shared" si="554"/>
        <v>0.62290399412683373</v>
      </c>
      <c r="V1467" s="26">
        <f t="shared" si="555"/>
        <v>82.333333333333329</v>
      </c>
      <c r="W1467" s="26">
        <f t="shared" si="557"/>
        <v>8.2333333333333328E-2</v>
      </c>
      <c r="X1467" s="26">
        <f t="shared" si="556"/>
        <v>3800.587856481483</v>
      </c>
      <c r="Y1467" s="26">
        <f t="shared" si="548"/>
        <v>1055.7196935977133</v>
      </c>
      <c r="Z1467" s="26">
        <f t="shared" si="549"/>
        <v>1.0557196935977133</v>
      </c>
      <c r="AA1467" s="26">
        <f t="shared" si="550"/>
        <v>2.678552802415155</v>
      </c>
      <c r="AB1467" s="64"/>
      <c r="AC1467" s="26">
        <f t="shared" si="536"/>
        <v>0</v>
      </c>
      <c r="AD1467" s="26">
        <f t="shared" si="537"/>
        <v>1.2</v>
      </c>
      <c r="AE1467" s="26">
        <f t="shared" si="538"/>
        <v>0.33333333333333331</v>
      </c>
      <c r="AF1467" s="31"/>
      <c r="AG1467" s="31"/>
      <c r="AH1467" s="31"/>
      <c r="AI1467" s="31"/>
      <c r="AJ1467" s="31"/>
      <c r="AK1467" s="31"/>
      <c r="AL1467" s="7"/>
      <c r="AM1467" s="7"/>
    </row>
    <row r="1468" spans="2:39" x14ac:dyDescent="0.4">
      <c r="B1468" s="23" t="s">
        <v>3</v>
      </c>
      <c r="C1468" s="23">
        <v>1452</v>
      </c>
      <c r="D1468" s="23">
        <v>430</v>
      </c>
      <c r="E1468" s="24">
        <v>0</v>
      </c>
      <c r="F1468" s="68">
        <f t="shared" si="539"/>
        <v>0</v>
      </c>
      <c r="G1468" s="35">
        <f t="shared" si="540"/>
        <v>-0.16666666666666666</v>
      </c>
      <c r="H1468" s="25">
        <f t="shared" si="541"/>
        <v>-0.6</v>
      </c>
      <c r="I1468" s="31"/>
      <c r="J1468" s="26">
        <f t="shared" si="542"/>
        <v>-247</v>
      </c>
      <c r="K1468" s="40">
        <f t="shared" si="534"/>
        <v>0</v>
      </c>
      <c r="L1468" s="26">
        <f t="shared" si="543"/>
        <v>0</v>
      </c>
      <c r="M1468" s="61">
        <f t="shared" si="544"/>
        <v>-247</v>
      </c>
      <c r="N1468" s="26">
        <f t="shared" si="545"/>
        <v>-0.247</v>
      </c>
      <c r="O1468" s="26">
        <f t="shared" si="535"/>
        <v>0</v>
      </c>
      <c r="P1468" s="26">
        <f t="shared" si="546"/>
        <v>0</v>
      </c>
      <c r="Q1468" s="26">
        <f t="shared" si="551"/>
        <v>7400.335117811147</v>
      </c>
      <c r="R1468" s="61">
        <f t="shared" si="552"/>
        <v>2.0556488082883213</v>
      </c>
      <c r="S1468" s="26">
        <f t="shared" si="553"/>
        <v>-2242.4541994602655</v>
      </c>
      <c r="T1468" s="26">
        <f t="shared" si="547"/>
        <v>2242.4541994602655</v>
      </c>
      <c r="U1468" s="61">
        <f t="shared" si="554"/>
        <v>0.62290399412683373</v>
      </c>
      <c r="V1468" s="26">
        <f t="shared" si="555"/>
        <v>0</v>
      </c>
      <c r="W1468" s="26">
        <f t="shared" si="557"/>
        <v>0</v>
      </c>
      <c r="X1468" s="26">
        <f t="shared" si="556"/>
        <v>3800.6701898148162</v>
      </c>
      <c r="Y1468" s="26">
        <f t="shared" si="548"/>
        <v>1055.74256398638</v>
      </c>
      <c r="Z1468" s="26">
        <f t="shared" si="549"/>
        <v>1.05574256398638</v>
      </c>
      <c r="AA1468" s="26">
        <f t="shared" si="550"/>
        <v>2.678552802415155</v>
      </c>
      <c r="AB1468" s="64"/>
      <c r="AC1468" s="26">
        <f t="shared" si="536"/>
        <v>1</v>
      </c>
      <c r="AD1468" s="26" t="str">
        <f t="shared" si="537"/>
        <v/>
      </c>
      <c r="AE1468" s="26">
        <f t="shared" si="538"/>
        <v>0</v>
      </c>
      <c r="AF1468" s="31"/>
      <c r="AG1468" s="31"/>
      <c r="AH1468" s="31"/>
      <c r="AI1468" s="31"/>
      <c r="AJ1468" s="31"/>
      <c r="AK1468" s="31"/>
      <c r="AL1468" s="7"/>
      <c r="AM1468" s="7"/>
    </row>
    <row r="1469" spans="2:39" x14ac:dyDescent="0.4">
      <c r="B1469" s="23" t="s">
        <v>3</v>
      </c>
      <c r="C1469" s="23">
        <v>1453</v>
      </c>
      <c r="D1469" s="23">
        <v>431</v>
      </c>
      <c r="E1469" s="24">
        <v>0</v>
      </c>
      <c r="F1469" s="68">
        <f t="shared" si="539"/>
        <v>0</v>
      </c>
      <c r="G1469" s="35">
        <f t="shared" si="540"/>
        <v>0</v>
      </c>
      <c r="H1469" s="25">
        <f t="shared" si="541"/>
        <v>0</v>
      </c>
      <c r="I1469" s="31"/>
      <c r="J1469" s="26">
        <f t="shared" si="542"/>
        <v>0</v>
      </c>
      <c r="K1469" s="40">
        <f t="shared" si="534"/>
        <v>0</v>
      </c>
      <c r="L1469" s="26">
        <f t="shared" si="543"/>
        <v>0</v>
      </c>
      <c r="M1469" s="61">
        <f t="shared" si="544"/>
        <v>0</v>
      </c>
      <c r="N1469" s="26">
        <f t="shared" si="545"/>
        <v>0</v>
      </c>
      <c r="O1469" s="26">
        <f t="shared" si="535"/>
        <v>0</v>
      </c>
      <c r="P1469" s="26">
        <f t="shared" si="546"/>
        <v>0</v>
      </c>
      <c r="Q1469" s="26">
        <f t="shared" si="551"/>
        <v>7400.335117811147</v>
      </c>
      <c r="R1469" s="61">
        <f t="shared" si="552"/>
        <v>2.0556488082883213</v>
      </c>
      <c r="S1469" s="26">
        <f t="shared" si="553"/>
        <v>-2242.4541994602655</v>
      </c>
      <c r="T1469" s="26">
        <f t="shared" si="547"/>
        <v>2242.4541994602655</v>
      </c>
      <c r="U1469" s="61">
        <f t="shared" si="554"/>
        <v>0.62290399412683373</v>
      </c>
      <c r="V1469" s="26">
        <f t="shared" si="555"/>
        <v>0</v>
      </c>
      <c r="W1469" s="26">
        <f t="shared" si="557"/>
        <v>0</v>
      </c>
      <c r="X1469" s="26">
        <f t="shared" si="556"/>
        <v>3800.6701898148162</v>
      </c>
      <c r="Y1469" s="26">
        <f t="shared" si="548"/>
        <v>1055.74256398638</v>
      </c>
      <c r="Z1469" s="26">
        <f t="shared" si="549"/>
        <v>1.05574256398638</v>
      </c>
      <c r="AA1469" s="26">
        <f t="shared" si="550"/>
        <v>2.678552802415155</v>
      </c>
      <c r="AB1469" s="64"/>
      <c r="AC1469" s="26">
        <f t="shared" si="536"/>
        <v>1</v>
      </c>
      <c r="AD1469" s="26" t="str">
        <f t="shared" si="537"/>
        <v/>
      </c>
      <c r="AE1469" s="26">
        <f t="shared" si="538"/>
        <v>0</v>
      </c>
      <c r="AF1469" s="31"/>
      <c r="AG1469" s="31"/>
      <c r="AH1469" s="31"/>
      <c r="AI1469" s="31"/>
      <c r="AJ1469" s="31"/>
      <c r="AK1469" s="31"/>
      <c r="AL1469" s="7"/>
      <c r="AM1469" s="7"/>
    </row>
    <row r="1470" spans="2:39" x14ac:dyDescent="0.4">
      <c r="B1470" s="23" t="s">
        <v>3</v>
      </c>
      <c r="C1470" s="23">
        <v>1454</v>
      </c>
      <c r="D1470" s="23">
        <v>432</v>
      </c>
      <c r="E1470" s="24">
        <v>0</v>
      </c>
      <c r="F1470" s="68">
        <f t="shared" si="539"/>
        <v>0</v>
      </c>
      <c r="G1470" s="35">
        <f t="shared" si="540"/>
        <v>0</v>
      </c>
      <c r="H1470" s="25">
        <f t="shared" si="541"/>
        <v>0</v>
      </c>
      <c r="I1470" s="31"/>
      <c r="J1470" s="26">
        <f t="shared" si="542"/>
        <v>0</v>
      </c>
      <c r="K1470" s="40">
        <f t="shared" si="534"/>
        <v>0</v>
      </c>
      <c r="L1470" s="26">
        <f t="shared" si="543"/>
        <v>0</v>
      </c>
      <c r="M1470" s="61">
        <f t="shared" si="544"/>
        <v>0</v>
      </c>
      <c r="N1470" s="26">
        <f t="shared" si="545"/>
        <v>0</v>
      </c>
      <c r="O1470" s="26">
        <f t="shared" si="535"/>
        <v>0</v>
      </c>
      <c r="P1470" s="26">
        <f t="shared" si="546"/>
        <v>0</v>
      </c>
      <c r="Q1470" s="26">
        <f t="shared" si="551"/>
        <v>7400.335117811147</v>
      </c>
      <c r="R1470" s="61">
        <f t="shared" si="552"/>
        <v>2.0556488082883213</v>
      </c>
      <c r="S1470" s="26">
        <f t="shared" si="553"/>
        <v>-2242.4541994602655</v>
      </c>
      <c r="T1470" s="26">
        <f t="shared" si="547"/>
        <v>2242.4541994602655</v>
      </c>
      <c r="U1470" s="61">
        <f t="shared" si="554"/>
        <v>0.62290399412683373</v>
      </c>
      <c r="V1470" s="26">
        <f t="shared" si="555"/>
        <v>0</v>
      </c>
      <c r="W1470" s="26">
        <f t="shared" si="557"/>
        <v>0</v>
      </c>
      <c r="X1470" s="26">
        <f t="shared" si="556"/>
        <v>3800.6701898148162</v>
      </c>
      <c r="Y1470" s="26">
        <f t="shared" si="548"/>
        <v>1055.74256398638</v>
      </c>
      <c r="Z1470" s="26">
        <f t="shared" si="549"/>
        <v>1.05574256398638</v>
      </c>
      <c r="AA1470" s="26">
        <f t="shared" si="550"/>
        <v>2.678552802415155</v>
      </c>
      <c r="AB1470" s="64"/>
      <c r="AC1470" s="26">
        <f t="shared" si="536"/>
        <v>1</v>
      </c>
      <c r="AD1470" s="26" t="str">
        <f t="shared" si="537"/>
        <v/>
      </c>
      <c r="AE1470" s="26">
        <f t="shared" si="538"/>
        <v>0</v>
      </c>
      <c r="AF1470" s="31"/>
      <c r="AG1470" s="31"/>
      <c r="AH1470" s="31"/>
      <c r="AI1470" s="31"/>
      <c r="AJ1470" s="31"/>
      <c r="AK1470" s="31"/>
      <c r="AL1470" s="7"/>
      <c r="AM1470" s="7"/>
    </row>
    <row r="1471" spans="2:39" x14ac:dyDescent="0.4">
      <c r="B1471" s="23" t="s">
        <v>3</v>
      </c>
      <c r="C1471" s="23">
        <v>1455</v>
      </c>
      <c r="D1471" s="23">
        <v>433</v>
      </c>
      <c r="E1471" s="24">
        <v>0</v>
      </c>
      <c r="F1471" s="68">
        <f t="shared" si="539"/>
        <v>0</v>
      </c>
      <c r="G1471" s="35">
        <f t="shared" si="540"/>
        <v>0</v>
      </c>
      <c r="H1471" s="25">
        <f t="shared" si="541"/>
        <v>0</v>
      </c>
      <c r="I1471" s="31"/>
      <c r="J1471" s="26">
        <f t="shared" si="542"/>
        <v>0</v>
      </c>
      <c r="K1471" s="40">
        <f t="shared" si="534"/>
        <v>0</v>
      </c>
      <c r="L1471" s="26">
        <f t="shared" si="543"/>
        <v>0</v>
      </c>
      <c r="M1471" s="61">
        <f t="shared" si="544"/>
        <v>0</v>
      </c>
      <c r="N1471" s="26">
        <f t="shared" si="545"/>
        <v>0</v>
      </c>
      <c r="O1471" s="26">
        <f t="shared" si="535"/>
        <v>0</v>
      </c>
      <c r="P1471" s="26">
        <f t="shared" si="546"/>
        <v>0</v>
      </c>
      <c r="Q1471" s="26">
        <f t="shared" si="551"/>
        <v>7400.335117811147</v>
      </c>
      <c r="R1471" s="61">
        <f t="shared" si="552"/>
        <v>2.0556488082883213</v>
      </c>
      <c r="S1471" s="26">
        <f t="shared" si="553"/>
        <v>-2242.4541994602655</v>
      </c>
      <c r="T1471" s="26">
        <f t="shared" si="547"/>
        <v>2242.4541994602655</v>
      </c>
      <c r="U1471" s="61">
        <f t="shared" si="554"/>
        <v>0.62290399412683373</v>
      </c>
      <c r="V1471" s="26">
        <f t="shared" si="555"/>
        <v>0</v>
      </c>
      <c r="W1471" s="26">
        <f t="shared" si="557"/>
        <v>0</v>
      </c>
      <c r="X1471" s="26">
        <f t="shared" si="556"/>
        <v>3800.6701898148162</v>
      </c>
      <c r="Y1471" s="26">
        <f t="shared" si="548"/>
        <v>1055.74256398638</v>
      </c>
      <c r="Z1471" s="26">
        <f t="shared" si="549"/>
        <v>1.05574256398638</v>
      </c>
      <c r="AA1471" s="26">
        <f t="shared" si="550"/>
        <v>2.678552802415155</v>
      </c>
      <c r="AB1471" s="64"/>
      <c r="AC1471" s="26">
        <f t="shared" si="536"/>
        <v>1</v>
      </c>
      <c r="AD1471" s="26" t="str">
        <f t="shared" si="537"/>
        <v/>
      </c>
      <c r="AE1471" s="26">
        <f t="shared" si="538"/>
        <v>0</v>
      </c>
      <c r="AF1471" s="31"/>
      <c r="AG1471" s="31"/>
      <c r="AH1471" s="31"/>
      <c r="AI1471" s="31"/>
      <c r="AJ1471" s="31"/>
      <c r="AK1471" s="31"/>
      <c r="AL1471" s="7"/>
      <c r="AM1471" s="7"/>
    </row>
    <row r="1472" spans="2:39" x14ac:dyDescent="0.4">
      <c r="B1472" s="23" t="s">
        <v>3</v>
      </c>
      <c r="C1472" s="23">
        <v>1456</v>
      </c>
      <c r="D1472" s="23">
        <v>434</v>
      </c>
      <c r="E1472" s="24">
        <v>0</v>
      </c>
      <c r="F1472" s="68">
        <f t="shared" si="539"/>
        <v>0</v>
      </c>
      <c r="G1472" s="35">
        <f t="shared" si="540"/>
        <v>0</v>
      </c>
      <c r="H1472" s="25">
        <f t="shared" si="541"/>
        <v>0</v>
      </c>
      <c r="I1472" s="31"/>
      <c r="J1472" s="26">
        <f t="shared" si="542"/>
        <v>0</v>
      </c>
      <c r="K1472" s="40">
        <f t="shared" si="534"/>
        <v>0</v>
      </c>
      <c r="L1472" s="26">
        <f t="shared" si="543"/>
        <v>0</v>
      </c>
      <c r="M1472" s="61">
        <f t="shared" si="544"/>
        <v>0</v>
      </c>
      <c r="N1472" s="26">
        <f t="shared" si="545"/>
        <v>0</v>
      </c>
      <c r="O1472" s="26">
        <f t="shared" si="535"/>
        <v>0</v>
      </c>
      <c r="P1472" s="26">
        <f t="shared" si="546"/>
        <v>0</v>
      </c>
      <c r="Q1472" s="26">
        <f t="shared" si="551"/>
        <v>7400.335117811147</v>
      </c>
      <c r="R1472" s="61">
        <f t="shared" si="552"/>
        <v>2.0556488082883213</v>
      </c>
      <c r="S1472" s="26">
        <f t="shared" si="553"/>
        <v>-2242.4541994602655</v>
      </c>
      <c r="T1472" s="26">
        <f t="shared" si="547"/>
        <v>2242.4541994602655</v>
      </c>
      <c r="U1472" s="61">
        <f t="shared" si="554"/>
        <v>0.62290399412683373</v>
      </c>
      <c r="V1472" s="26">
        <f t="shared" si="555"/>
        <v>0</v>
      </c>
      <c r="W1472" s="26">
        <f t="shared" si="557"/>
        <v>0</v>
      </c>
      <c r="X1472" s="26">
        <f t="shared" si="556"/>
        <v>3800.6701898148162</v>
      </c>
      <c r="Y1472" s="26">
        <f t="shared" si="548"/>
        <v>1055.74256398638</v>
      </c>
      <c r="Z1472" s="26">
        <f t="shared" si="549"/>
        <v>1.05574256398638</v>
      </c>
      <c r="AA1472" s="26">
        <f t="shared" si="550"/>
        <v>2.678552802415155</v>
      </c>
      <c r="AB1472" s="64"/>
      <c r="AC1472" s="26">
        <f t="shared" si="536"/>
        <v>1</v>
      </c>
      <c r="AD1472" s="26" t="str">
        <f t="shared" si="537"/>
        <v/>
      </c>
      <c r="AE1472" s="26">
        <f t="shared" si="538"/>
        <v>0</v>
      </c>
      <c r="AF1472" s="31"/>
      <c r="AG1472" s="31"/>
      <c r="AH1472" s="31"/>
      <c r="AI1472" s="31"/>
      <c r="AJ1472" s="31"/>
      <c r="AK1472" s="31"/>
      <c r="AL1472" s="7"/>
      <c r="AM1472" s="7"/>
    </row>
    <row r="1473" spans="2:39" x14ac:dyDescent="0.4">
      <c r="B1473" s="23" t="s">
        <v>3</v>
      </c>
      <c r="C1473" s="23">
        <v>1457</v>
      </c>
      <c r="D1473" s="23">
        <v>435</v>
      </c>
      <c r="E1473" s="24">
        <v>0</v>
      </c>
      <c r="F1473" s="68">
        <f t="shared" si="539"/>
        <v>0</v>
      </c>
      <c r="G1473" s="35">
        <f t="shared" si="540"/>
        <v>0</v>
      </c>
      <c r="H1473" s="25">
        <f t="shared" si="541"/>
        <v>0</v>
      </c>
      <c r="I1473" s="31"/>
      <c r="J1473" s="26">
        <f t="shared" si="542"/>
        <v>0</v>
      </c>
      <c r="K1473" s="40">
        <f t="shared" si="534"/>
        <v>0</v>
      </c>
      <c r="L1473" s="26">
        <f t="shared" si="543"/>
        <v>0</v>
      </c>
      <c r="M1473" s="61">
        <f t="shared" si="544"/>
        <v>0</v>
      </c>
      <c r="N1473" s="26">
        <f t="shared" si="545"/>
        <v>0</v>
      </c>
      <c r="O1473" s="26">
        <f t="shared" si="535"/>
        <v>0</v>
      </c>
      <c r="P1473" s="26">
        <f t="shared" si="546"/>
        <v>0</v>
      </c>
      <c r="Q1473" s="26">
        <f t="shared" si="551"/>
        <v>7400.335117811147</v>
      </c>
      <c r="R1473" s="61">
        <f t="shared" si="552"/>
        <v>2.0556488082883213</v>
      </c>
      <c r="S1473" s="26">
        <f t="shared" si="553"/>
        <v>-2242.4541994602655</v>
      </c>
      <c r="T1473" s="26">
        <f t="shared" si="547"/>
        <v>2242.4541994602655</v>
      </c>
      <c r="U1473" s="61">
        <f t="shared" si="554"/>
        <v>0.62290399412683373</v>
      </c>
      <c r="V1473" s="26">
        <f t="shared" si="555"/>
        <v>0</v>
      </c>
      <c r="W1473" s="26">
        <f t="shared" si="557"/>
        <v>0</v>
      </c>
      <c r="X1473" s="26">
        <f t="shared" si="556"/>
        <v>3800.6701898148162</v>
      </c>
      <c r="Y1473" s="26">
        <f t="shared" si="548"/>
        <v>1055.74256398638</v>
      </c>
      <c r="Z1473" s="26">
        <f t="shared" si="549"/>
        <v>1.05574256398638</v>
      </c>
      <c r="AA1473" s="26">
        <f t="shared" si="550"/>
        <v>2.678552802415155</v>
      </c>
      <c r="AB1473" s="64"/>
      <c r="AC1473" s="26">
        <f t="shared" si="536"/>
        <v>1</v>
      </c>
      <c r="AD1473" s="26" t="str">
        <f t="shared" si="537"/>
        <v/>
      </c>
      <c r="AE1473" s="26">
        <f t="shared" si="538"/>
        <v>0</v>
      </c>
      <c r="AF1473" s="31"/>
      <c r="AG1473" s="31"/>
      <c r="AH1473" s="31"/>
      <c r="AI1473" s="31"/>
      <c r="AJ1473" s="31"/>
      <c r="AK1473" s="31"/>
      <c r="AL1473" s="7"/>
      <c r="AM1473" s="7"/>
    </row>
    <row r="1474" spans="2:39" x14ac:dyDescent="0.4">
      <c r="B1474" s="23" t="s">
        <v>3</v>
      </c>
      <c r="C1474" s="23">
        <v>1458</v>
      </c>
      <c r="D1474" s="23">
        <v>436</v>
      </c>
      <c r="E1474" s="24">
        <v>0</v>
      </c>
      <c r="F1474" s="68">
        <f t="shared" si="539"/>
        <v>0</v>
      </c>
      <c r="G1474" s="35">
        <f t="shared" si="540"/>
        <v>0</v>
      </c>
      <c r="H1474" s="25">
        <f t="shared" si="541"/>
        <v>0</v>
      </c>
      <c r="I1474" s="31"/>
      <c r="J1474" s="26">
        <f t="shared" si="542"/>
        <v>0</v>
      </c>
      <c r="K1474" s="40">
        <f t="shared" si="534"/>
        <v>0</v>
      </c>
      <c r="L1474" s="26">
        <f t="shared" si="543"/>
        <v>0</v>
      </c>
      <c r="M1474" s="61">
        <f t="shared" si="544"/>
        <v>0</v>
      </c>
      <c r="N1474" s="26">
        <f t="shared" si="545"/>
        <v>0</v>
      </c>
      <c r="O1474" s="26">
        <f t="shared" si="535"/>
        <v>0</v>
      </c>
      <c r="P1474" s="26">
        <f t="shared" si="546"/>
        <v>0</v>
      </c>
      <c r="Q1474" s="26">
        <f t="shared" si="551"/>
        <v>7400.335117811147</v>
      </c>
      <c r="R1474" s="61">
        <f t="shared" si="552"/>
        <v>2.0556488082883213</v>
      </c>
      <c r="S1474" s="26">
        <f t="shared" si="553"/>
        <v>-2242.4541994602655</v>
      </c>
      <c r="T1474" s="26">
        <f t="shared" si="547"/>
        <v>2242.4541994602655</v>
      </c>
      <c r="U1474" s="61">
        <f t="shared" si="554"/>
        <v>0.62290399412683373</v>
      </c>
      <c r="V1474" s="26">
        <f t="shared" si="555"/>
        <v>0</v>
      </c>
      <c r="W1474" s="26">
        <f t="shared" si="557"/>
        <v>0</v>
      </c>
      <c r="X1474" s="26">
        <f t="shared" si="556"/>
        <v>3800.6701898148162</v>
      </c>
      <c r="Y1474" s="26">
        <f t="shared" si="548"/>
        <v>1055.74256398638</v>
      </c>
      <c r="Z1474" s="26">
        <f t="shared" si="549"/>
        <v>1.05574256398638</v>
      </c>
      <c r="AA1474" s="26">
        <f t="shared" si="550"/>
        <v>2.678552802415155</v>
      </c>
      <c r="AB1474" s="64"/>
      <c r="AC1474" s="26">
        <f t="shared" si="536"/>
        <v>1</v>
      </c>
      <c r="AD1474" s="26" t="str">
        <f t="shared" si="537"/>
        <v/>
      </c>
      <c r="AE1474" s="26">
        <f t="shared" si="538"/>
        <v>0</v>
      </c>
      <c r="AF1474" s="31"/>
      <c r="AG1474" s="31"/>
      <c r="AH1474" s="31"/>
      <c r="AI1474" s="31"/>
      <c r="AJ1474" s="31"/>
      <c r="AK1474" s="31"/>
      <c r="AL1474" s="7"/>
      <c r="AM1474" s="7"/>
    </row>
    <row r="1475" spans="2:39" x14ac:dyDescent="0.4">
      <c r="B1475" s="23" t="s">
        <v>3</v>
      </c>
      <c r="C1475" s="23">
        <v>1459</v>
      </c>
      <c r="D1475" s="23">
        <v>437</v>
      </c>
      <c r="E1475" s="24">
        <v>0</v>
      </c>
      <c r="F1475" s="68">
        <f t="shared" si="539"/>
        <v>0</v>
      </c>
      <c r="G1475" s="35">
        <f t="shared" si="540"/>
        <v>0</v>
      </c>
      <c r="H1475" s="25">
        <f t="shared" si="541"/>
        <v>0</v>
      </c>
      <c r="I1475" s="31"/>
      <c r="J1475" s="26">
        <f t="shared" si="542"/>
        <v>0</v>
      </c>
      <c r="K1475" s="40">
        <f t="shared" si="534"/>
        <v>0</v>
      </c>
      <c r="L1475" s="26">
        <f t="shared" si="543"/>
        <v>0</v>
      </c>
      <c r="M1475" s="61">
        <f t="shared" si="544"/>
        <v>0</v>
      </c>
      <c r="N1475" s="26">
        <f t="shared" si="545"/>
        <v>0</v>
      </c>
      <c r="O1475" s="26">
        <f t="shared" si="535"/>
        <v>0</v>
      </c>
      <c r="P1475" s="26">
        <f t="shared" si="546"/>
        <v>0</v>
      </c>
      <c r="Q1475" s="26">
        <f t="shared" si="551"/>
        <v>7400.335117811147</v>
      </c>
      <c r="R1475" s="61">
        <f t="shared" si="552"/>
        <v>2.0556488082883213</v>
      </c>
      <c r="S1475" s="26">
        <f t="shared" si="553"/>
        <v>-2242.4541994602655</v>
      </c>
      <c r="T1475" s="26">
        <f t="shared" si="547"/>
        <v>2242.4541994602655</v>
      </c>
      <c r="U1475" s="61">
        <f t="shared" si="554"/>
        <v>0.62290399412683373</v>
      </c>
      <c r="V1475" s="26">
        <f t="shared" si="555"/>
        <v>0</v>
      </c>
      <c r="W1475" s="26">
        <f t="shared" si="557"/>
        <v>0</v>
      </c>
      <c r="X1475" s="26">
        <f t="shared" si="556"/>
        <v>3800.6701898148162</v>
      </c>
      <c r="Y1475" s="26">
        <f t="shared" si="548"/>
        <v>1055.74256398638</v>
      </c>
      <c r="Z1475" s="26">
        <f t="shared" si="549"/>
        <v>1.05574256398638</v>
      </c>
      <c r="AA1475" s="26">
        <f t="shared" si="550"/>
        <v>2.678552802415155</v>
      </c>
      <c r="AB1475" s="64"/>
      <c r="AC1475" s="26">
        <f t="shared" si="536"/>
        <v>1</v>
      </c>
      <c r="AD1475" s="26" t="str">
        <f t="shared" si="537"/>
        <v/>
      </c>
      <c r="AE1475" s="26">
        <f t="shared" si="538"/>
        <v>0</v>
      </c>
      <c r="AF1475" s="31"/>
      <c r="AG1475" s="31"/>
      <c r="AH1475" s="31"/>
      <c r="AI1475" s="31"/>
      <c r="AJ1475" s="31"/>
      <c r="AK1475" s="31"/>
      <c r="AL1475" s="7"/>
      <c r="AM1475" s="7"/>
    </row>
    <row r="1476" spans="2:39" x14ac:dyDescent="0.4">
      <c r="B1476" s="23" t="s">
        <v>3</v>
      </c>
      <c r="C1476" s="23">
        <v>1460</v>
      </c>
      <c r="D1476" s="23">
        <v>438</v>
      </c>
      <c r="E1476" s="24">
        <v>0</v>
      </c>
      <c r="F1476" s="68">
        <f t="shared" si="539"/>
        <v>0</v>
      </c>
      <c r="G1476" s="35">
        <f t="shared" si="540"/>
        <v>0</v>
      </c>
      <c r="H1476" s="25">
        <f t="shared" si="541"/>
        <v>0</v>
      </c>
      <c r="I1476" s="31"/>
      <c r="J1476" s="26">
        <f t="shared" si="542"/>
        <v>0</v>
      </c>
      <c r="K1476" s="40">
        <f t="shared" si="534"/>
        <v>0</v>
      </c>
      <c r="L1476" s="26">
        <f t="shared" si="543"/>
        <v>0</v>
      </c>
      <c r="M1476" s="61">
        <f t="shared" si="544"/>
        <v>0</v>
      </c>
      <c r="N1476" s="26">
        <f t="shared" si="545"/>
        <v>0</v>
      </c>
      <c r="O1476" s="26">
        <f t="shared" si="535"/>
        <v>0</v>
      </c>
      <c r="P1476" s="26">
        <f t="shared" si="546"/>
        <v>0</v>
      </c>
      <c r="Q1476" s="26">
        <f t="shared" si="551"/>
        <v>7400.335117811147</v>
      </c>
      <c r="R1476" s="61">
        <f t="shared" si="552"/>
        <v>2.0556488082883213</v>
      </c>
      <c r="S1476" s="26">
        <f t="shared" si="553"/>
        <v>-2242.4541994602655</v>
      </c>
      <c r="T1476" s="26">
        <f t="shared" si="547"/>
        <v>2242.4541994602655</v>
      </c>
      <c r="U1476" s="61">
        <f t="shared" si="554"/>
        <v>0.62290399412683373</v>
      </c>
      <c r="V1476" s="26">
        <f t="shared" si="555"/>
        <v>0</v>
      </c>
      <c r="W1476" s="26">
        <f t="shared" si="557"/>
        <v>0</v>
      </c>
      <c r="X1476" s="26">
        <f t="shared" si="556"/>
        <v>3800.6701898148162</v>
      </c>
      <c r="Y1476" s="26">
        <f t="shared" si="548"/>
        <v>1055.74256398638</v>
      </c>
      <c r="Z1476" s="26">
        <f t="shared" si="549"/>
        <v>1.05574256398638</v>
      </c>
      <c r="AA1476" s="26">
        <f t="shared" si="550"/>
        <v>2.678552802415155</v>
      </c>
      <c r="AB1476" s="64"/>
      <c r="AC1476" s="26">
        <f t="shared" si="536"/>
        <v>1</v>
      </c>
      <c r="AD1476" s="26" t="str">
        <f t="shared" si="537"/>
        <v/>
      </c>
      <c r="AE1476" s="26">
        <f t="shared" si="538"/>
        <v>0</v>
      </c>
      <c r="AF1476" s="31"/>
      <c r="AG1476" s="31"/>
      <c r="AH1476" s="31"/>
      <c r="AI1476" s="31"/>
      <c r="AJ1476" s="31"/>
      <c r="AK1476" s="31"/>
      <c r="AL1476" s="7"/>
      <c r="AM1476" s="7"/>
    </row>
    <row r="1477" spans="2:39" x14ac:dyDescent="0.4">
      <c r="B1477" s="23" t="s">
        <v>3</v>
      </c>
      <c r="C1477" s="23">
        <v>1461</v>
      </c>
      <c r="D1477" s="23">
        <v>439</v>
      </c>
      <c r="E1477" s="24">
        <v>0</v>
      </c>
      <c r="F1477" s="68">
        <f t="shared" si="539"/>
        <v>0</v>
      </c>
      <c r="G1477" s="35">
        <f t="shared" si="540"/>
        <v>0</v>
      </c>
      <c r="H1477" s="25">
        <f t="shared" si="541"/>
        <v>0</v>
      </c>
      <c r="I1477" s="31"/>
      <c r="J1477" s="26">
        <f t="shared" si="542"/>
        <v>0</v>
      </c>
      <c r="K1477" s="40">
        <f t="shared" si="534"/>
        <v>0</v>
      </c>
      <c r="L1477" s="26">
        <f t="shared" si="543"/>
        <v>0</v>
      </c>
      <c r="M1477" s="61">
        <f t="shared" si="544"/>
        <v>0</v>
      </c>
      <c r="N1477" s="26">
        <f t="shared" si="545"/>
        <v>0</v>
      </c>
      <c r="O1477" s="26">
        <f t="shared" si="535"/>
        <v>0</v>
      </c>
      <c r="P1477" s="26">
        <f t="shared" si="546"/>
        <v>0</v>
      </c>
      <c r="Q1477" s="26">
        <f t="shared" si="551"/>
        <v>7400.335117811147</v>
      </c>
      <c r="R1477" s="61">
        <f t="shared" si="552"/>
        <v>2.0556488082883213</v>
      </c>
      <c r="S1477" s="26">
        <f t="shared" si="553"/>
        <v>-2242.4541994602655</v>
      </c>
      <c r="T1477" s="26">
        <f t="shared" si="547"/>
        <v>2242.4541994602655</v>
      </c>
      <c r="U1477" s="61">
        <f t="shared" si="554"/>
        <v>0.62290399412683373</v>
      </c>
      <c r="V1477" s="26">
        <f t="shared" si="555"/>
        <v>0</v>
      </c>
      <c r="W1477" s="26">
        <f t="shared" si="557"/>
        <v>0</v>
      </c>
      <c r="X1477" s="26">
        <f t="shared" si="556"/>
        <v>3800.6701898148162</v>
      </c>
      <c r="Y1477" s="26">
        <f t="shared" si="548"/>
        <v>1055.74256398638</v>
      </c>
      <c r="Z1477" s="26">
        <f t="shared" si="549"/>
        <v>1.05574256398638</v>
      </c>
      <c r="AA1477" s="26">
        <f t="shared" si="550"/>
        <v>2.678552802415155</v>
      </c>
      <c r="AB1477" s="64"/>
      <c r="AC1477" s="26">
        <f t="shared" si="536"/>
        <v>1</v>
      </c>
      <c r="AD1477" s="26" t="str">
        <f t="shared" si="537"/>
        <v/>
      </c>
      <c r="AE1477" s="26">
        <f t="shared" si="538"/>
        <v>0</v>
      </c>
      <c r="AF1477" s="31"/>
      <c r="AG1477" s="31"/>
      <c r="AH1477" s="31"/>
      <c r="AI1477" s="31"/>
      <c r="AJ1477" s="31"/>
      <c r="AK1477" s="31"/>
      <c r="AL1477" s="7"/>
      <c r="AM1477" s="7"/>
    </row>
    <row r="1478" spans="2:39" x14ac:dyDescent="0.4">
      <c r="B1478" s="23" t="s">
        <v>3</v>
      </c>
      <c r="C1478" s="23">
        <v>1462</v>
      </c>
      <c r="D1478" s="23">
        <v>440</v>
      </c>
      <c r="E1478" s="24">
        <v>0</v>
      </c>
      <c r="F1478" s="68">
        <f t="shared" si="539"/>
        <v>0</v>
      </c>
      <c r="G1478" s="35">
        <f t="shared" si="540"/>
        <v>0</v>
      </c>
      <c r="H1478" s="25">
        <f t="shared" si="541"/>
        <v>0</v>
      </c>
      <c r="I1478" s="31"/>
      <c r="J1478" s="26">
        <f t="shared" si="542"/>
        <v>0</v>
      </c>
      <c r="K1478" s="40">
        <f t="shared" si="534"/>
        <v>0</v>
      </c>
      <c r="L1478" s="26">
        <f t="shared" si="543"/>
        <v>0</v>
      </c>
      <c r="M1478" s="61">
        <f t="shared" si="544"/>
        <v>0</v>
      </c>
      <c r="N1478" s="26">
        <f t="shared" si="545"/>
        <v>0</v>
      </c>
      <c r="O1478" s="26">
        <f t="shared" si="535"/>
        <v>0</v>
      </c>
      <c r="P1478" s="26">
        <f t="shared" si="546"/>
        <v>0</v>
      </c>
      <c r="Q1478" s="26">
        <f t="shared" si="551"/>
        <v>7400.335117811147</v>
      </c>
      <c r="R1478" s="61">
        <f t="shared" si="552"/>
        <v>2.0556488082883213</v>
      </c>
      <c r="S1478" s="26">
        <f t="shared" si="553"/>
        <v>-2242.4541994602655</v>
      </c>
      <c r="T1478" s="26">
        <f t="shared" si="547"/>
        <v>2242.4541994602655</v>
      </c>
      <c r="U1478" s="61">
        <f t="shared" si="554"/>
        <v>0.62290399412683373</v>
      </c>
      <c r="V1478" s="26">
        <f t="shared" si="555"/>
        <v>0</v>
      </c>
      <c r="W1478" s="26">
        <f t="shared" si="557"/>
        <v>0</v>
      </c>
      <c r="X1478" s="26">
        <f t="shared" si="556"/>
        <v>3800.6701898148162</v>
      </c>
      <c r="Y1478" s="26">
        <f t="shared" si="548"/>
        <v>1055.74256398638</v>
      </c>
      <c r="Z1478" s="26">
        <f t="shared" si="549"/>
        <v>1.05574256398638</v>
      </c>
      <c r="AA1478" s="26">
        <f t="shared" si="550"/>
        <v>2.678552802415155</v>
      </c>
      <c r="AB1478" s="64"/>
      <c r="AC1478" s="26">
        <f t="shared" si="536"/>
        <v>1</v>
      </c>
      <c r="AD1478" s="26" t="str">
        <f t="shared" si="537"/>
        <v/>
      </c>
      <c r="AE1478" s="26">
        <f t="shared" si="538"/>
        <v>0</v>
      </c>
      <c r="AF1478" s="31"/>
      <c r="AG1478" s="31"/>
      <c r="AH1478" s="31"/>
      <c r="AI1478" s="31"/>
      <c r="AJ1478" s="31"/>
      <c r="AK1478" s="31"/>
      <c r="AL1478" s="7"/>
      <c r="AM1478" s="7"/>
    </row>
    <row r="1479" spans="2:39" x14ac:dyDescent="0.4">
      <c r="B1479" s="23" t="s">
        <v>3</v>
      </c>
      <c r="C1479" s="23">
        <v>1463</v>
      </c>
      <c r="D1479" s="23">
        <v>441</v>
      </c>
      <c r="E1479" s="24">
        <v>0</v>
      </c>
      <c r="F1479" s="68">
        <f t="shared" si="539"/>
        <v>0</v>
      </c>
      <c r="G1479" s="35">
        <f t="shared" si="540"/>
        <v>0</v>
      </c>
      <c r="H1479" s="25">
        <f t="shared" si="541"/>
        <v>0</v>
      </c>
      <c r="I1479" s="31"/>
      <c r="J1479" s="26">
        <f t="shared" si="542"/>
        <v>0</v>
      </c>
      <c r="K1479" s="40">
        <f t="shared" si="534"/>
        <v>0</v>
      </c>
      <c r="L1479" s="26">
        <f t="shared" si="543"/>
        <v>0</v>
      </c>
      <c r="M1479" s="61">
        <f t="shared" si="544"/>
        <v>0</v>
      </c>
      <c r="N1479" s="26">
        <f t="shared" si="545"/>
        <v>0</v>
      </c>
      <c r="O1479" s="26">
        <f t="shared" si="535"/>
        <v>0</v>
      </c>
      <c r="P1479" s="26">
        <f t="shared" si="546"/>
        <v>0</v>
      </c>
      <c r="Q1479" s="26">
        <f t="shared" si="551"/>
        <v>7400.335117811147</v>
      </c>
      <c r="R1479" s="61">
        <f t="shared" si="552"/>
        <v>2.0556488082883213</v>
      </c>
      <c r="S1479" s="26">
        <f t="shared" si="553"/>
        <v>-2242.4541994602655</v>
      </c>
      <c r="T1479" s="26">
        <f t="shared" si="547"/>
        <v>2242.4541994602655</v>
      </c>
      <c r="U1479" s="61">
        <f t="shared" si="554"/>
        <v>0.62290399412683373</v>
      </c>
      <c r="V1479" s="26">
        <f t="shared" si="555"/>
        <v>0</v>
      </c>
      <c r="W1479" s="26">
        <f t="shared" si="557"/>
        <v>0</v>
      </c>
      <c r="X1479" s="26">
        <f t="shared" si="556"/>
        <v>3800.6701898148162</v>
      </c>
      <c r="Y1479" s="26">
        <f t="shared" si="548"/>
        <v>1055.74256398638</v>
      </c>
      <c r="Z1479" s="26">
        <f t="shared" si="549"/>
        <v>1.05574256398638</v>
      </c>
      <c r="AA1479" s="26">
        <f t="shared" si="550"/>
        <v>2.678552802415155</v>
      </c>
      <c r="AB1479" s="64"/>
      <c r="AC1479" s="26">
        <f t="shared" si="536"/>
        <v>1</v>
      </c>
      <c r="AD1479" s="26" t="str">
        <f t="shared" si="537"/>
        <v/>
      </c>
      <c r="AE1479" s="26">
        <f t="shared" si="538"/>
        <v>0</v>
      </c>
      <c r="AF1479" s="31"/>
      <c r="AG1479" s="31"/>
      <c r="AH1479" s="31"/>
      <c r="AI1479" s="31"/>
      <c r="AJ1479" s="31"/>
      <c r="AK1479" s="31"/>
      <c r="AL1479" s="7"/>
      <c r="AM1479" s="7"/>
    </row>
    <row r="1480" spans="2:39" x14ac:dyDescent="0.4">
      <c r="B1480" s="23" t="s">
        <v>3</v>
      </c>
      <c r="C1480" s="23">
        <v>1464</v>
      </c>
      <c r="D1480" s="23">
        <v>442</v>
      </c>
      <c r="E1480" s="24">
        <v>0</v>
      </c>
      <c r="F1480" s="68">
        <f t="shared" si="539"/>
        <v>0</v>
      </c>
      <c r="G1480" s="35">
        <f t="shared" si="540"/>
        <v>0</v>
      </c>
      <c r="H1480" s="25">
        <f t="shared" si="541"/>
        <v>0</v>
      </c>
      <c r="I1480" s="31"/>
      <c r="J1480" s="26">
        <f t="shared" si="542"/>
        <v>0</v>
      </c>
      <c r="K1480" s="40">
        <f t="shared" si="534"/>
        <v>0</v>
      </c>
      <c r="L1480" s="26">
        <f t="shared" si="543"/>
        <v>0</v>
      </c>
      <c r="M1480" s="61">
        <f t="shared" si="544"/>
        <v>0</v>
      </c>
      <c r="N1480" s="26">
        <f t="shared" si="545"/>
        <v>0</v>
      </c>
      <c r="O1480" s="26">
        <f t="shared" si="535"/>
        <v>0</v>
      </c>
      <c r="P1480" s="26">
        <f t="shared" si="546"/>
        <v>0</v>
      </c>
      <c r="Q1480" s="26">
        <f t="shared" si="551"/>
        <v>7400.335117811147</v>
      </c>
      <c r="R1480" s="61">
        <f t="shared" si="552"/>
        <v>2.0556488082883213</v>
      </c>
      <c r="S1480" s="26">
        <f t="shared" si="553"/>
        <v>-2242.4541994602655</v>
      </c>
      <c r="T1480" s="26">
        <f t="shared" si="547"/>
        <v>2242.4541994602655</v>
      </c>
      <c r="U1480" s="61">
        <f t="shared" si="554"/>
        <v>0.62290399412683373</v>
      </c>
      <c r="V1480" s="26">
        <f t="shared" si="555"/>
        <v>0</v>
      </c>
      <c r="W1480" s="26">
        <f t="shared" si="557"/>
        <v>0</v>
      </c>
      <c r="X1480" s="26">
        <f t="shared" si="556"/>
        <v>3800.6701898148162</v>
      </c>
      <c r="Y1480" s="26">
        <f t="shared" si="548"/>
        <v>1055.74256398638</v>
      </c>
      <c r="Z1480" s="26">
        <f t="shared" si="549"/>
        <v>1.05574256398638</v>
      </c>
      <c r="AA1480" s="26">
        <f t="shared" si="550"/>
        <v>2.678552802415155</v>
      </c>
      <c r="AB1480" s="64"/>
      <c r="AC1480" s="26">
        <f t="shared" si="536"/>
        <v>1</v>
      </c>
      <c r="AD1480" s="26" t="str">
        <f t="shared" si="537"/>
        <v/>
      </c>
      <c r="AE1480" s="26">
        <f t="shared" si="538"/>
        <v>0</v>
      </c>
      <c r="AF1480" s="31"/>
      <c r="AG1480" s="31"/>
      <c r="AH1480" s="31"/>
      <c r="AI1480" s="31"/>
      <c r="AJ1480" s="31"/>
      <c r="AK1480" s="31"/>
      <c r="AL1480" s="7"/>
      <c r="AM1480" s="7"/>
    </row>
    <row r="1481" spans="2:39" x14ac:dyDescent="0.4">
      <c r="B1481" s="23" t="s">
        <v>3</v>
      </c>
      <c r="C1481" s="23">
        <v>1465</v>
      </c>
      <c r="D1481" s="23">
        <v>443</v>
      </c>
      <c r="E1481" s="24">
        <v>0</v>
      </c>
      <c r="F1481" s="68">
        <f t="shared" si="539"/>
        <v>0</v>
      </c>
      <c r="G1481" s="35">
        <f t="shared" si="540"/>
        <v>0</v>
      </c>
      <c r="H1481" s="25">
        <f t="shared" si="541"/>
        <v>0</v>
      </c>
      <c r="I1481" s="31"/>
      <c r="J1481" s="26">
        <f t="shared" si="542"/>
        <v>0</v>
      </c>
      <c r="K1481" s="40">
        <f t="shared" si="534"/>
        <v>0</v>
      </c>
      <c r="L1481" s="26">
        <f t="shared" si="543"/>
        <v>0</v>
      </c>
      <c r="M1481" s="61">
        <f t="shared" si="544"/>
        <v>0</v>
      </c>
      <c r="N1481" s="26">
        <f t="shared" si="545"/>
        <v>0</v>
      </c>
      <c r="O1481" s="26">
        <f t="shared" si="535"/>
        <v>0</v>
      </c>
      <c r="P1481" s="26">
        <f t="shared" si="546"/>
        <v>0</v>
      </c>
      <c r="Q1481" s="26">
        <f t="shared" si="551"/>
        <v>7400.335117811147</v>
      </c>
      <c r="R1481" s="61">
        <f t="shared" si="552"/>
        <v>2.0556488082883213</v>
      </c>
      <c r="S1481" s="26">
        <f t="shared" si="553"/>
        <v>-2242.4541994602655</v>
      </c>
      <c r="T1481" s="26">
        <f t="shared" si="547"/>
        <v>2242.4541994602655</v>
      </c>
      <c r="U1481" s="61">
        <f t="shared" si="554"/>
        <v>0.62290399412683373</v>
      </c>
      <c r="V1481" s="26">
        <f t="shared" si="555"/>
        <v>0</v>
      </c>
      <c r="W1481" s="26">
        <f t="shared" si="557"/>
        <v>0</v>
      </c>
      <c r="X1481" s="26">
        <f t="shared" si="556"/>
        <v>3800.6701898148162</v>
      </c>
      <c r="Y1481" s="26">
        <f t="shared" si="548"/>
        <v>1055.74256398638</v>
      </c>
      <c r="Z1481" s="26">
        <f t="shared" si="549"/>
        <v>1.05574256398638</v>
      </c>
      <c r="AA1481" s="26">
        <f t="shared" si="550"/>
        <v>2.678552802415155</v>
      </c>
      <c r="AB1481" s="64"/>
      <c r="AC1481" s="26">
        <f t="shared" si="536"/>
        <v>1</v>
      </c>
      <c r="AD1481" s="26" t="str">
        <f t="shared" si="537"/>
        <v/>
      </c>
      <c r="AE1481" s="26">
        <f t="shared" si="538"/>
        <v>0</v>
      </c>
      <c r="AF1481" s="31"/>
      <c r="AG1481" s="31"/>
      <c r="AH1481" s="31"/>
      <c r="AI1481" s="31"/>
      <c r="AJ1481" s="31"/>
      <c r="AK1481" s="31"/>
      <c r="AL1481" s="7"/>
      <c r="AM1481" s="7"/>
    </row>
    <row r="1482" spans="2:39" x14ac:dyDescent="0.4">
      <c r="B1482" s="23" t="s">
        <v>3</v>
      </c>
      <c r="C1482" s="23">
        <v>1466</v>
      </c>
      <c r="D1482" s="23">
        <v>444</v>
      </c>
      <c r="E1482" s="24">
        <v>0</v>
      </c>
      <c r="F1482" s="68">
        <f t="shared" si="539"/>
        <v>0</v>
      </c>
      <c r="G1482" s="35">
        <f t="shared" si="540"/>
        <v>0</v>
      </c>
      <c r="H1482" s="25">
        <f t="shared" si="541"/>
        <v>0</v>
      </c>
      <c r="I1482" s="31"/>
      <c r="J1482" s="26">
        <f t="shared" si="542"/>
        <v>0</v>
      </c>
      <c r="K1482" s="40">
        <f t="shared" si="534"/>
        <v>0</v>
      </c>
      <c r="L1482" s="26">
        <f t="shared" si="543"/>
        <v>0</v>
      </c>
      <c r="M1482" s="61">
        <f t="shared" si="544"/>
        <v>0</v>
      </c>
      <c r="N1482" s="26">
        <f t="shared" si="545"/>
        <v>0</v>
      </c>
      <c r="O1482" s="26">
        <f t="shared" si="535"/>
        <v>0</v>
      </c>
      <c r="P1482" s="26">
        <f t="shared" si="546"/>
        <v>0</v>
      </c>
      <c r="Q1482" s="26">
        <f t="shared" si="551"/>
        <v>7400.335117811147</v>
      </c>
      <c r="R1482" s="61">
        <f t="shared" si="552"/>
        <v>2.0556488082883213</v>
      </c>
      <c r="S1482" s="26">
        <f t="shared" si="553"/>
        <v>-2242.4541994602655</v>
      </c>
      <c r="T1482" s="26">
        <f t="shared" si="547"/>
        <v>2242.4541994602655</v>
      </c>
      <c r="U1482" s="61">
        <f t="shared" si="554"/>
        <v>0.62290399412683373</v>
      </c>
      <c r="V1482" s="26">
        <f t="shared" si="555"/>
        <v>0</v>
      </c>
      <c r="W1482" s="26">
        <f t="shared" si="557"/>
        <v>0</v>
      </c>
      <c r="X1482" s="26">
        <f t="shared" si="556"/>
        <v>3800.6701898148162</v>
      </c>
      <c r="Y1482" s="26">
        <f t="shared" si="548"/>
        <v>1055.74256398638</v>
      </c>
      <c r="Z1482" s="26">
        <f t="shared" si="549"/>
        <v>1.05574256398638</v>
      </c>
      <c r="AA1482" s="26">
        <f t="shared" si="550"/>
        <v>2.678552802415155</v>
      </c>
      <c r="AB1482" s="64"/>
      <c r="AC1482" s="26">
        <f t="shared" si="536"/>
        <v>1</v>
      </c>
      <c r="AD1482" s="26" t="str">
        <f t="shared" si="537"/>
        <v/>
      </c>
      <c r="AE1482" s="26">
        <f t="shared" si="538"/>
        <v>0</v>
      </c>
      <c r="AF1482" s="31"/>
      <c r="AG1482" s="31"/>
      <c r="AH1482" s="31"/>
      <c r="AI1482" s="31"/>
      <c r="AJ1482" s="31"/>
      <c r="AK1482" s="31"/>
      <c r="AL1482" s="7"/>
      <c r="AM1482" s="7"/>
    </row>
    <row r="1483" spans="2:39" x14ac:dyDescent="0.4">
      <c r="B1483" s="23" t="s">
        <v>3</v>
      </c>
      <c r="C1483" s="23">
        <v>1467</v>
      </c>
      <c r="D1483" s="23">
        <v>445</v>
      </c>
      <c r="E1483" s="24">
        <v>0</v>
      </c>
      <c r="F1483" s="68">
        <f t="shared" si="539"/>
        <v>0</v>
      </c>
      <c r="G1483" s="35">
        <f t="shared" si="540"/>
        <v>0</v>
      </c>
      <c r="H1483" s="25">
        <f t="shared" si="541"/>
        <v>0</v>
      </c>
      <c r="I1483" s="31"/>
      <c r="J1483" s="26">
        <f t="shared" si="542"/>
        <v>0</v>
      </c>
      <c r="K1483" s="40">
        <f t="shared" si="534"/>
        <v>0</v>
      </c>
      <c r="L1483" s="26">
        <f t="shared" si="543"/>
        <v>0</v>
      </c>
      <c r="M1483" s="61">
        <f t="shared" si="544"/>
        <v>0</v>
      </c>
      <c r="N1483" s="26">
        <f t="shared" si="545"/>
        <v>0</v>
      </c>
      <c r="O1483" s="26">
        <f t="shared" si="535"/>
        <v>0</v>
      </c>
      <c r="P1483" s="26">
        <f t="shared" si="546"/>
        <v>0</v>
      </c>
      <c r="Q1483" s="26">
        <f t="shared" si="551"/>
        <v>7400.335117811147</v>
      </c>
      <c r="R1483" s="61">
        <f t="shared" si="552"/>
        <v>2.0556488082883213</v>
      </c>
      <c r="S1483" s="26">
        <f t="shared" si="553"/>
        <v>-2242.4541994602655</v>
      </c>
      <c r="T1483" s="26">
        <f t="shared" si="547"/>
        <v>2242.4541994602655</v>
      </c>
      <c r="U1483" s="61">
        <f t="shared" si="554"/>
        <v>0.62290399412683373</v>
      </c>
      <c r="V1483" s="26">
        <f t="shared" si="555"/>
        <v>0</v>
      </c>
      <c r="W1483" s="26">
        <f t="shared" si="557"/>
        <v>0</v>
      </c>
      <c r="X1483" s="26">
        <f t="shared" si="556"/>
        <v>3800.6701898148162</v>
      </c>
      <c r="Y1483" s="26">
        <f t="shared" si="548"/>
        <v>1055.74256398638</v>
      </c>
      <c r="Z1483" s="26">
        <f t="shared" si="549"/>
        <v>1.05574256398638</v>
      </c>
      <c r="AA1483" s="26">
        <f t="shared" si="550"/>
        <v>2.678552802415155</v>
      </c>
      <c r="AB1483" s="64"/>
      <c r="AC1483" s="26">
        <f t="shared" si="536"/>
        <v>1</v>
      </c>
      <c r="AD1483" s="26" t="str">
        <f t="shared" si="537"/>
        <v/>
      </c>
      <c r="AE1483" s="26">
        <f t="shared" si="538"/>
        <v>0</v>
      </c>
      <c r="AF1483" s="31"/>
      <c r="AG1483" s="31"/>
      <c r="AH1483" s="31"/>
      <c r="AI1483" s="31"/>
      <c r="AJ1483" s="31"/>
      <c r="AK1483" s="31"/>
      <c r="AL1483" s="7"/>
      <c r="AM1483" s="7"/>
    </row>
    <row r="1484" spans="2:39" x14ac:dyDescent="0.4">
      <c r="B1484" s="23" t="s">
        <v>3</v>
      </c>
      <c r="C1484" s="23">
        <v>1468</v>
      </c>
      <c r="D1484" s="23">
        <v>446</v>
      </c>
      <c r="E1484" s="24">
        <v>0</v>
      </c>
      <c r="F1484" s="68">
        <f t="shared" si="539"/>
        <v>0</v>
      </c>
      <c r="G1484" s="35">
        <f t="shared" si="540"/>
        <v>0</v>
      </c>
      <c r="H1484" s="25">
        <f t="shared" si="541"/>
        <v>0</v>
      </c>
      <c r="I1484" s="31"/>
      <c r="J1484" s="26">
        <f t="shared" si="542"/>
        <v>0</v>
      </c>
      <c r="K1484" s="40">
        <f t="shared" si="534"/>
        <v>0</v>
      </c>
      <c r="L1484" s="26">
        <f t="shared" si="543"/>
        <v>0</v>
      </c>
      <c r="M1484" s="61">
        <f t="shared" si="544"/>
        <v>0</v>
      </c>
      <c r="N1484" s="26">
        <f t="shared" si="545"/>
        <v>0</v>
      </c>
      <c r="O1484" s="26">
        <f t="shared" si="535"/>
        <v>0</v>
      </c>
      <c r="P1484" s="26">
        <f t="shared" si="546"/>
        <v>0</v>
      </c>
      <c r="Q1484" s="26">
        <f t="shared" si="551"/>
        <v>7400.335117811147</v>
      </c>
      <c r="R1484" s="61">
        <f t="shared" si="552"/>
        <v>2.0556488082883213</v>
      </c>
      <c r="S1484" s="26">
        <f t="shared" si="553"/>
        <v>-2242.4541994602655</v>
      </c>
      <c r="T1484" s="26">
        <f t="shared" si="547"/>
        <v>2242.4541994602655</v>
      </c>
      <c r="U1484" s="61">
        <f t="shared" si="554"/>
        <v>0.62290399412683373</v>
      </c>
      <c r="V1484" s="26">
        <f t="shared" si="555"/>
        <v>0</v>
      </c>
      <c r="W1484" s="26">
        <f t="shared" si="557"/>
        <v>0</v>
      </c>
      <c r="X1484" s="26">
        <f t="shared" si="556"/>
        <v>3800.6701898148162</v>
      </c>
      <c r="Y1484" s="26">
        <f t="shared" si="548"/>
        <v>1055.74256398638</v>
      </c>
      <c r="Z1484" s="26">
        <f t="shared" si="549"/>
        <v>1.05574256398638</v>
      </c>
      <c r="AA1484" s="26">
        <f t="shared" si="550"/>
        <v>2.678552802415155</v>
      </c>
      <c r="AB1484" s="64"/>
      <c r="AC1484" s="26">
        <f t="shared" si="536"/>
        <v>1</v>
      </c>
      <c r="AD1484" s="26" t="str">
        <f t="shared" si="537"/>
        <v/>
      </c>
      <c r="AE1484" s="26">
        <f t="shared" si="538"/>
        <v>0</v>
      </c>
      <c r="AF1484" s="31"/>
      <c r="AG1484" s="31"/>
      <c r="AH1484" s="31"/>
      <c r="AI1484" s="31"/>
      <c r="AJ1484" s="31"/>
      <c r="AK1484" s="31"/>
      <c r="AL1484" s="7"/>
      <c r="AM1484" s="7"/>
    </row>
    <row r="1485" spans="2:39" x14ac:dyDescent="0.4">
      <c r="B1485" s="23" t="s">
        <v>3</v>
      </c>
      <c r="C1485" s="23">
        <v>1469</v>
      </c>
      <c r="D1485" s="23">
        <v>447</v>
      </c>
      <c r="E1485" s="24">
        <v>0</v>
      </c>
      <c r="F1485" s="68">
        <f t="shared" si="539"/>
        <v>0</v>
      </c>
      <c r="G1485" s="35">
        <f t="shared" si="540"/>
        <v>0</v>
      </c>
      <c r="H1485" s="25">
        <f t="shared" si="541"/>
        <v>0</v>
      </c>
      <c r="I1485" s="31"/>
      <c r="J1485" s="26">
        <f t="shared" si="542"/>
        <v>0</v>
      </c>
      <c r="K1485" s="40">
        <f t="shared" si="534"/>
        <v>0</v>
      </c>
      <c r="L1485" s="26">
        <f t="shared" si="543"/>
        <v>0</v>
      </c>
      <c r="M1485" s="61">
        <f t="shared" si="544"/>
        <v>0</v>
      </c>
      <c r="N1485" s="26">
        <f t="shared" si="545"/>
        <v>0</v>
      </c>
      <c r="O1485" s="26">
        <f t="shared" si="535"/>
        <v>0</v>
      </c>
      <c r="P1485" s="26">
        <f t="shared" si="546"/>
        <v>0</v>
      </c>
      <c r="Q1485" s="26">
        <f t="shared" si="551"/>
        <v>7400.335117811147</v>
      </c>
      <c r="R1485" s="61">
        <f t="shared" si="552"/>
        <v>2.0556488082883213</v>
      </c>
      <c r="S1485" s="26">
        <f t="shared" si="553"/>
        <v>-2242.4541994602655</v>
      </c>
      <c r="T1485" s="26">
        <f t="shared" si="547"/>
        <v>2242.4541994602655</v>
      </c>
      <c r="U1485" s="61">
        <f t="shared" si="554"/>
        <v>0.62290399412683373</v>
      </c>
      <c r="V1485" s="26">
        <f t="shared" si="555"/>
        <v>0</v>
      </c>
      <c r="W1485" s="26">
        <f t="shared" si="557"/>
        <v>0</v>
      </c>
      <c r="X1485" s="26">
        <f t="shared" si="556"/>
        <v>3800.6701898148162</v>
      </c>
      <c r="Y1485" s="26">
        <f t="shared" si="548"/>
        <v>1055.74256398638</v>
      </c>
      <c r="Z1485" s="26">
        <f t="shared" si="549"/>
        <v>1.05574256398638</v>
      </c>
      <c r="AA1485" s="26">
        <f t="shared" si="550"/>
        <v>2.678552802415155</v>
      </c>
      <c r="AB1485" s="64"/>
      <c r="AC1485" s="26">
        <f t="shared" si="536"/>
        <v>1</v>
      </c>
      <c r="AD1485" s="26" t="str">
        <f t="shared" si="537"/>
        <v/>
      </c>
      <c r="AE1485" s="26">
        <f t="shared" si="538"/>
        <v>0</v>
      </c>
      <c r="AF1485" s="31"/>
      <c r="AG1485" s="31"/>
      <c r="AH1485" s="31"/>
      <c r="AI1485" s="31"/>
      <c r="AJ1485" s="31"/>
      <c r="AK1485" s="31"/>
      <c r="AL1485" s="7"/>
      <c r="AM1485" s="7"/>
    </row>
    <row r="1486" spans="2:39" x14ac:dyDescent="0.4">
      <c r="B1486" s="23" t="s">
        <v>3</v>
      </c>
      <c r="C1486" s="23">
        <v>1470</v>
      </c>
      <c r="D1486" s="23">
        <v>448</v>
      </c>
      <c r="E1486" s="24">
        <v>0</v>
      </c>
      <c r="F1486" s="68">
        <f t="shared" si="539"/>
        <v>0</v>
      </c>
      <c r="G1486" s="35">
        <f t="shared" si="540"/>
        <v>0</v>
      </c>
      <c r="H1486" s="25">
        <f t="shared" si="541"/>
        <v>0</v>
      </c>
      <c r="I1486" s="31"/>
      <c r="J1486" s="26">
        <f t="shared" si="542"/>
        <v>0</v>
      </c>
      <c r="K1486" s="40">
        <f t="shared" si="534"/>
        <v>0</v>
      </c>
      <c r="L1486" s="26">
        <f t="shared" si="543"/>
        <v>0</v>
      </c>
      <c r="M1486" s="61">
        <f t="shared" si="544"/>
        <v>0</v>
      </c>
      <c r="N1486" s="26">
        <f t="shared" si="545"/>
        <v>0</v>
      </c>
      <c r="O1486" s="26">
        <f t="shared" si="535"/>
        <v>0</v>
      </c>
      <c r="P1486" s="26">
        <f t="shared" si="546"/>
        <v>0</v>
      </c>
      <c r="Q1486" s="26">
        <f t="shared" si="551"/>
        <v>7400.335117811147</v>
      </c>
      <c r="R1486" s="61">
        <f t="shared" si="552"/>
        <v>2.0556488082883213</v>
      </c>
      <c r="S1486" s="26">
        <f t="shared" si="553"/>
        <v>-2242.4541994602655</v>
      </c>
      <c r="T1486" s="26">
        <f t="shared" si="547"/>
        <v>2242.4541994602655</v>
      </c>
      <c r="U1486" s="61">
        <f t="shared" si="554"/>
        <v>0.62290399412683373</v>
      </c>
      <c r="V1486" s="26">
        <f t="shared" si="555"/>
        <v>0</v>
      </c>
      <c r="W1486" s="26">
        <f t="shared" si="557"/>
        <v>0</v>
      </c>
      <c r="X1486" s="26">
        <f t="shared" si="556"/>
        <v>3800.6701898148162</v>
      </c>
      <c r="Y1486" s="26">
        <f t="shared" si="548"/>
        <v>1055.74256398638</v>
      </c>
      <c r="Z1486" s="26">
        <f t="shared" si="549"/>
        <v>1.05574256398638</v>
      </c>
      <c r="AA1486" s="26">
        <f t="shared" si="550"/>
        <v>2.678552802415155</v>
      </c>
      <c r="AB1486" s="64"/>
      <c r="AC1486" s="26">
        <f t="shared" si="536"/>
        <v>1</v>
      </c>
      <c r="AD1486" s="26" t="str">
        <f t="shared" si="537"/>
        <v/>
      </c>
      <c r="AE1486" s="26">
        <f t="shared" si="538"/>
        <v>0</v>
      </c>
      <c r="AF1486" s="31"/>
      <c r="AG1486" s="31"/>
      <c r="AH1486" s="31"/>
      <c r="AI1486" s="31"/>
      <c r="AJ1486" s="31"/>
      <c r="AK1486" s="31"/>
      <c r="AL1486" s="7"/>
      <c r="AM1486" s="7"/>
    </row>
    <row r="1487" spans="2:39" x14ac:dyDescent="0.4">
      <c r="B1487" s="23" t="s">
        <v>3</v>
      </c>
      <c r="C1487" s="23">
        <v>1471</v>
      </c>
      <c r="D1487" s="23">
        <v>449</v>
      </c>
      <c r="E1487" s="24">
        <v>0</v>
      </c>
      <c r="F1487" s="68">
        <f t="shared" si="539"/>
        <v>0</v>
      </c>
      <c r="G1487" s="35">
        <f t="shared" si="540"/>
        <v>0</v>
      </c>
      <c r="H1487" s="25">
        <f t="shared" si="541"/>
        <v>0</v>
      </c>
      <c r="I1487" s="31"/>
      <c r="J1487" s="26">
        <f t="shared" si="542"/>
        <v>0</v>
      </c>
      <c r="K1487" s="40">
        <f t="shared" si="534"/>
        <v>0</v>
      </c>
      <c r="L1487" s="26">
        <f t="shared" si="543"/>
        <v>0</v>
      </c>
      <c r="M1487" s="61">
        <f t="shared" si="544"/>
        <v>0</v>
      </c>
      <c r="N1487" s="26">
        <f t="shared" si="545"/>
        <v>0</v>
      </c>
      <c r="O1487" s="26">
        <f t="shared" si="535"/>
        <v>0</v>
      </c>
      <c r="P1487" s="26">
        <f t="shared" si="546"/>
        <v>0</v>
      </c>
      <c r="Q1487" s="26">
        <f t="shared" si="551"/>
        <v>7400.335117811147</v>
      </c>
      <c r="R1487" s="61">
        <f t="shared" si="552"/>
        <v>2.0556488082883213</v>
      </c>
      <c r="S1487" s="26">
        <f t="shared" si="553"/>
        <v>-2242.4541994602655</v>
      </c>
      <c r="T1487" s="26">
        <f t="shared" si="547"/>
        <v>2242.4541994602655</v>
      </c>
      <c r="U1487" s="61">
        <f t="shared" si="554"/>
        <v>0.62290399412683373</v>
      </c>
      <c r="V1487" s="26">
        <f t="shared" si="555"/>
        <v>0</v>
      </c>
      <c r="W1487" s="26">
        <f t="shared" si="557"/>
        <v>0</v>
      </c>
      <c r="X1487" s="26">
        <f t="shared" si="556"/>
        <v>3800.6701898148162</v>
      </c>
      <c r="Y1487" s="26">
        <f t="shared" si="548"/>
        <v>1055.74256398638</v>
      </c>
      <c r="Z1487" s="26">
        <f t="shared" si="549"/>
        <v>1.05574256398638</v>
      </c>
      <c r="AA1487" s="26">
        <f t="shared" si="550"/>
        <v>2.678552802415155</v>
      </c>
      <c r="AB1487" s="64"/>
      <c r="AC1487" s="26">
        <f t="shared" si="536"/>
        <v>1</v>
      </c>
      <c r="AD1487" s="26" t="str">
        <f t="shared" si="537"/>
        <v/>
      </c>
      <c r="AE1487" s="26">
        <f t="shared" si="538"/>
        <v>0</v>
      </c>
      <c r="AF1487" s="31"/>
      <c r="AG1487" s="31"/>
      <c r="AH1487" s="31"/>
      <c r="AI1487" s="31"/>
      <c r="AJ1487" s="31"/>
      <c r="AK1487" s="31"/>
      <c r="AL1487" s="7"/>
      <c r="AM1487" s="7"/>
    </row>
    <row r="1488" spans="2:39" x14ac:dyDescent="0.4">
      <c r="B1488" s="23" t="s">
        <v>3</v>
      </c>
      <c r="C1488" s="23">
        <v>1472</v>
      </c>
      <c r="D1488" s="23">
        <v>450</v>
      </c>
      <c r="E1488" s="24">
        <v>0</v>
      </c>
      <c r="F1488" s="68">
        <f t="shared" si="539"/>
        <v>0</v>
      </c>
      <c r="G1488" s="35">
        <f t="shared" si="540"/>
        <v>0</v>
      </c>
      <c r="H1488" s="25">
        <f t="shared" si="541"/>
        <v>0</v>
      </c>
      <c r="I1488" s="31"/>
      <c r="J1488" s="26">
        <f t="shared" si="542"/>
        <v>0</v>
      </c>
      <c r="K1488" s="40">
        <f t="shared" ref="K1488:K1551" si="558">$C$8*0.5*$C$9*(F1488^2)*$C$5</f>
        <v>0</v>
      </c>
      <c r="L1488" s="26">
        <f t="shared" si="543"/>
        <v>0</v>
      </c>
      <c r="M1488" s="61">
        <f t="shared" si="544"/>
        <v>0</v>
      </c>
      <c r="N1488" s="26">
        <f t="shared" si="545"/>
        <v>0</v>
      </c>
      <c r="O1488" s="26">
        <f t="shared" ref="O1488:O1551" si="559">M1488*F1488</f>
        <v>0</v>
      </c>
      <c r="P1488" s="26">
        <f t="shared" si="546"/>
        <v>0</v>
      </c>
      <c r="Q1488" s="26">
        <f t="shared" si="551"/>
        <v>7400.335117811147</v>
      </c>
      <c r="R1488" s="61">
        <f t="shared" si="552"/>
        <v>2.0556488082883213</v>
      </c>
      <c r="S1488" s="26">
        <f t="shared" si="553"/>
        <v>-2242.4541994602655</v>
      </c>
      <c r="T1488" s="26">
        <f t="shared" si="547"/>
        <v>2242.4541994602655</v>
      </c>
      <c r="U1488" s="61">
        <f t="shared" si="554"/>
        <v>0.62290399412683373</v>
      </c>
      <c r="V1488" s="26">
        <f t="shared" si="555"/>
        <v>0</v>
      </c>
      <c r="W1488" s="26">
        <f t="shared" si="557"/>
        <v>0</v>
      </c>
      <c r="X1488" s="26">
        <f t="shared" si="556"/>
        <v>3800.6701898148162</v>
      </c>
      <c r="Y1488" s="26">
        <f t="shared" si="548"/>
        <v>1055.74256398638</v>
      </c>
      <c r="Z1488" s="26">
        <f t="shared" si="549"/>
        <v>1.05574256398638</v>
      </c>
      <c r="AA1488" s="26">
        <f t="shared" si="550"/>
        <v>2.678552802415155</v>
      </c>
      <c r="AB1488" s="64"/>
      <c r="AC1488" s="26">
        <f t="shared" ref="AC1488:AC1551" si="560">IF(E1488&lt;1,1,0)</f>
        <v>1</v>
      </c>
      <c r="AD1488" s="26" t="str">
        <f t="shared" ref="AD1488:AD1551" si="561">IF(AC1488=1,"",E1488)</f>
        <v/>
      </c>
      <c r="AE1488" s="26">
        <f t="shared" ref="AE1488:AE1551" si="562">E1488/3.6</f>
        <v>0</v>
      </c>
      <c r="AF1488" s="31"/>
      <c r="AG1488" s="31"/>
      <c r="AH1488" s="31"/>
      <c r="AI1488" s="31"/>
      <c r="AJ1488" s="31"/>
      <c r="AK1488" s="31"/>
      <c r="AL1488" s="7"/>
      <c r="AM1488" s="7"/>
    </row>
    <row r="1489" spans="2:39" x14ac:dyDescent="0.4">
      <c r="B1489" s="23" t="s">
        <v>3</v>
      </c>
      <c r="C1489" s="23">
        <v>1473</v>
      </c>
      <c r="D1489" s="23">
        <v>451</v>
      </c>
      <c r="E1489" s="24">
        <v>0</v>
      </c>
      <c r="F1489" s="68">
        <f t="shared" ref="F1489:F1552" si="563">E1489/3.6</f>
        <v>0</v>
      </c>
      <c r="G1489" s="35">
        <f t="shared" ref="G1489:G1552" si="564">($E1490-$E1488)/2/3.6</f>
        <v>0</v>
      </c>
      <c r="H1489" s="25">
        <f t="shared" ref="H1489:H1552" si="565">($E1490-$E1488)/2</f>
        <v>0</v>
      </c>
      <c r="I1489" s="31"/>
      <c r="J1489" s="26">
        <f t="shared" ref="J1489:J1552" si="566">$C$4*G1489</f>
        <v>0</v>
      </c>
      <c r="K1489" s="40">
        <f t="shared" si="558"/>
        <v>0</v>
      </c>
      <c r="L1489" s="26">
        <f t="shared" ref="L1489:L1552" si="567">IF(F1489&gt;0,$C$6*$C$4*$C$10,0)</f>
        <v>0</v>
      </c>
      <c r="M1489" s="61">
        <f t="shared" ref="M1489:M1552" si="568">J1489+K1489+L1489</f>
        <v>0</v>
      </c>
      <c r="N1489" s="26">
        <f t="shared" ref="N1489:N1552" si="569">M1489/1000</f>
        <v>0</v>
      </c>
      <c r="O1489" s="26">
        <f t="shared" si="559"/>
        <v>0</v>
      </c>
      <c r="P1489" s="26">
        <f t="shared" ref="P1489:P1552" si="570">O1489/1000</f>
        <v>0</v>
      </c>
      <c r="Q1489" s="26">
        <f t="shared" si="551"/>
        <v>7400.335117811147</v>
      </c>
      <c r="R1489" s="61">
        <f t="shared" si="552"/>
        <v>2.0556488082883213</v>
      </c>
      <c r="S1489" s="26">
        <f t="shared" si="553"/>
        <v>-2242.4541994602655</v>
      </c>
      <c r="T1489" s="26">
        <f t="shared" ref="T1489:T1552" si="571">S1489*-1</f>
        <v>2242.4541994602655</v>
      </c>
      <c r="U1489" s="61">
        <f t="shared" si="554"/>
        <v>0.62290399412683373</v>
      </c>
      <c r="V1489" s="26">
        <f t="shared" si="555"/>
        <v>0</v>
      </c>
      <c r="W1489" s="26">
        <f t="shared" si="557"/>
        <v>0</v>
      </c>
      <c r="X1489" s="26">
        <f t="shared" si="556"/>
        <v>3800.6701898148162</v>
      </c>
      <c r="Y1489" s="26">
        <f t="shared" ref="Y1489:Y1552" si="572">Z1489*1000</f>
        <v>1055.74256398638</v>
      </c>
      <c r="Z1489" s="26">
        <f t="shared" ref="Z1489:Z1552" si="573">X1489*0.000277778</f>
        <v>1.05574256398638</v>
      </c>
      <c r="AA1489" s="26">
        <f t="shared" ref="AA1489:AA1552" si="574">R1489+U1489</f>
        <v>2.678552802415155</v>
      </c>
      <c r="AB1489" s="64"/>
      <c r="AC1489" s="26">
        <f t="shared" si="560"/>
        <v>1</v>
      </c>
      <c r="AD1489" s="26" t="str">
        <f t="shared" si="561"/>
        <v/>
      </c>
      <c r="AE1489" s="26">
        <f t="shared" si="562"/>
        <v>0</v>
      </c>
      <c r="AF1489" s="31"/>
      <c r="AG1489" s="31"/>
      <c r="AH1489" s="31"/>
      <c r="AI1489" s="31"/>
      <c r="AJ1489" s="31"/>
      <c r="AK1489" s="31"/>
      <c r="AL1489" s="7"/>
      <c r="AM1489" s="7"/>
    </row>
    <row r="1490" spans="2:39" x14ac:dyDescent="0.4">
      <c r="B1490" s="23" t="s">
        <v>3</v>
      </c>
      <c r="C1490" s="23">
        <v>1474</v>
      </c>
      <c r="D1490" s="23">
        <v>452</v>
      </c>
      <c r="E1490" s="24">
        <v>0</v>
      </c>
      <c r="F1490" s="68">
        <f t="shared" si="563"/>
        <v>0</v>
      </c>
      <c r="G1490" s="35">
        <f t="shared" si="564"/>
        <v>0</v>
      </c>
      <c r="H1490" s="25">
        <f t="shared" si="565"/>
        <v>0</v>
      </c>
      <c r="I1490" s="31"/>
      <c r="J1490" s="26">
        <f t="shared" si="566"/>
        <v>0</v>
      </c>
      <c r="K1490" s="40">
        <f t="shared" si="558"/>
        <v>0</v>
      </c>
      <c r="L1490" s="26">
        <f t="shared" si="567"/>
        <v>0</v>
      </c>
      <c r="M1490" s="61">
        <f t="shared" si="568"/>
        <v>0</v>
      </c>
      <c r="N1490" s="26">
        <f t="shared" si="569"/>
        <v>0</v>
      </c>
      <c r="O1490" s="26">
        <f t="shared" si="559"/>
        <v>0</v>
      </c>
      <c r="P1490" s="26">
        <f t="shared" si="570"/>
        <v>0</v>
      </c>
      <c r="Q1490" s="26">
        <f t="shared" ref="Q1490:Q1553" si="575">IF(P1490&gt;0,SUM(Q1489,P1490),Q1489)</f>
        <v>7400.335117811147</v>
      </c>
      <c r="R1490" s="61">
        <f t="shared" ref="R1490:R1553" si="576">Q1490*0.0002777778</f>
        <v>2.0556488082883213</v>
      </c>
      <c r="S1490" s="26">
        <f t="shared" ref="S1490:S1553" si="577">IF(P1490&lt;0,SUM(S1489,P1490),S1489)</f>
        <v>-2242.4541994602655</v>
      </c>
      <c r="T1490" s="26">
        <f t="shared" si="571"/>
        <v>2242.4541994602655</v>
      </c>
      <c r="U1490" s="61">
        <f t="shared" ref="U1490:U1553" si="578">T1490*0.0002777778</f>
        <v>0.62290399412683373</v>
      </c>
      <c r="V1490" s="26">
        <f t="shared" ref="V1490:V1553" si="579">0.5*$C$4*(F1490^2)</f>
        <v>0</v>
      </c>
      <c r="W1490" s="26">
        <f t="shared" si="557"/>
        <v>0</v>
      </c>
      <c r="X1490" s="26">
        <f t="shared" ref="X1490:X1553" si="580">IF(W1490&lt;W1489,X1489+(W1489-W1490),X1489)</f>
        <v>3800.6701898148162</v>
      </c>
      <c r="Y1490" s="26">
        <f t="shared" si="572"/>
        <v>1055.74256398638</v>
      </c>
      <c r="Z1490" s="26">
        <f t="shared" si="573"/>
        <v>1.05574256398638</v>
      </c>
      <c r="AA1490" s="26">
        <f t="shared" si="574"/>
        <v>2.678552802415155</v>
      </c>
      <c r="AB1490" s="64"/>
      <c r="AC1490" s="26">
        <f t="shared" si="560"/>
        <v>1</v>
      </c>
      <c r="AD1490" s="26" t="str">
        <f t="shared" si="561"/>
        <v/>
      </c>
      <c r="AE1490" s="26">
        <f t="shared" si="562"/>
        <v>0</v>
      </c>
      <c r="AF1490" s="31"/>
      <c r="AG1490" s="31"/>
      <c r="AH1490" s="31"/>
      <c r="AI1490" s="31"/>
      <c r="AJ1490" s="31"/>
      <c r="AK1490" s="31"/>
      <c r="AL1490" s="7"/>
      <c r="AM1490" s="7"/>
    </row>
    <row r="1491" spans="2:39" x14ac:dyDescent="0.4">
      <c r="B1491" s="23" t="s">
        <v>3</v>
      </c>
      <c r="C1491" s="23">
        <v>1475</v>
      </c>
      <c r="D1491" s="23">
        <v>453</v>
      </c>
      <c r="E1491" s="24">
        <v>0</v>
      </c>
      <c r="F1491" s="68">
        <f t="shared" si="563"/>
        <v>0</v>
      </c>
      <c r="G1491" s="35">
        <f t="shared" si="564"/>
        <v>0</v>
      </c>
      <c r="H1491" s="25">
        <f t="shared" si="565"/>
        <v>0</v>
      </c>
      <c r="I1491" s="31"/>
      <c r="J1491" s="26">
        <f t="shared" si="566"/>
        <v>0</v>
      </c>
      <c r="K1491" s="40">
        <f t="shared" si="558"/>
        <v>0</v>
      </c>
      <c r="L1491" s="26">
        <f t="shared" si="567"/>
        <v>0</v>
      </c>
      <c r="M1491" s="61">
        <f t="shared" si="568"/>
        <v>0</v>
      </c>
      <c r="N1491" s="26">
        <f t="shared" si="569"/>
        <v>0</v>
      </c>
      <c r="O1491" s="26">
        <f t="shared" si="559"/>
        <v>0</v>
      </c>
      <c r="P1491" s="26">
        <f t="shared" si="570"/>
        <v>0</v>
      </c>
      <c r="Q1491" s="26">
        <f t="shared" si="575"/>
        <v>7400.335117811147</v>
      </c>
      <c r="R1491" s="61">
        <f t="shared" si="576"/>
        <v>2.0556488082883213</v>
      </c>
      <c r="S1491" s="26">
        <f t="shared" si="577"/>
        <v>-2242.4541994602655</v>
      </c>
      <c r="T1491" s="26">
        <f t="shared" si="571"/>
        <v>2242.4541994602655</v>
      </c>
      <c r="U1491" s="61">
        <f t="shared" si="578"/>
        <v>0.62290399412683373</v>
      </c>
      <c r="V1491" s="26">
        <f t="shared" si="579"/>
        <v>0</v>
      </c>
      <c r="W1491" s="26">
        <f t="shared" si="557"/>
        <v>0</v>
      </c>
      <c r="X1491" s="26">
        <f t="shared" si="580"/>
        <v>3800.6701898148162</v>
      </c>
      <c r="Y1491" s="26">
        <f t="shared" si="572"/>
        <v>1055.74256398638</v>
      </c>
      <c r="Z1491" s="26">
        <f t="shared" si="573"/>
        <v>1.05574256398638</v>
      </c>
      <c r="AA1491" s="26">
        <f t="shared" si="574"/>
        <v>2.678552802415155</v>
      </c>
      <c r="AB1491" s="64"/>
      <c r="AC1491" s="26">
        <f t="shared" si="560"/>
        <v>1</v>
      </c>
      <c r="AD1491" s="26" t="str">
        <f t="shared" si="561"/>
        <v/>
      </c>
      <c r="AE1491" s="26">
        <f t="shared" si="562"/>
        <v>0</v>
      </c>
      <c r="AF1491" s="31"/>
      <c r="AG1491" s="31"/>
      <c r="AH1491" s="31"/>
      <c r="AI1491" s="31"/>
      <c r="AJ1491" s="31"/>
      <c r="AK1491" s="31"/>
      <c r="AL1491" s="7"/>
      <c r="AM1491" s="7"/>
    </row>
    <row r="1492" spans="2:39" x14ac:dyDescent="0.4">
      <c r="B1492" s="23" t="s">
        <v>3</v>
      </c>
      <c r="C1492" s="23">
        <v>1476</v>
      </c>
      <c r="D1492" s="23">
        <v>454</v>
      </c>
      <c r="E1492" s="24">
        <v>0</v>
      </c>
      <c r="F1492" s="68">
        <f t="shared" si="563"/>
        <v>0</v>
      </c>
      <c r="G1492" s="35">
        <f t="shared" si="564"/>
        <v>0</v>
      </c>
      <c r="H1492" s="25">
        <f t="shared" si="565"/>
        <v>0</v>
      </c>
      <c r="I1492" s="31"/>
      <c r="J1492" s="26">
        <f t="shared" si="566"/>
        <v>0</v>
      </c>
      <c r="K1492" s="40">
        <f t="shared" si="558"/>
        <v>0</v>
      </c>
      <c r="L1492" s="26">
        <f t="shared" si="567"/>
        <v>0</v>
      </c>
      <c r="M1492" s="61">
        <f t="shared" si="568"/>
        <v>0</v>
      </c>
      <c r="N1492" s="26">
        <f t="shared" si="569"/>
        <v>0</v>
      </c>
      <c r="O1492" s="26">
        <f t="shared" si="559"/>
        <v>0</v>
      </c>
      <c r="P1492" s="26">
        <f t="shared" si="570"/>
        <v>0</v>
      </c>
      <c r="Q1492" s="26">
        <f t="shared" si="575"/>
        <v>7400.335117811147</v>
      </c>
      <c r="R1492" s="61">
        <f t="shared" si="576"/>
        <v>2.0556488082883213</v>
      </c>
      <c r="S1492" s="26">
        <f t="shared" si="577"/>
        <v>-2242.4541994602655</v>
      </c>
      <c r="T1492" s="26">
        <f t="shared" si="571"/>
        <v>2242.4541994602655</v>
      </c>
      <c r="U1492" s="61">
        <f t="shared" si="578"/>
        <v>0.62290399412683373</v>
      </c>
      <c r="V1492" s="26">
        <f t="shared" si="579"/>
        <v>0</v>
      </c>
      <c r="W1492" s="26">
        <f t="shared" si="557"/>
        <v>0</v>
      </c>
      <c r="X1492" s="26">
        <f t="shared" si="580"/>
        <v>3800.6701898148162</v>
      </c>
      <c r="Y1492" s="26">
        <f t="shared" si="572"/>
        <v>1055.74256398638</v>
      </c>
      <c r="Z1492" s="26">
        <f t="shared" si="573"/>
        <v>1.05574256398638</v>
      </c>
      <c r="AA1492" s="26">
        <f t="shared" si="574"/>
        <v>2.678552802415155</v>
      </c>
      <c r="AB1492" s="64"/>
      <c r="AC1492" s="26">
        <f t="shared" si="560"/>
        <v>1</v>
      </c>
      <c r="AD1492" s="26" t="str">
        <f t="shared" si="561"/>
        <v/>
      </c>
      <c r="AE1492" s="26">
        <f t="shared" si="562"/>
        <v>0</v>
      </c>
      <c r="AF1492" s="31"/>
      <c r="AG1492" s="31"/>
      <c r="AH1492" s="31"/>
      <c r="AI1492" s="31"/>
      <c r="AJ1492" s="31"/>
      <c r="AK1492" s="31"/>
      <c r="AL1492" s="7"/>
      <c r="AM1492" s="7"/>
    </row>
    <row r="1493" spans="2:39" x14ac:dyDescent="0.4">
      <c r="B1493" s="23" t="s">
        <v>3</v>
      </c>
      <c r="C1493" s="23">
        <v>1477</v>
      </c>
      <c r="D1493" s="23">
        <v>455</v>
      </c>
      <c r="E1493" s="24">
        <v>0</v>
      </c>
      <c r="F1493" s="68">
        <f t="shared" si="563"/>
        <v>0</v>
      </c>
      <c r="G1493" s="35">
        <f t="shared" si="564"/>
        <v>0</v>
      </c>
      <c r="H1493" s="25">
        <f t="shared" si="565"/>
        <v>0</v>
      </c>
      <c r="I1493" s="31"/>
      <c r="J1493" s="26">
        <f t="shared" si="566"/>
        <v>0</v>
      </c>
      <c r="K1493" s="40">
        <f t="shared" si="558"/>
        <v>0</v>
      </c>
      <c r="L1493" s="26">
        <f t="shared" si="567"/>
        <v>0</v>
      </c>
      <c r="M1493" s="61">
        <f t="shared" si="568"/>
        <v>0</v>
      </c>
      <c r="N1493" s="26">
        <f t="shared" si="569"/>
        <v>0</v>
      </c>
      <c r="O1493" s="26">
        <f t="shared" si="559"/>
        <v>0</v>
      </c>
      <c r="P1493" s="26">
        <f t="shared" si="570"/>
        <v>0</v>
      </c>
      <c r="Q1493" s="26">
        <f t="shared" si="575"/>
        <v>7400.335117811147</v>
      </c>
      <c r="R1493" s="61">
        <f t="shared" si="576"/>
        <v>2.0556488082883213</v>
      </c>
      <c r="S1493" s="26">
        <f t="shared" si="577"/>
        <v>-2242.4541994602655</v>
      </c>
      <c r="T1493" s="26">
        <f t="shared" si="571"/>
        <v>2242.4541994602655</v>
      </c>
      <c r="U1493" s="61">
        <f t="shared" si="578"/>
        <v>0.62290399412683373</v>
      </c>
      <c r="V1493" s="26">
        <f t="shared" si="579"/>
        <v>0</v>
      </c>
      <c r="W1493" s="26">
        <f t="shared" si="557"/>
        <v>0</v>
      </c>
      <c r="X1493" s="26">
        <f t="shared" si="580"/>
        <v>3800.6701898148162</v>
      </c>
      <c r="Y1493" s="26">
        <f t="shared" si="572"/>
        <v>1055.74256398638</v>
      </c>
      <c r="Z1493" s="26">
        <f t="shared" si="573"/>
        <v>1.05574256398638</v>
      </c>
      <c r="AA1493" s="26">
        <f t="shared" si="574"/>
        <v>2.678552802415155</v>
      </c>
      <c r="AB1493" s="64"/>
      <c r="AC1493" s="26">
        <f t="shared" si="560"/>
        <v>1</v>
      </c>
      <c r="AD1493" s="26" t="str">
        <f t="shared" si="561"/>
        <v/>
      </c>
      <c r="AE1493" s="26">
        <f t="shared" si="562"/>
        <v>0</v>
      </c>
      <c r="AF1493" s="31"/>
      <c r="AG1493" s="31"/>
      <c r="AH1493" s="31"/>
      <c r="AI1493" s="31"/>
      <c r="AJ1493" s="31"/>
      <c r="AK1493" s="31"/>
      <c r="AL1493" s="7"/>
      <c r="AM1493" s="7"/>
    </row>
    <row r="1494" spans="2:39" x14ac:dyDescent="0.4">
      <c r="B1494" s="27" t="s">
        <v>4</v>
      </c>
      <c r="C1494" s="27">
        <v>1478</v>
      </c>
      <c r="D1494" s="27">
        <v>1</v>
      </c>
      <c r="E1494" s="28">
        <v>0</v>
      </c>
      <c r="F1494" s="69">
        <f t="shared" si="563"/>
        <v>0</v>
      </c>
      <c r="G1494" s="36">
        <f t="shared" si="564"/>
        <v>0.30555555555555558</v>
      </c>
      <c r="H1494" s="29">
        <f t="shared" si="565"/>
        <v>1.1000000000000001</v>
      </c>
      <c r="I1494" s="31"/>
      <c r="J1494" s="30">
        <f t="shared" si="566"/>
        <v>452.83333333333337</v>
      </c>
      <c r="K1494" s="41">
        <f t="shared" si="558"/>
        <v>0</v>
      </c>
      <c r="L1494" s="30">
        <f t="shared" si="567"/>
        <v>0</v>
      </c>
      <c r="M1494" s="61">
        <f t="shared" si="568"/>
        <v>452.83333333333337</v>
      </c>
      <c r="N1494" s="30">
        <f t="shared" si="569"/>
        <v>0.45283333333333337</v>
      </c>
      <c r="O1494" s="30">
        <f t="shared" si="559"/>
        <v>0</v>
      </c>
      <c r="P1494" s="30">
        <f t="shared" si="570"/>
        <v>0</v>
      </c>
      <c r="Q1494" s="30">
        <f t="shared" si="575"/>
        <v>7400.335117811147</v>
      </c>
      <c r="R1494" s="61">
        <f t="shared" si="576"/>
        <v>2.0556488082883213</v>
      </c>
      <c r="S1494" s="30">
        <f t="shared" si="577"/>
        <v>-2242.4541994602655</v>
      </c>
      <c r="T1494" s="30">
        <f t="shared" si="571"/>
        <v>2242.4541994602655</v>
      </c>
      <c r="U1494" s="61">
        <f t="shared" si="578"/>
        <v>0.62290399412683373</v>
      </c>
      <c r="V1494" s="30">
        <f t="shared" si="579"/>
        <v>0</v>
      </c>
      <c r="W1494" s="30">
        <f t="shared" si="557"/>
        <v>0</v>
      </c>
      <c r="X1494" s="30">
        <f t="shared" si="580"/>
        <v>3800.6701898148162</v>
      </c>
      <c r="Y1494" s="30">
        <f t="shared" si="572"/>
        <v>1055.74256398638</v>
      </c>
      <c r="Z1494" s="30">
        <f t="shared" si="573"/>
        <v>1.05574256398638</v>
      </c>
      <c r="AA1494" s="30">
        <f t="shared" si="574"/>
        <v>2.678552802415155</v>
      </c>
      <c r="AB1494" s="64"/>
      <c r="AC1494" s="30">
        <f t="shared" si="560"/>
        <v>1</v>
      </c>
      <c r="AD1494" s="30" t="str">
        <f t="shared" si="561"/>
        <v/>
      </c>
      <c r="AE1494" s="30">
        <f t="shared" si="562"/>
        <v>0</v>
      </c>
      <c r="AF1494" s="31"/>
      <c r="AG1494" s="31"/>
      <c r="AH1494" s="31"/>
      <c r="AI1494" s="31"/>
      <c r="AJ1494" s="31"/>
      <c r="AK1494" s="31"/>
      <c r="AL1494" s="7"/>
      <c r="AM1494" s="7"/>
    </row>
    <row r="1495" spans="2:39" x14ac:dyDescent="0.4">
      <c r="B1495" s="27" t="s">
        <v>4</v>
      </c>
      <c r="C1495" s="27">
        <v>1479</v>
      </c>
      <c r="D1495" s="27">
        <v>2</v>
      </c>
      <c r="E1495" s="28">
        <v>2.2000000000000002</v>
      </c>
      <c r="F1495" s="69">
        <f t="shared" si="563"/>
        <v>0.61111111111111116</v>
      </c>
      <c r="G1495" s="36">
        <f t="shared" si="564"/>
        <v>0.61111111111111116</v>
      </c>
      <c r="H1495" s="29">
        <f t="shared" si="565"/>
        <v>2.2000000000000002</v>
      </c>
      <c r="I1495" s="31"/>
      <c r="J1495" s="30">
        <f t="shared" si="566"/>
        <v>905.66666666666674</v>
      </c>
      <c r="K1495" s="41">
        <f t="shared" si="558"/>
        <v>0.16058914720138889</v>
      </c>
      <c r="L1495" s="30">
        <f t="shared" si="567"/>
        <v>218.00182949999999</v>
      </c>
      <c r="M1495" s="61">
        <f t="shared" si="568"/>
        <v>1123.8290853138681</v>
      </c>
      <c r="N1495" s="30">
        <f t="shared" si="569"/>
        <v>1.1238290853138682</v>
      </c>
      <c r="O1495" s="30">
        <f t="shared" si="559"/>
        <v>686.78444102514163</v>
      </c>
      <c r="P1495" s="30">
        <f t="shared" si="570"/>
        <v>0.68678444102514158</v>
      </c>
      <c r="Q1495" s="30">
        <f t="shared" si="575"/>
        <v>7401.0219022521724</v>
      </c>
      <c r="R1495" s="61">
        <f t="shared" si="576"/>
        <v>2.0558395817594235</v>
      </c>
      <c r="S1495" s="30">
        <f t="shared" si="577"/>
        <v>-2242.4541994602655</v>
      </c>
      <c r="T1495" s="30">
        <f t="shared" si="571"/>
        <v>2242.4541994602655</v>
      </c>
      <c r="U1495" s="61">
        <f t="shared" si="578"/>
        <v>0.62290399412683373</v>
      </c>
      <c r="V1495" s="30">
        <f t="shared" si="579"/>
        <v>276.73148148148152</v>
      </c>
      <c r="W1495" s="30">
        <f t="shared" si="557"/>
        <v>0.27673148148148152</v>
      </c>
      <c r="X1495" s="30">
        <f t="shared" si="580"/>
        <v>3800.6701898148162</v>
      </c>
      <c r="Y1495" s="30">
        <f t="shared" si="572"/>
        <v>1055.74256398638</v>
      </c>
      <c r="Z1495" s="30">
        <f t="shared" si="573"/>
        <v>1.05574256398638</v>
      </c>
      <c r="AA1495" s="30">
        <f t="shared" si="574"/>
        <v>2.6787435758862572</v>
      </c>
      <c r="AB1495" s="64"/>
      <c r="AC1495" s="30">
        <f t="shared" si="560"/>
        <v>0</v>
      </c>
      <c r="AD1495" s="30">
        <f t="shared" si="561"/>
        <v>2.2000000000000002</v>
      </c>
      <c r="AE1495" s="30">
        <f t="shared" si="562"/>
        <v>0.61111111111111116</v>
      </c>
      <c r="AF1495" s="31"/>
      <c r="AG1495" s="31"/>
      <c r="AH1495" s="31"/>
      <c r="AI1495" s="31"/>
      <c r="AJ1495" s="31"/>
      <c r="AK1495" s="31"/>
      <c r="AL1495" s="7"/>
      <c r="AM1495" s="7"/>
    </row>
    <row r="1496" spans="2:39" x14ac:dyDescent="0.4">
      <c r="B1496" s="27" t="s">
        <v>4</v>
      </c>
      <c r="C1496" s="27">
        <v>1480</v>
      </c>
      <c r="D1496" s="27">
        <v>3</v>
      </c>
      <c r="E1496" s="28">
        <v>4.4000000000000004</v>
      </c>
      <c r="F1496" s="69">
        <f t="shared" si="563"/>
        <v>1.2222222222222223</v>
      </c>
      <c r="G1496" s="36">
        <f t="shared" si="564"/>
        <v>0.56944444444444442</v>
      </c>
      <c r="H1496" s="29">
        <f t="shared" si="565"/>
        <v>2.0499999999999998</v>
      </c>
      <c r="I1496" s="31"/>
      <c r="J1496" s="30">
        <f t="shared" si="566"/>
        <v>843.91666666666663</v>
      </c>
      <c r="K1496" s="41">
        <f t="shared" si="558"/>
        <v>0.64235658880555557</v>
      </c>
      <c r="L1496" s="30">
        <f t="shared" si="567"/>
        <v>218.00182949999999</v>
      </c>
      <c r="M1496" s="61">
        <f t="shared" si="568"/>
        <v>1062.5608527554723</v>
      </c>
      <c r="N1496" s="30">
        <f t="shared" si="569"/>
        <v>1.0625608527554724</v>
      </c>
      <c r="O1496" s="30">
        <f t="shared" si="559"/>
        <v>1298.685486701133</v>
      </c>
      <c r="P1496" s="30">
        <f t="shared" si="570"/>
        <v>1.298685486701133</v>
      </c>
      <c r="Q1496" s="30">
        <f t="shared" si="575"/>
        <v>7402.3205877388737</v>
      </c>
      <c r="R1496" s="61">
        <f t="shared" si="576"/>
        <v>2.0562003277568111</v>
      </c>
      <c r="S1496" s="30">
        <f t="shared" si="577"/>
        <v>-2242.4541994602655</v>
      </c>
      <c r="T1496" s="30">
        <f t="shared" si="571"/>
        <v>2242.4541994602655</v>
      </c>
      <c r="U1496" s="61">
        <f t="shared" si="578"/>
        <v>0.62290399412683373</v>
      </c>
      <c r="V1496" s="30">
        <f t="shared" si="579"/>
        <v>1106.9259259259261</v>
      </c>
      <c r="W1496" s="30">
        <f t="shared" si="557"/>
        <v>1.1069259259259261</v>
      </c>
      <c r="X1496" s="30">
        <f t="shared" si="580"/>
        <v>3800.6701898148162</v>
      </c>
      <c r="Y1496" s="30">
        <f t="shared" si="572"/>
        <v>1055.74256398638</v>
      </c>
      <c r="Z1496" s="30">
        <f t="shared" si="573"/>
        <v>1.05574256398638</v>
      </c>
      <c r="AA1496" s="30">
        <f t="shared" si="574"/>
        <v>2.6791043218836448</v>
      </c>
      <c r="AB1496" s="64"/>
      <c r="AC1496" s="30">
        <f t="shared" si="560"/>
        <v>0</v>
      </c>
      <c r="AD1496" s="30">
        <f t="shared" si="561"/>
        <v>4.4000000000000004</v>
      </c>
      <c r="AE1496" s="30">
        <f t="shared" si="562"/>
        <v>1.2222222222222223</v>
      </c>
      <c r="AF1496" s="31"/>
      <c r="AG1496" s="31"/>
      <c r="AH1496" s="31"/>
      <c r="AI1496" s="31"/>
      <c r="AJ1496" s="31"/>
      <c r="AK1496" s="31"/>
      <c r="AL1496" s="7"/>
      <c r="AM1496" s="7"/>
    </row>
    <row r="1497" spans="2:39" x14ac:dyDescent="0.4">
      <c r="B1497" s="27" t="s">
        <v>4</v>
      </c>
      <c r="C1497" s="27">
        <v>1481</v>
      </c>
      <c r="D1497" s="27">
        <v>4</v>
      </c>
      <c r="E1497" s="28">
        <v>6.3</v>
      </c>
      <c r="F1497" s="69">
        <f t="shared" si="563"/>
        <v>1.75</v>
      </c>
      <c r="G1497" s="36">
        <f t="shared" si="564"/>
        <v>0.4861111111111111</v>
      </c>
      <c r="H1497" s="29">
        <f t="shared" si="565"/>
        <v>1.75</v>
      </c>
      <c r="I1497" s="31"/>
      <c r="J1497" s="30">
        <f t="shared" si="566"/>
        <v>720.41666666666663</v>
      </c>
      <c r="K1497" s="41">
        <f t="shared" si="558"/>
        <v>1.3168973662031249</v>
      </c>
      <c r="L1497" s="30">
        <f t="shared" si="567"/>
        <v>218.00182949999999</v>
      </c>
      <c r="M1497" s="61">
        <f t="shared" si="568"/>
        <v>939.73539353286969</v>
      </c>
      <c r="N1497" s="30">
        <f t="shared" si="569"/>
        <v>0.93973539353286972</v>
      </c>
      <c r="O1497" s="30">
        <f t="shared" si="559"/>
        <v>1644.5369386825218</v>
      </c>
      <c r="P1497" s="30">
        <f t="shared" si="570"/>
        <v>1.6445369386825219</v>
      </c>
      <c r="Q1497" s="30">
        <f t="shared" si="575"/>
        <v>7403.9651246775566</v>
      </c>
      <c r="R1497" s="61">
        <f t="shared" si="576"/>
        <v>2.0566571436096575</v>
      </c>
      <c r="S1497" s="30">
        <f t="shared" si="577"/>
        <v>-2242.4541994602655</v>
      </c>
      <c r="T1497" s="30">
        <f t="shared" si="571"/>
        <v>2242.4541994602655</v>
      </c>
      <c r="U1497" s="61">
        <f t="shared" si="578"/>
        <v>0.62290399412683373</v>
      </c>
      <c r="V1497" s="30">
        <f t="shared" si="579"/>
        <v>2269.3125</v>
      </c>
      <c r="W1497" s="30">
        <f t="shared" si="557"/>
        <v>2.2693124999999998</v>
      </c>
      <c r="X1497" s="30">
        <f t="shared" si="580"/>
        <v>3800.6701898148162</v>
      </c>
      <c r="Y1497" s="30">
        <f t="shared" si="572"/>
        <v>1055.74256398638</v>
      </c>
      <c r="Z1497" s="30">
        <f t="shared" si="573"/>
        <v>1.05574256398638</v>
      </c>
      <c r="AA1497" s="30">
        <f t="shared" si="574"/>
        <v>2.6795611377364912</v>
      </c>
      <c r="AB1497" s="64"/>
      <c r="AC1497" s="30">
        <f t="shared" si="560"/>
        <v>0</v>
      </c>
      <c r="AD1497" s="30">
        <f t="shared" si="561"/>
        <v>6.3</v>
      </c>
      <c r="AE1497" s="30">
        <f t="shared" si="562"/>
        <v>1.75</v>
      </c>
      <c r="AF1497" s="31"/>
      <c r="AG1497" s="31"/>
      <c r="AH1497" s="31"/>
      <c r="AI1497" s="31"/>
      <c r="AJ1497" s="31"/>
      <c r="AK1497" s="31"/>
      <c r="AL1497" s="7"/>
      <c r="AM1497" s="7"/>
    </row>
    <row r="1498" spans="2:39" x14ac:dyDescent="0.4">
      <c r="B1498" s="27" t="s">
        <v>4</v>
      </c>
      <c r="C1498" s="27">
        <v>1482</v>
      </c>
      <c r="D1498" s="27">
        <v>5</v>
      </c>
      <c r="E1498" s="28">
        <v>7.9</v>
      </c>
      <c r="F1498" s="69">
        <f t="shared" si="563"/>
        <v>2.1944444444444446</v>
      </c>
      <c r="G1498" s="36">
        <f t="shared" si="564"/>
        <v>0.40277777777777768</v>
      </c>
      <c r="H1498" s="29">
        <f t="shared" si="565"/>
        <v>1.4499999999999997</v>
      </c>
      <c r="I1498" s="31"/>
      <c r="J1498" s="30">
        <f t="shared" si="566"/>
        <v>596.91666666666652</v>
      </c>
      <c r="K1498" s="41">
        <f t="shared" si="558"/>
        <v>2.0707373299253473</v>
      </c>
      <c r="L1498" s="30">
        <f t="shared" si="567"/>
        <v>218.00182949999999</v>
      </c>
      <c r="M1498" s="61">
        <f t="shared" si="568"/>
        <v>816.98923349659185</v>
      </c>
      <c r="N1498" s="30">
        <f t="shared" si="569"/>
        <v>0.8169892334965918</v>
      </c>
      <c r="O1498" s="30">
        <f t="shared" si="559"/>
        <v>1792.8374846175211</v>
      </c>
      <c r="P1498" s="30">
        <f t="shared" si="570"/>
        <v>1.792837484617521</v>
      </c>
      <c r="Q1498" s="30">
        <f t="shared" si="575"/>
        <v>7405.7579621621744</v>
      </c>
      <c r="R1498" s="61">
        <f t="shared" si="576"/>
        <v>2.057155154061892</v>
      </c>
      <c r="S1498" s="30">
        <f t="shared" si="577"/>
        <v>-2242.4541994602655</v>
      </c>
      <c r="T1498" s="30">
        <f t="shared" si="571"/>
        <v>2242.4541994602655</v>
      </c>
      <c r="U1498" s="61">
        <f t="shared" si="578"/>
        <v>0.62290399412683373</v>
      </c>
      <c r="V1498" s="30">
        <f t="shared" si="579"/>
        <v>3568.3495370370374</v>
      </c>
      <c r="W1498" s="30">
        <f t="shared" si="557"/>
        <v>3.5683495370370375</v>
      </c>
      <c r="X1498" s="30">
        <f t="shared" si="580"/>
        <v>3800.6701898148162</v>
      </c>
      <c r="Y1498" s="30">
        <f t="shared" si="572"/>
        <v>1055.74256398638</v>
      </c>
      <c r="Z1498" s="30">
        <f t="shared" si="573"/>
        <v>1.05574256398638</v>
      </c>
      <c r="AA1498" s="30">
        <f t="shared" si="574"/>
        <v>2.6800591481887257</v>
      </c>
      <c r="AB1498" s="64"/>
      <c r="AC1498" s="30">
        <f t="shared" si="560"/>
        <v>0</v>
      </c>
      <c r="AD1498" s="30">
        <f t="shared" si="561"/>
        <v>7.9</v>
      </c>
      <c r="AE1498" s="30">
        <f t="shared" si="562"/>
        <v>2.1944444444444446</v>
      </c>
      <c r="AF1498" s="31"/>
      <c r="AG1498" s="31"/>
      <c r="AH1498" s="31"/>
      <c r="AI1498" s="31"/>
      <c r="AJ1498" s="31"/>
      <c r="AK1498" s="31"/>
      <c r="AL1498" s="7"/>
      <c r="AM1498" s="7"/>
    </row>
    <row r="1499" spans="2:39" x14ac:dyDescent="0.4">
      <c r="B1499" s="27" t="s">
        <v>4</v>
      </c>
      <c r="C1499" s="27">
        <v>1483</v>
      </c>
      <c r="D1499" s="27">
        <v>6</v>
      </c>
      <c r="E1499" s="28">
        <v>9.1999999999999993</v>
      </c>
      <c r="F1499" s="69">
        <f t="shared" si="563"/>
        <v>2.5555555555555554</v>
      </c>
      <c r="G1499" s="36">
        <f t="shared" si="564"/>
        <v>0.34722222222222221</v>
      </c>
      <c r="H1499" s="29">
        <f t="shared" si="565"/>
        <v>1.25</v>
      </c>
      <c r="I1499" s="31"/>
      <c r="J1499" s="30">
        <f t="shared" si="566"/>
        <v>514.58333333333337</v>
      </c>
      <c r="K1499" s="41">
        <f t="shared" si="558"/>
        <v>2.8083193014722219</v>
      </c>
      <c r="L1499" s="30">
        <f t="shared" si="567"/>
        <v>218.00182949999999</v>
      </c>
      <c r="M1499" s="61">
        <f t="shared" si="568"/>
        <v>735.39348213480559</v>
      </c>
      <c r="N1499" s="30">
        <f t="shared" si="569"/>
        <v>0.7353934821348056</v>
      </c>
      <c r="O1499" s="30">
        <f t="shared" si="559"/>
        <v>1879.3388987889475</v>
      </c>
      <c r="P1499" s="30">
        <f t="shared" si="570"/>
        <v>1.8793388987889474</v>
      </c>
      <c r="Q1499" s="30">
        <f t="shared" si="575"/>
        <v>7407.6373010609632</v>
      </c>
      <c r="R1499" s="61">
        <f t="shared" si="576"/>
        <v>2.0576771926866519</v>
      </c>
      <c r="S1499" s="30">
        <f t="shared" si="577"/>
        <v>-2242.4541994602655</v>
      </c>
      <c r="T1499" s="30">
        <f t="shared" si="571"/>
        <v>2242.4541994602655</v>
      </c>
      <c r="U1499" s="61">
        <f t="shared" si="578"/>
        <v>0.62290399412683373</v>
      </c>
      <c r="V1499" s="30">
        <f t="shared" si="579"/>
        <v>4839.3703703703695</v>
      </c>
      <c r="W1499" s="30">
        <f t="shared" si="557"/>
        <v>4.8393703703703697</v>
      </c>
      <c r="X1499" s="30">
        <f t="shared" si="580"/>
        <v>3800.6701898148162</v>
      </c>
      <c r="Y1499" s="30">
        <f t="shared" si="572"/>
        <v>1055.74256398638</v>
      </c>
      <c r="Z1499" s="30">
        <f t="shared" si="573"/>
        <v>1.05574256398638</v>
      </c>
      <c r="AA1499" s="30">
        <f t="shared" si="574"/>
        <v>2.6805811868134857</v>
      </c>
      <c r="AB1499" s="64"/>
      <c r="AC1499" s="30">
        <f t="shared" si="560"/>
        <v>0</v>
      </c>
      <c r="AD1499" s="30">
        <f t="shared" si="561"/>
        <v>9.1999999999999993</v>
      </c>
      <c r="AE1499" s="30">
        <f t="shared" si="562"/>
        <v>2.5555555555555554</v>
      </c>
      <c r="AF1499" s="31"/>
      <c r="AG1499" s="31"/>
      <c r="AH1499" s="31"/>
      <c r="AI1499" s="31"/>
      <c r="AJ1499" s="31"/>
      <c r="AK1499" s="31"/>
      <c r="AL1499" s="7"/>
      <c r="AM1499" s="7"/>
    </row>
    <row r="1500" spans="2:39" x14ac:dyDescent="0.4">
      <c r="B1500" s="27" t="s">
        <v>4</v>
      </c>
      <c r="C1500" s="27">
        <v>1484</v>
      </c>
      <c r="D1500" s="27">
        <v>7</v>
      </c>
      <c r="E1500" s="28">
        <v>10.4</v>
      </c>
      <c r="F1500" s="69">
        <f t="shared" si="563"/>
        <v>2.8888888888888888</v>
      </c>
      <c r="G1500" s="36">
        <f t="shared" si="564"/>
        <v>0.31944444444444453</v>
      </c>
      <c r="H1500" s="29">
        <f t="shared" si="565"/>
        <v>1.1500000000000004</v>
      </c>
      <c r="I1500" s="31"/>
      <c r="J1500" s="30">
        <f t="shared" si="566"/>
        <v>473.4166666666668</v>
      </c>
      <c r="K1500" s="41">
        <f t="shared" si="558"/>
        <v>3.5887029258888887</v>
      </c>
      <c r="L1500" s="30">
        <f t="shared" si="567"/>
        <v>218.00182949999999</v>
      </c>
      <c r="M1500" s="61">
        <f t="shared" si="568"/>
        <v>695.00719909255565</v>
      </c>
      <c r="N1500" s="30">
        <f t="shared" si="569"/>
        <v>0.69500719909255571</v>
      </c>
      <c r="O1500" s="30">
        <f t="shared" si="559"/>
        <v>2007.7985751562719</v>
      </c>
      <c r="P1500" s="30">
        <f t="shared" si="570"/>
        <v>2.0077985751562717</v>
      </c>
      <c r="Q1500" s="30">
        <f t="shared" si="575"/>
        <v>7409.6450996361191</v>
      </c>
      <c r="R1500" s="61">
        <f t="shared" si="576"/>
        <v>2.0582349145577021</v>
      </c>
      <c r="S1500" s="30">
        <f t="shared" si="577"/>
        <v>-2242.4541994602655</v>
      </c>
      <c r="T1500" s="30">
        <f t="shared" si="571"/>
        <v>2242.4541994602655</v>
      </c>
      <c r="U1500" s="61">
        <f t="shared" si="578"/>
        <v>0.62290399412683373</v>
      </c>
      <c r="V1500" s="30">
        <f t="shared" si="579"/>
        <v>6184.1481481481478</v>
      </c>
      <c r="W1500" s="30">
        <f t="shared" si="557"/>
        <v>6.1841481481481475</v>
      </c>
      <c r="X1500" s="30">
        <f t="shared" si="580"/>
        <v>3800.6701898148162</v>
      </c>
      <c r="Y1500" s="30">
        <f t="shared" si="572"/>
        <v>1055.74256398638</v>
      </c>
      <c r="Z1500" s="30">
        <f t="shared" si="573"/>
        <v>1.05574256398638</v>
      </c>
      <c r="AA1500" s="30">
        <f t="shared" si="574"/>
        <v>2.6811389086845359</v>
      </c>
      <c r="AB1500" s="64"/>
      <c r="AC1500" s="30">
        <f t="shared" si="560"/>
        <v>0</v>
      </c>
      <c r="AD1500" s="30">
        <f t="shared" si="561"/>
        <v>10.4</v>
      </c>
      <c r="AE1500" s="30">
        <f t="shared" si="562"/>
        <v>2.8888888888888888</v>
      </c>
      <c r="AF1500" s="31"/>
      <c r="AG1500" s="31"/>
      <c r="AH1500" s="31"/>
      <c r="AI1500" s="31"/>
      <c r="AJ1500" s="31"/>
      <c r="AK1500" s="31"/>
      <c r="AL1500" s="7"/>
      <c r="AM1500" s="7"/>
    </row>
    <row r="1501" spans="2:39" x14ac:dyDescent="0.4">
      <c r="B1501" s="27" t="s">
        <v>4</v>
      </c>
      <c r="C1501" s="27">
        <v>1485</v>
      </c>
      <c r="D1501" s="27">
        <v>8</v>
      </c>
      <c r="E1501" s="28">
        <v>11.5</v>
      </c>
      <c r="F1501" s="69">
        <f t="shared" si="563"/>
        <v>3.1944444444444442</v>
      </c>
      <c r="G1501" s="36">
        <f t="shared" si="564"/>
        <v>0.34722222222222221</v>
      </c>
      <c r="H1501" s="29">
        <f t="shared" si="565"/>
        <v>1.25</v>
      </c>
      <c r="I1501" s="31"/>
      <c r="J1501" s="30">
        <f t="shared" si="566"/>
        <v>514.58333333333337</v>
      </c>
      <c r="K1501" s="41">
        <f t="shared" si="558"/>
        <v>4.3879989085503466</v>
      </c>
      <c r="L1501" s="30">
        <f t="shared" si="567"/>
        <v>218.00182949999999</v>
      </c>
      <c r="M1501" s="61">
        <f t="shared" si="568"/>
        <v>736.9731617418837</v>
      </c>
      <c r="N1501" s="30">
        <f t="shared" si="569"/>
        <v>0.73697316174188365</v>
      </c>
      <c r="O1501" s="30">
        <f t="shared" si="559"/>
        <v>2354.2198222310171</v>
      </c>
      <c r="P1501" s="30">
        <f t="shared" si="570"/>
        <v>2.3542198222310171</v>
      </c>
      <c r="Q1501" s="30">
        <f t="shared" si="575"/>
        <v>7411.9993194583503</v>
      </c>
      <c r="R1501" s="61">
        <f t="shared" si="576"/>
        <v>2.0588888645606378</v>
      </c>
      <c r="S1501" s="30">
        <f t="shared" si="577"/>
        <v>-2242.4541994602655</v>
      </c>
      <c r="T1501" s="30">
        <f t="shared" si="571"/>
        <v>2242.4541994602655</v>
      </c>
      <c r="U1501" s="61">
        <f t="shared" si="578"/>
        <v>0.62290399412683373</v>
      </c>
      <c r="V1501" s="30">
        <f t="shared" si="579"/>
        <v>7561.5162037037035</v>
      </c>
      <c r="W1501" s="30">
        <f t="shared" si="557"/>
        <v>7.5615162037037038</v>
      </c>
      <c r="X1501" s="30">
        <f t="shared" si="580"/>
        <v>3800.6701898148162</v>
      </c>
      <c r="Y1501" s="30">
        <f t="shared" si="572"/>
        <v>1055.74256398638</v>
      </c>
      <c r="Z1501" s="30">
        <f t="shared" si="573"/>
        <v>1.05574256398638</v>
      </c>
      <c r="AA1501" s="30">
        <f t="shared" si="574"/>
        <v>2.6817928586874715</v>
      </c>
      <c r="AB1501" s="64"/>
      <c r="AC1501" s="30">
        <f t="shared" si="560"/>
        <v>0</v>
      </c>
      <c r="AD1501" s="30">
        <f t="shared" si="561"/>
        <v>11.5</v>
      </c>
      <c r="AE1501" s="30">
        <f t="shared" si="562"/>
        <v>3.1944444444444442</v>
      </c>
      <c r="AF1501" s="31"/>
      <c r="AG1501" s="31"/>
      <c r="AH1501" s="31"/>
      <c r="AI1501" s="31"/>
      <c r="AJ1501" s="31"/>
      <c r="AK1501" s="31"/>
      <c r="AL1501" s="7"/>
      <c r="AM1501" s="7"/>
    </row>
    <row r="1502" spans="2:39" x14ac:dyDescent="0.4">
      <c r="B1502" s="27" t="s">
        <v>4</v>
      </c>
      <c r="C1502" s="27">
        <v>1486</v>
      </c>
      <c r="D1502" s="27">
        <v>9</v>
      </c>
      <c r="E1502" s="28">
        <v>12.9</v>
      </c>
      <c r="F1502" s="69">
        <f t="shared" si="563"/>
        <v>3.5833333333333335</v>
      </c>
      <c r="G1502" s="36">
        <f t="shared" si="564"/>
        <v>0.44444444444444431</v>
      </c>
      <c r="H1502" s="29">
        <f t="shared" si="565"/>
        <v>1.5999999999999996</v>
      </c>
      <c r="I1502" s="31"/>
      <c r="J1502" s="30">
        <f t="shared" si="566"/>
        <v>658.66666666666652</v>
      </c>
      <c r="K1502" s="41">
        <f t="shared" si="558"/>
        <v>5.521413220203125</v>
      </c>
      <c r="L1502" s="30">
        <f t="shared" si="567"/>
        <v>218.00182949999999</v>
      </c>
      <c r="M1502" s="61">
        <f t="shared" si="568"/>
        <v>882.18990938686966</v>
      </c>
      <c r="N1502" s="30">
        <f t="shared" si="569"/>
        <v>0.8821899093868697</v>
      </c>
      <c r="O1502" s="30">
        <f t="shared" si="559"/>
        <v>3161.1805086362829</v>
      </c>
      <c r="P1502" s="30">
        <f t="shared" si="570"/>
        <v>3.1611805086362827</v>
      </c>
      <c r="Q1502" s="30">
        <f t="shared" si="575"/>
        <v>7415.1604999669862</v>
      </c>
      <c r="R1502" s="61">
        <f t="shared" si="576"/>
        <v>2.0597669703277295</v>
      </c>
      <c r="S1502" s="30">
        <f t="shared" si="577"/>
        <v>-2242.4541994602655</v>
      </c>
      <c r="T1502" s="30">
        <f t="shared" si="571"/>
        <v>2242.4541994602655</v>
      </c>
      <c r="U1502" s="61">
        <f t="shared" si="578"/>
        <v>0.62290399412683373</v>
      </c>
      <c r="V1502" s="30">
        <f t="shared" si="579"/>
        <v>9514.6458333333339</v>
      </c>
      <c r="W1502" s="30">
        <f t="shared" ref="W1502:W1565" si="581">V1502*0.001</f>
        <v>9.5146458333333346</v>
      </c>
      <c r="X1502" s="30">
        <f t="shared" si="580"/>
        <v>3800.6701898148162</v>
      </c>
      <c r="Y1502" s="30">
        <f t="shared" si="572"/>
        <v>1055.74256398638</v>
      </c>
      <c r="Z1502" s="30">
        <f t="shared" si="573"/>
        <v>1.05574256398638</v>
      </c>
      <c r="AA1502" s="30">
        <f t="shared" si="574"/>
        <v>2.6826709644545632</v>
      </c>
      <c r="AB1502" s="64"/>
      <c r="AC1502" s="30">
        <f t="shared" si="560"/>
        <v>0</v>
      </c>
      <c r="AD1502" s="30">
        <f t="shared" si="561"/>
        <v>12.9</v>
      </c>
      <c r="AE1502" s="30">
        <f t="shared" si="562"/>
        <v>3.5833333333333335</v>
      </c>
      <c r="AF1502" s="31"/>
      <c r="AG1502" s="31"/>
      <c r="AH1502" s="31"/>
      <c r="AI1502" s="31"/>
      <c r="AJ1502" s="31"/>
      <c r="AK1502" s="31"/>
      <c r="AL1502" s="7"/>
      <c r="AM1502" s="7"/>
    </row>
    <row r="1503" spans="2:39" x14ac:dyDescent="0.4">
      <c r="B1503" s="27" t="s">
        <v>4</v>
      </c>
      <c r="C1503" s="27">
        <v>1487</v>
      </c>
      <c r="D1503" s="27">
        <v>10</v>
      </c>
      <c r="E1503" s="28">
        <v>14.7</v>
      </c>
      <c r="F1503" s="69">
        <f t="shared" si="563"/>
        <v>4.083333333333333</v>
      </c>
      <c r="G1503" s="36">
        <f t="shared" si="564"/>
        <v>0.56944444444444442</v>
      </c>
      <c r="H1503" s="29">
        <f t="shared" si="565"/>
        <v>2.0499999999999998</v>
      </c>
      <c r="I1503" s="31"/>
      <c r="J1503" s="30">
        <f t="shared" si="566"/>
        <v>843.91666666666663</v>
      </c>
      <c r="K1503" s="41">
        <f t="shared" si="558"/>
        <v>7.1697745493281229</v>
      </c>
      <c r="L1503" s="30">
        <f t="shared" si="567"/>
        <v>218.00182949999999</v>
      </c>
      <c r="M1503" s="61">
        <f t="shared" si="568"/>
        <v>1069.0882707159949</v>
      </c>
      <c r="N1503" s="30">
        <f t="shared" si="569"/>
        <v>1.069088270715995</v>
      </c>
      <c r="O1503" s="30">
        <f t="shared" si="559"/>
        <v>4365.4437720903125</v>
      </c>
      <c r="P1503" s="30">
        <f t="shared" si="570"/>
        <v>4.3654437720903125</v>
      </c>
      <c r="Q1503" s="30">
        <f t="shared" si="575"/>
        <v>7419.5259437390769</v>
      </c>
      <c r="R1503" s="61">
        <f t="shared" si="576"/>
        <v>2.0609795936947646</v>
      </c>
      <c r="S1503" s="30">
        <f t="shared" si="577"/>
        <v>-2242.4541994602655</v>
      </c>
      <c r="T1503" s="30">
        <f t="shared" si="571"/>
        <v>2242.4541994602655</v>
      </c>
      <c r="U1503" s="61">
        <f t="shared" si="578"/>
        <v>0.62290399412683373</v>
      </c>
      <c r="V1503" s="30">
        <f t="shared" si="579"/>
        <v>12355.14583333333</v>
      </c>
      <c r="W1503" s="30">
        <f t="shared" si="581"/>
        <v>12.35514583333333</v>
      </c>
      <c r="X1503" s="30">
        <f t="shared" si="580"/>
        <v>3800.6701898148162</v>
      </c>
      <c r="Y1503" s="30">
        <f t="shared" si="572"/>
        <v>1055.74256398638</v>
      </c>
      <c r="Z1503" s="30">
        <f t="shared" si="573"/>
        <v>1.05574256398638</v>
      </c>
      <c r="AA1503" s="30">
        <f t="shared" si="574"/>
        <v>2.6838835878215983</v>
      </c>
      <c r="AB1503" s="64"/>
      <c r="AC1503" s="30">
        <f t="shared" si="560"/>
        <v>0</v>
      </c>
      <c r="AD1503" s="30">
        <f t="shared" si="561"/>
        <v>14.7</v>
      </c>
      <c r="AE1503" s="30">
        <f t="shared" si="562"/>
        <v>4.083333333333333</v>
      </c>
      <c r="AF1503" s="31"/>
      <c r="AG1503" s="31"/>
      <c r="AH1503" s="31"/>
      <c r="AI1503" s="31"/>
      <c r="AJ1503" s="31"/>
      <c r="AK1503" s="31"/>
      <c r="AL1503" s="7"/>
      <c r="AM1503" s="7"/>
    </row>
    <row r="1504" spans="2:39" x14ac:dyDescent="0.4">
      <c r="B1504" s="27" t="s">
        <v>4</v>
      </c>
      <c r="C1504" s="27">
        <v>1488</v>
      </c>
      <c r="D1504" s="27">
        <v>11</v>
      </c>
      <c r="E1504" s="28">
        <v>17</v>
      </c>
      <c r="F1504" s="69">
        <f t="shared" si="563"/>
        <v>4.7222222222222223</v>
      </c>
      <c r="G1504" s="36">
        <f t="shared" si="564"/>
        <v>0.70833333333333348</v>
      </c>
      <c r="H1504" s="29">
        <f t="shared" si="565"/>
        <v>2.5500000000000007</v>
      </c>
      <c r="I1504" s="31"/>
      <c r="J1504" s="30">
        <f t="shared" si="566"/>
        <v>1049.7500000000002</v>
      </c>
      <c r="K1504" s="41">
        <f t="shared" si="558"/>
        <v>9.5888974258680566</v>
      </c>
      <c r="L1504" s="30">
        <f t="shared" si="567"/>
        <v>218.00182949999999</v>
      </c>
      <c r="M1504" s="61">
        <f t="shared" si="568"/>
        <v>1277.3407269258682</v>
      </c>
      <c r="N1504" s="30">
        <f t="shared" si="569"/>
        <v>1.2773407269258683</v>
      </c>
      <c r="O1504" s="30">
        <f t="shared" si="559"/>
        <v>6031.8867660388223</v>
      </c>
      <c r="P1504" s="30">
        <f t="shared" si="570"/>
        <v>6.0318867660388227</v>
      </c>
      <c r="Q1504" s="30">
        <f t="shared" si="575"/>
        <v>7425.5578305051158</v>
      </c>
      <c r="R1504" s="61">
        <f t="shared" si="576"/>
        <v>2.062655117930484</v>
      </c>
      <c r="S1504" s="30">
        <f t="shared" si="577"/>
        <v>-2242.4541994602655</v>
      </c>
      <c r="T1504" s="30">
        <f t="shared" si="571"/>
        <v>2242.4541994602655</v>
      </c>
      <c r="U1504" s="61">
        <f t="shared" si="578"/>
        <v>0.62290399412683373</v>
      </c>
      <c r="V1504" s="30">
        <f t="shared" si="579"/>
        <v>16523.842592592591</v>
      </c>
      <c r="W1504" s="30">
        <f t="shared" si="581"/>
        <v>16.52384259259259</v>
      </c>
      <c r="X1504" s="30">
        <f t="shared" si="580"/>
        <v>3800.6701898148162</v>
      </c>
      <c r="Y1504" s="30">
        <f t="shared" si="572"/>
        <v>1055.74256398638</v>
      </c>
      <c r="Z1504" s="30">
        <f t="shared" si="573"/>
        <v>1.05574256398638</v>
      </c>
      <c r="AA1504" s="30">
        <f t="shared" si="574"/>
        <v>2.6855591120573177</v>
      </c>
      <c r="AB1504" s="64"/>
      <c r="AC1504" s="30">
        <f t="shared" si="560"/>
        <v>0</v>
      </c>
      <c r="AD1504" s="30">
        <f t="shared" si="561"/>
        <v>17</v>
      </c>
      <c r="AE1504" s="30">
        <f t="shared" si="562"/>
        <v>4.7222222222222223</v>
      </c>
      <c r="AF1504" s="31"/>
      <c r="AG1504" s="31"/>
      <c r="AH1504" s="31"/>
      <c r="AI1504" s="31"/>
      <c r="AJ1504" s="31"/>
      <c r="AK1504" s="31"/>
      <c r="AL1504" s="7"/>
      <c r="AM1504" s="7"/>
    </row>
    <row r="1505" spans="2:39" x14ac:dyDescent="0.4">
      <c r="B1505" s="27" t="s">
        <v>4</v>
      </c>
      <c r="C1505" s="27">
        <v>1489</v>
      </c>
      <c r="D1505" s="27">
        <v>12</v>
      </c>
      <c r="E1505" s="28">
        <v>19.8</v>
      </c>
      <c r="F1505" s="69">
        <f t="shared" si="563"/>
        <v>5.5</v>
      </c>
      <c r="G1505" s="36">
        <f t="shared" si="564"/>
        <v>0.84722222222222243</v>
      </c>
      <c r="H1505" s="29">
        <f t="shared" si="565"/>
        <v>3.0500000000000007</v>
      </c>
      <c r="I1505" s="31"/>
      <c r="J1505" s="30">
        <f t="shared" si="566"/>
        <v>1255.5833333333337</v>
      </c>
      <c r="K1505" s="41">
        <f t="shared" si="558"/>
        <v>13.007720923312499</v>
      </c>
      <c r="L1505" s="30">
        <f t="shared" si="567"/>
        <v>218.00182949999999</v>
      </c>
      <c r="M1505" s="61">
        <f t="shared" si="568"/>
        <v>1486.5928837566462</v>
      </c>
      <c r="N1505" s="30">
        <f t="shared" si="569"/>
        <v>1.4865928837566462</v>
      </c>
      <c r="O1505" s="30">
        <f t="shared" si="559"/>
        <v>8176.260860661554</v>
      </c>
      <c r="P1505" s="30">
        <f t="shared" si="570"/>
        <v>8.1762608606615537</v>
      </c>
      <c r="Q1505" s="30">
        <f t="shared" si="575"/>
        <v>7433.7340913657772</v>
      </c>
      <c r="R1505" s="61">
        <f t="shared" si="576"/>
        <v>2.0649263016845847</v>
      </c>
      <c r="S1505" s="30">
        <f t="shared" si="577"/>
        <v>-2242.4541994602655</v>
      </c>
      <c r="T1505" s="30">
        <f t="shared" si="571"/>
        <v>2242.4541994602655</v>
      </c>
      <c r="U1505" s="61">
        <f t="shared" si="578"/>
        <v>0.62290399412683373</v>
      </c>
      <c r="V1505" s="30">
        <f t="shared" si="579"/>
        <v>22415.25</v>
      </c>
      <c r="W1505" s="30">
        <f t="shared" si="581"/>
        <v>22.41525</v>
      </c>
      <c r="X1505" s="30">
        <f t="shared" si="580"/>
        <v>3800.6701898148162</v>
      </c>
      <c r="Y1505" s="30">
        <f t="shared" si="572"/>
        <v>1055.74256398638</v>
      </c>
      <c r="Z1505" s="30">
        <f t="shared" si="573"/>
        <v>1.05574256398638</v>
      </c>
      <c r="AA1505" s="30">
        <f t="shared" si="574"/>
        <v>2.6878302958114184</v>
      </c>
      <c r="AB1505" s="64"/>
      <c r="AC1505" s="30">
        <f t="shared" si="560"/>
        <v>0</v>
      </c>
      <c r="AD1505" s="30">
        <f t="shared" si="561"/>
        <v>19.8</v>
      </c>
      <c r="AE1505" s="30">
        <f t="shared" si="562"/>
        <v>5.5</v>
      </c>
      <c r="AF1505" s="31"/>
      <c r="AG1505" s="31"/>
      <c r="AH1505" s="31"/>
      <c r="AI1505" s="31"/>
      <c r="AJ1505" s="31"/>
      <c r="AK1505" s="31"/>
      <c r="AL1505" s="7"/>
      <c r="AM1505" s="7"/>
    </row>
    <row r="1506" spans="2:39" x14ac:dyDescent="0.4">
      <c r="B1506" s="27" t="s">
        <v>4</v>
      </c>
      <c r="C1506" s="27">
        <v>1490</v>
      </c>
      <c r="D1506" s="27">
        <v>13</v>
      </c>
      <c r="E1506" s="28">
        <v>23.1</v>
      </c>
      <c r="F1506" s="69">
        <f t="shared" si="563"/>
        <v>6.416666666666667</v>
      </c>
      <c r="G1506" s="36">
        <f t="shared" si="564"/>
        <v>0.95833333333333315</v>
      </c>
      <c r="H1506" s="29">
        <f t="shared" si="565"/>
        <v>3.4499999999999993</v>
      </c>
      <c r="I1506" s="31"/>
      <c r="J1506" s="30">
        <f t="shared" si="566"/>
        <v>1420.2499999999998</v>
      </c>
      <c r="K1506" s="41">
        <f t="shared" si="558"/>
        <v>17.704953478953126</v>
      </c>
      <c r="L1506" s="30">
        <f t="shared" si="567"/>
        <v>218.00182949999999</v>
      </c>
      <c r="M1506" s="61">
        <f t="shared" si="568"/>
        <v>1655.9567829789528</v>
      </c>
      <c r="N1506" s="30">
        <f t="shared" si="569"/>
        <v>1.6559567829789528</v>
      </c>
      <c r="O1506" s="30">
        <f t="shared" si="559"/>
        <v>10625.722690781615</v>
      </c>
      <c r="P1506" s="30">
        <f t="shared" si="570"/>
        <v>10.625722690781615</v>
      </c>
      <c r="Q1506" s="30">
        <f t="shared" si="575"/>
        <v>7444.3598140565591</v>
      </c>
      <c r="R1506" s="61">
        <f t="shared" si="576"/>
        <v>2.0678778915570399</v>
      </c>
      <c r="S1506" s="30">
        <f t="shared" si="577"/>
        <v>-2242.4541994602655</v>
      </c>
      <c r="T1506" s="30">
        <f t="shared" si="571"/>
        <v>2242.4541994602655</v>
      </c>
      <c r="U1506" s="61">
        <f t="shared" si="578"/>
        <v>0.62290399412683373</v>
      </c>
      <c r="V1506" s="30">
        <f t="shared" si="579"/>
        <v>30509.645833333336</v>
      </c>
      <c r="W1506" s="30">
        <f t="shared" si="581"/>
        <v>30.509645833333337</v>
      </c>
      <c r="X1506" s="30">
        <f t="shared" si="580"/>
        <v>3800.6701898148162</v>
      </c>
      <c r="Y1506" s="30">
        <f t="shared" si="572"/>
        <v>1055.74256398638</v>
      </c>
      <c r="Z1506" s="30">
        <f t="shared" si="573"/>
        <v>1.05574256398638</v>
      </c>
      <c r="AA1506" s="30">
        <f t="shared" si="574"/>
        <v>2.6907818856838737</v>
      </c>
      <c r="AB1506" s="64"/>
      <c r="AC1506" s="30">
        <f t="shared" si="560"/>
        <v>0</v>
      </c>
      <c r="AD1506" s="30">
        <f t="shared" si="561"/>
        <v>23.1</v>
      </c>
      <c r="AE1506" s="30">
        <f t="shared" si="562"/>
        <v>6.416666666666667</v>
      </c>
      <c r="AF1506" s="31"/>
      <c r="AG1506" s="31"/>
      <c r="AH1506" s="31"/>
      <c r="AI1506" s="31"/>
      <c r="AJ1506" s="31"/>
      <c r="AK1506" s="31"/>
      <c r="AL1506" s="7"/>
      <c r="AM1506" s="7"/>
    </row>
    <row r="1507" spans="2:39" x14ac:dyDescent="0.4">
      <c r="B1507" s="27" t="s">
        <v>4</v>
      </c>
      <c r="C1507" s="27">
        <v>1491</v>
      </c>
      <c r="D1507" s="27">
        <v>14</v>
      </c>
      <c r="E1507" s="28">
        <v>26.7</v>
      </c>
      <c r="F1507" s="69">
        <f t="shared" si="563"/>
        <v>7.4166666666666661</v>
      </c>
      <c r="G1507" s="36">
        <f t="shared" si="564"/>
        <v>1.0277777777777775</v>
      </c>
      <c r="H1507" s="29">
        <f t="shared" si="565"/>
        <v>3.6999999999999993</v>
      </c>
      <c r="I1507" s="31"/>
      <c r="J1507" s="30">
        <f t="shared" si="566"/>
        <v>1523.1666666666663</v>
      </c>
      <c r="K1507" s="41">
        <f t="shared" si="558"/>
        <v>23.653387840578119</v>
      </c>
      <c r="L1507" s="30">
        <f t="shared" si="567"/>
        <v>218.00182949999999</v>
      </c>
      <c r="M1507" s="61">
        <f t="shared" si="568"/>
        <v>1764.8218840072443</v>
      </c>
      <c r="N1507" s="30">
        <f t="shared" si="569"/>
        <v>1.7648218840072443</v>
      </c>
      <c r="O1507" s="30">
        <f t="shared" si="559"/>
        <v>13089.095639720394</v>
      </c>
      <c r="P1507" s="30">
        <f t="shared" si="570"/>
        <v>13.089095639720394</v>
      </c>
      <c r="Q1507" s="30">
        <f t="shared" si="575"/>
        <v>7457.4489096962798</v>
      </c>
      <c r="R1507" s="61">
        <f t="shared" si="576"/>
        <v>2.071513751747831</v>
      </c>
      <c r="S1507" s="30">
        <f t="shared" si="577"/>
        <v>-2242.4541994602655</v>
      </c>
      <c r="T1507" s="30">
        <f t="shared" si="571"/>
        <v>2242.4541994602655</v>
      </c>
      <c r="U1507" s="61">
        <f t="shared" si="578"/>
        <v>0.62290399412683373</v>
      </c>
      <c r="V1507" s="30">
        <f t="shared" si="579"/>
        <v>40760.145833333328</v>
      </c>
      <c r="W1507" s="30">
        <f t="shared" si="581"/>
        <v>40.760145833333333</v>
      </c>
      <c r="X1507" s="30">
        <f t="shared" si="580"/>
        <v>3800.6701898148162</v>
      </c>
      <c r="Y1507" s="30">
        <f t="shared" si="572"/>
        <v>1055.74256398638</v>
      </c>
      <c r="Z1507" s="30">
        <f t="shared" si="573"/>
        <v>1.05574256398638</v>
      </c>
      <c r="AA1507" s="30">
        <f t="shared" si="574"/>
        <v>2.6944177458746648</v>
      </c>
      <c r="AB1507" s="64"/>
      <c r="AC1507" s="30">
        <f t="shared" si="560"/>
        <v>0</v>
      </c>
      <c r="AD1507" s="30">
        <f t="shared" si="561"/>
        <v>26.7</v>
      </c>
      <c r="AE1507" s="30">
        <f t="shared" si="562"/>
        <v>7.4166666666666661</v>
      </c>
      <c r="AF1507" s="31"/>
      <c r="AG1507" s="31"/>
      <c r="AH1507" s="31"/>
      <c r="AI1507" s="31"/>
      <c r="AJ1507" s="31"/>
      <c r="AK1507" s="31"/>
      <c r="AL1507" s="7"/>
      <c r="AM1507" s="7"/>
    </row>
    <row r="1508" spans="2:39" x14ac:dyDescent="0.4">
      <c r="B1508" s="27" t="s">
        <v>4</v>
      </c>
      <c r="C1508" s="27">
        <v>1492</v>
      </c>
      <c r="D1508" s="27">
        <v>15</v>
      </c>
      <c r="E1508" s="28">
        <v>30.5</v>
      </c>
      <c r="F1508" s="69">
        <f t="shared" si="563"/>
        <v>8.4722222222222214</v>
      </c>
      <c r="G1508" s="36">
        <f t="shared" si="564"/>
        <v>1.0277777777777781</v>
      </c>
      <c r="H1508" s="29">
        <f t="shared" si="565"/>
        <v>3.7000000000000011</v>
      </c>
      <c r="I1508" s="31"/>
      <c r="J1508" s="30">
        <f t="shared" si="566"/>
        <v>1523.1666666666672</v>
      </c>
      <c r="K1508" s="41">
        <f t="shared" si="558"/>
        <v>30.865300451258673</v>
      </c>
      <c r="L1508" s="30">
        <f t="shared" si="567"/>
        <v>218.00182949999999</v>
      </c>
      <c r="M1508" s="61">
        <f t="shared" si="568"/>
        <v>1772.0337966179259</v>
      </c>
      <c r="N1508" s="30">
        <f t="shared" si="569"/>
        <v>1.7720337966179258</v>
      </c>
      <c r="O1508" s="30">
        <f t="shared" si="559"/>
        <v>15013.064110235204</v>
      </c>
      <c r="P1508" s="30">
        <f t="shared" si="570"/>
        <v>15.013064110235204</v>
      </c>
      <c r="Q1508" s="30">
        <f t="shared" si="575"/>
        <v>7472.4619738065148</v>
      </c>
      <c r="R1508" s="61">
        <f t="shared" si="576"/>
        <v>2.0756840476676315</v>
      </c>
      <c r="S1508" s="30">
        <f t="shared" si="577"/>
        <v>-2242.4541994602655</v>
      </c>
      <c r="T1508" s="30">
        <f t="shared" si="571"/>
        <v>2242.4541994602655</v>
      </c>
      <c r="U1508" s="61">
        <f t="shared" si="578"/>
        <v>0.62290399412683373</v>
      </c>
      <c r="V1508" s="30">
        <f t="shared" si="579"/>
        <v>53187.905092592584</v>
      </c>
      <c r="W1508" s="30">
        <f t="shared" si="581"/>
        <v>53.187905092592587</v>
      </c>
      <c r="X1508" s="30">
        <f t="shared" si="580"/>
        <v>3800.6701898148162</v>
      </c>
      <c r="Y1508" s="30">
        <f t="shared" si="572"/>
        <v>1055.74256398638</v>
      </c>
      <c r="Z1508" s="30">
        <f t="shared" si="573"/>
        <v>1.05574256398638</v>
      </c>
      <c r="AA1508" s="30">
        <f t="shared" si="574"/>
        <v>2.6985880417944652</v>
      </c>
      <c r="AB1508" s="64"/>
      <c r="AC1508" s="30">
        <f t="shared" si="560"/>
        <v>0</v>
      </c>
      <c r="AD1508" s="30">
        <f t="shared" si="561"/>
        <v>30.5</v>
      </c>
      <c r="AE1508" s="30">
        <f t="shared" si="562"/>
        <v>8.4722222222222214</v>
      </c>
      <c r="AF1508" s="31"/>
      <c r="AG1508" s="31"/>
      <c r="AH1508" s="31"/>
      <c r="AI1508" s="31"/>
      <c r="AJ1508" s="31"/>
      <c r="AK1508" s="31"/>
      <c r="AL1508" s="7"/>
      <c r="AM1508" s="7"/>
    </row>
    <row r="1509" spans="2:39" x14ac:dyDescent="0.4">
      <c r="B1509" s="27" t="s">
        <v>4</v>
      </c>
      <c r="C1509" s="27">
        <v>1493</v>
      </c>
      <c r="D1509" s="27">
        <v>16</v>
      </c>
      <c r="E1509" s="28">
        <v>34.1</v>
      </c>
      <c r="F1509" s="69">
        <f t="shared" si="563"/>
        <v>9.4722222222222232</v>
      </c>
      <c r="G1509" s="36">
        <f t="shared" si="564"/>
        <v>0.97222222222222221</v>
      </c>
      <c r="H1509" s="29">
        <f t="shared" si="565"/>
        <v>3.5</v>
      </c>
      <c r="I1509" s="31"/>
      <c r="J1509" s="30">
        <f t="shared" si="566"/>
        <v>1440.8333333333333</v>
      </c>
      <c r="K1509" s="41">
        <f t="shared" si="558"/>
        <v>38.581542615133685</v>
      </c>
      <c r="L1509" s="30">
        <f t="shared" si="567"/>
        <v>218.00182949999999</v>
      </c>
      <c r="M1509" s="61">
        <f t="shared" si="568"/>
        <v>1697.4167054484669</v>
      </c>
      <c r="N1509" s="30">
        <f t="shared" si="569"/>
        <v>1.697416705448467</v>
      </c>
      <c r="O1509" s="30">
        <f t="shared" si="559"/>
        <v>16078.308237720203</v>
      </c>
      <c r="P1509" s="30">
        <f t="shared" si="570"/>
        <v>16.078308237720204</v>
      </c>
      <c r="Q1509" s="30">
        <f t="shared" si="575"/>
        <v>7488.540282044235</v>
      </c>
      <c r="R1509" s="61">
        <f t="shared" si="576"/>
        <v>2.0801502447576272</v>
      </c>
      <c r="S1509" s="30">
        <f t="shared" si="577"/>
        <v>-2242.4541994602655</v>
      </c>
      <c r="T1509" s="30">
        <f t="shared" si="571"/>
        <v>2242.4541994602655</v>
      </c>
      <c r="U1509" s="61">
        <f t="shared" si="578"/>
        <v>0.62290399412683373</v>
      </c>
      <c r="V1509" s="30">
        <f t="shared" si="579"/>
        <v>66484.738425925942</v>
      </c>
      <c r="W1509" s="30">
        <f t="shared" si="581"/>
        <v>66.48473842592594</v>
      </c>
      <c r="X1509" s="30">
        <f t="shared" si="580"/>
        <v>3800.6701898148162</v>
      </c>
      <c r="Y1509" s="30">
        <f t="shared" si="572"/>
        <v>1055.74256398638</v>
      </c>
      <c r="Z1509" s="30">
        <f t="shared" si="573"/>
        <v>1.05574256398638</v>
      </c>
      <c r="AA1509" s="30">
        <f t="shared" si="574"/>
        <v>2.7030542388844609</v>
      </c>
      <c r="AB1509" s="64"/>
      <c r="AC1509" s="30">
        <f t="shared" si="560"/>
        <v>0</v>
      </c>
      <c r="AD1509" s="30">
        <f t="shared" si="561"/>
        <v>34.1</v>
      </c>
      <c r="AE1509" s="30">
        <f t="shared" si="562"/>
        <v>9.4722222222222232</v>
      </c>
      <c r="AF1509" s="31"/>
      <c r="AG1509" s="31"/>
      <c r="AH1509" s="31"/>
      <c r="AI1509" s="31"/>
      <c r="AJ1509" s="31"/>
      <c r="AK1509" s="31"/>
      <c r="AL1509" s="7"/>
      <c r="AM1509" s="7"/>
    </row>
    <row r="1510" spans="2:39" x14ac:dyDescent="0.4">
      <c r="B1510" s="27" t="s">
        <v>4</v>
      </c>
      <c r="C1510" s="27">
        <v>1494</v>
      </c>
      <c r="D1510" s="27">
        <v>17</v>
      </c>
      <c r="E1510" s="28">
        <v>37.5</v>
      </c>
      <c r="F1510" s="69">
        <f t="shared" si="563"/>
        <v>10.416666666666666</v>
      </c>
      <c r="G1510" s="36">
        <f t="shared" si="564"/>
        <v>0.90277777777777779</v>
      </c>
      <c r="H1510" s="29">
        <f t="shared" si="565"/>
        <v>3.25</v>
      </c>
      <c r="I1510" s="31"/>
      <c r="J1510" s="30">
        <f t="shared" si="566"/>
        <v>1337.9166666666667</v>
      </c>
      <c r="K1510" s="41">
        <f t="shared" si="558"/>
        <v>46.658778564453115</v>
      </c>
      <c r="L1510" s="30">
        <f t="shared" si="567"/>
        <v>218.00182949999999</v>
      </c>
      <c r="M1510" s="61">
        <f t="shared" si="568"/>
        <v>1602.5772747311198</v>
      </c>
      <c r="N1510" s="30">
        <f t="shared" si="569"/>
        <v>1.6025772747311198</v>
      </c>
      <c r="O1510" s="30">
        <f t="shared" si="559"/>
        <v>16693.513278449165</v>
      </c>
      <c r="P1510" s="30">
        <f t="shared" si="570"/>
        <v>16.693513278449164</v>
      </c>
      <c r="Q1510" s="30">
        <f t="shared" si="575"/>
        <v>7505.2337953226843</v>
      </c>
      <c r="R1510" s="61">
        <f t="shared" si="576"/>
        <v>2.0847873321503854</v>
      </c>
      <c r="S1510" s="30">
        <f t="shared" si="577"/>
        <v>-2242.4541994602655</v>
      </c>
      <c r="T1510" s="30">
        <f t="shared" si="571"/>
        <v>2242.4541994602655</v>
      </c>
      <c r="U1510" s="61">
        <f t="shared" si="578"/>
        <v>0.62290399412683373</v>
      </c>
      <c r="V1510" s="30">
        <f t="shared" si="579"/>
        <v>80403.645833333328</v>
      </c>
      <c r="W1510" s="30">
        <f t="shared" si="581"/>
        <v>80.403645833333329</v>
      </c>
      <c r="X1510" s="30">
        <f t="shared" si="580"/>
        <v>3800.6701898148162</v>
      </c>
      <c r="Y1510" s="30">
        <f t="shared" si="572"/>
        <v>1055.74256398638</v>
      </c>
      <c r="Z1510" s="30">
        <f t="shared" si="573"/>
        <v>1.05574256398638</v>
      </c>
      <c r="AA1510" s="30">
        <f t="shared" si="574"/>
        <v>2.7076913262772191</v>
      </c>
      <c r="AB1510" s="64"/>
      <c r="AC1510" s="30">
        <f t="shared" si="560"/>
        <v>0</v>
      </c>
      <c r="AD1510" s="30">
        <f t="shared" si="561"/>
        <v>37.5</v>
      </c>
      <c r="AE1510" s="30">
        <f t="shared" si="562"/>
        <v>10.416666666666666</v>
      </c>
      <c r="AF1510" s="31"/>
      <c r="AG1510" s="31"/>
      <c r="AH1510" s="31"/>
      <c r="AI1510" s="31"/>
      <c r="AJ1510" s="31"/>
      <c r="AK1510" s="31"/>
      <c r="AL1510" s="7"/>
      <c r="AM1510" s="7"/>
    </row>
    <row r="1511" spans="2:39" x14ac:dyDescent="0.4">
      <c r="B1511" s="27" t="s">
        <v>4</v>
      </c>
      <c r="C1511" s="27">
        <v>1495</v>
      </c>
      <c r="D1511" s="27">
        <v>18</v>
      </c>
      <c r="E1511" s="28">
        <v>40.6</v>
      </c>
      <c r="F1511" s="69">
        <f t="shared" si="563"/>
        <v>11.277777777777779</v>
      </c>
      <c r="G1511" s="36">
        <f t="shared" si="564"/>
        <v>0.80555555555555514</v>
      </c>
      <c r="H1511" s="29">
        <f t="shared" si="565"/>
        <v>2.8999999999999986</v>
      </c>
      <c r="I1511" s="31"/>
      <c r="J1511" s="30">
        <f t="shared" si="566"/>
        <v>1193.8333333333328</v>
      </c>
      <c r="K1511" s="41">
        <f t="shared" si="558"/>
        <v>54.691885677868058</v>
      </c>
      <c r="L1511" s="30">
        <f t="shared" si="567"/>
        <v>218.00182949999999</v>
      </c>
      <c r="M1511" s="61">
        <f t="shared" si="568"/>
        <v>1466.5270485112007</v>
      </c>
      <c r="N1511" s="30">
        <f t="shared" si="569"/>
        <v>1.4665270485112007</v>
      </c>
      <c r="O1511" s="30">
        <f t="shared" si="559"/>
        <v>16539.166158209653</v>
      </c>
      <c r="P1511" s="30">
        <f t="shared" si="570"/>
        <v>16.539166158209653</v>
      </c>
      <c r="Q1511" s="30">
        <f t="shared" si="575"/>
        <v>7521.7729614808941</v>
      </c>
      <c r="R1511" s="61">
        <f t="shared" si="576"/>
        <v>2.0893815453396476</v>
      </c>
      <c r="S1511" s="30">
        <f t="shared" si="577"/>
        <v>-2242.4541994602655</v>
      </c>
      <c r="T1511" s="30">
        <f t="shared" si="571"/>
        <v>2242.4541994602655</v>
      </c>
      <c r="U1511" s="61">
        <f t="shared" si="578"/>
        <v>0.62290399412683373</v>
      </c>
      <c r="V1511" s="30">
        <f t="shared" si="579"/>
        <v>94246.50925925927</v>
      </c>
      <c r="W1511" s="30">
        <f t="shared" si="581"/>
        <v>94.24650925925927</v>
      </c>
      <c r="X1511" s="30">
        <f t="shared" si="580"/>
        <v>3800.6701898148162</v>
      </c>
      <c r="Y1511" s="30">
        <f t="shared" si="572"/>
        <v>1055.74256398638</v>
      </c>
      <c r="Z1511" s="30">
        <f t="shared" si="573"/>
        <v>1.05574256398638</v>
      </c>
      <c r="AA1511" s="30">
        <f t="shared" si="574"/>
        <v>2.7122855394664813</v>
      </c>
      <c r="AB1511" s="64"/>
      <c r="AC1511" s="30">
        <f t="shared" si="560"/>
        <v>0</v>
      </c>
      <c r="AD1511" s="30">
        <f t="shared" si="561"/>
        <v>40.6</v>
      </c>
      <c r="AE1511" s="30">
        <f t="shared" si="562"/>
        <v>11.277777777777779</v>
      </c>
      <c r="AF1511" s="31"/>
      <c r="AG1511" s="31"/>
      <c r="AH1511" s="31"/>
      <c r="AI1511" s="31"/>
      <c r="AJ1511" s="31"/>
      <c r="AK1511" s="31"/>
      <c r="AL1511" s="7"/>
      <c r="AM1511" s="7"/>
    </row>
    <row r="1512" spans="2:39" x14ac:dyDescent="0.4">
      <c r="B1512" s="27" t="s">
        <v>4</v>
      </c>
      <c r="C1512" s="27">
        <v>1496</v>
      </c>
      <c r="D1512" s="27">
        <v>19</v>
      </c>
      <c r="E1512" s="28">
        <v>43.3</v>
      </c>
      <c r="F1512" s="69">
        <f t="shared" si="563"/>
        <v>12.027777777777777</v>
      </c>
      <c r="G1512" s="36">
        <f t="shared" si="564"/>
        <v>0.70833333333333348</v>
      </c>
      <c r="H1512" s="29">
        <f t="shared" si="565"/>
        <v>2.5500000000000007</v>
      </c>
      <c r="I1512" s="31"/>
      <c r="J1512" s="30">
        <f t="shared" si="566"/>
        <v>1049.7500000000002</v>
      </c>
      <c r="K1512" s="41">
        <f t="shared" si="558"/>
        <v>62.208054999258664</v>
      </c>
      <c r="L1512" s="30">
        <f t="shared" si="567"/>
        <v>218.00182949999999</v>
      </c>
      <c r="M1512" s="61">
        <f t="shared" si="568"/>
        <v>1329.9598844992588</v>
      </c>
      <c r="N1512" s="30">
        <f t="shared" si="569"/>
        <v>1.3299598844992588</v>
      </c>
      <c r="O1512" s="30">
        <f t="shared" si="559"/>
        <v>15996.461944116083</v>
      </c>
      <c r="P1512" s="30">
        <f t="shared" si="570"/>
        <v>15.996461944116083</v>
      </c>
      <c r="Q1512" s="30">
        <f t="shared" si="575"/>
        <v>7537.7694234250102</v>
      </c>
      <c r="R1512" s="61">
        <f t="shared" si="576"/>
        <v>2.0938250073462679</v>
      </c>
      <c r="S1512" s="30">
        <f t="shared" si="577"/>
        <v>-2242.4541994602655</v>
      </c>
      <c r="T1512" s="30">
        <f t="shared" si="571"/>
        <v>2242.4541994602655</v>
      </c>
      <c r="U1512" s="61">
        <f t="shared" si="578"/>
        <v>0.62290399412683373</v>
      </c>
      <c r="V1512" s="30">
        <f t="shared" si="579"/>
        <v>107198.57175925924</v>
      </c>
      <c r="W1512" s="30">
        <f t="shared" si="581"/>
        <v>107.19857175925924</v>
      </c>
      <c r="X1512" s="30">
        <f t="shared" si="580"/>
        <v>3800.6701898148162</v>
      </c>
      <c r="Y1512" s="30">
        <f t="shared" si="572"/>
        <v>1055.74256398638</v>
      </c>
      <c r="Z1512" s="30">
        <f t="shared" si="573"/>
        <v>1.05574256398638</v>
      </c>
      <c r="AA1512" s="30">
        <f t="shared" si="574"/>
        <v>2.7167290014731016</v>
      </c>
      <c r="AB1512" s="64"/>
      <c r="AC1512" s="30">
        <f t="shared" si="560"/>
        <v>0</v>
      </c>
      <c r="AD1512" s="30">
        <f t="shared" si="561"/>
        <v>43.3</v>
      </c>
      <c r="AE1512" s="30">
        <f t="shared" si="562"/>
        <v>12.027777777777777</v>
      </c>
      <c r="AF1512" s="31"/>
      <c r="AG1512" s="31"/>
      <c r="AH1512" s="31"/>
      <c r="AI1512" s="31"/>
      <c r="AJ1512" s="31"/>
      <c r="AK1512" s="31"/>
      <c r="AL1512" s="7"/>
      <c r="AM1512" s="7"/>
    </row>
    <row r="1513" spans="2:39" x14ac:dyDescent="0.4">
      <c r="B1513" s="27" t="s">
        <v>4</v>
      </c>
      <c r="C1513" s="27">
        <v>1497</v>
      </c>
      <c r="D1513" s="27">
        <v>20</v>
      </c>
      <c r="E1513" s="28">
        <v>45.7</v>
      </c>
      <c r="F1513" s="69">
        <f t="shared" si="563"/>
        <v>12.694444444444445</v>
      </c>
      <c r="G1513" s="36">
        <f t="shared" si="564"/>
        <v>0.61111111111111194</v>
      </c>
      <c r="H1513" s="29">
        <f t="shared" si="565"/>
        <v>2.2000000000000028</v>
      </c>
      <c r="I1513" s="31"/>
      <c r="J1513" s="30">
        <f t="shared" si="566"/>
        <v>905.66666666666788</v>
      </c>
      <c r="K1513" s="41">
        <f t="shared" si="558"/>
        <v>69.295212404675354</v>
      </c>
      <c r="L1513" s="30">
        <f t="shared" si="567"/>
        <v>218.00182949999999</v>
      </c>
      <c r="M1513" s="61">
        <f t="shared" si="568"/>
        <v>1192.9637085713432</v>
      </c>
      <c r="N1513" s="30">
        <f t="shared" si="569"/>
        <v>1.1929637085713432</v>
      </c>
      <c r="O1513" s="30">
        <f t="shared" si="559"/>
        <v>15144.011522697328</v>
      </c>
      <c r="P1513" s="30">
        <f t="shared" si="570"/>
        <v>15.144011522697328</v>
      </c>
      <c r="Q1513" s="30">
        <f t="shared" si="575"/>
        <v>7552.9134349477072</v>
      </c>
      <c r="R1513" s="61">
        <f t="shared" si="576"/>
        <v>2.098031677550217</v>
      </c>
      <c r="S1513" s="30">
        <f t="shared" si="577"/>
        <v>-2242.4541994602655</v>
      </c>
      <c r="T1513" s="30">
        <f t="shared" si="571"/>
        <v>2242.4541994602655</v>
      </c>
      <c r="U1513" s="61">
        <f t="shared" si="578"/>
        <v>0.62290399412683373</v>
      </c>
      <c r="V1513" s="30">
        <f t="shared" si="579"/>
        <v>119411.34953703705</v>
      </c>
      <c r="W1513" s="30">
        <f t="shared" si="581"/>
        <v>119.41134953703705</v>
      </c>
      <c r="X1513" s="30">
        <f t="shared" si="580"/>
        <v>3800.6701898148162</v>
      </c>
      <c r="Y1513" s="30">
        <f t="shared" si="572"/>
        <v>1055.74256398638</v>
      </c>
      <c r="Z1513" s="30">
        <f t="shared" si="573"/>
        <v>1.05574256398638</v>
      </c>
      <c r="AA1513" s="30">
        <f t="shared" si="574"/>
        <v>2.7209356716770507</v>
      </c>
      <c r="AB1513" s="64"/>
      <c r="AC1513" s="30">
        <f t="shared" si="560"/>
        <v>0</v>
      </c>
      <c r="AD1513" s="30">
        <f t="shared" si="561"/>
        <v>45.7</v>
      </c>
      <c r="AE1513" s="30">
        <f t="shared" si="562"/>
        <v>12.694444444444445</v>
      </c>
      <c r="AF1513" s="31"/>
      <c r="AG1513" s="31"/>
      <c r="AH1513" s="31"/>
      <c r="AI1513" s="31"/>
      <c r="AJ1513" s="31"/>
      <c r="AK1513" s="31"/>
      <c r="AL1513" s="7"/>
      <c r="AM1513" s="7"/>
    </row>
    <row r="1514" spans="2:39" x14ac:dyDescent="0.4">
      <c r="B1514" s="27" t="s">
        <v>4</v>
      </c>
      <c r="C1514" s="27">
        <v>1498</v>
      </c>
      <c r="D1514" s="27">
        <v>21</v>
      </c>
      <c r="E1514" s="28">
        <v>47.7</v>
      </c>
      <c r="F1514" s="69">
        <f t="shared" si="563"/>
        <v>13.25</v>
      </c>
      <c r="G1514" s="36">
        <f t="shared" si="564"/>
        <v>0.49999999999999922</v>
      </c>
      <c r="H1514" s="29">
        <f t="shared" si="565"/>
        <v>1.7999999999999972</v>
      </c>
      <c r="I1514" s="31"/>
      <c r="J1514" s="30">
        <f t="shared" si="566"/>
        <v>740.99999999999886</v>
      </c>
      <c r="K1514" s="41">
        <f t="shared" si="558"/>
        <v>75.49315717682812</v>
      </c>
      <c r="L1514" s="30">
        <f t="shared" si="567"/>
        <v>218.00182949999999</v>
      </c>
      <c r="M1514" s="61">
        <f t="shared" si="568"/>
        <v>1034.494986676827</v>
      </c>
      <c r="N1514" s="30">
        <f t="shared" si="569"/>
        <v>1.0344949866768269</v>
      </c>
      <c r="O1514" s="30">
        <f t="shared" si="559"/>
        <v>13707.058573467957</v>
      </c>
      <c r="P1514" s="30">
        <f t="shared" si="570"/>
        <v>13.707058573467958</v>
      </c>
      <c r="Q1514" s="30">
        <f t="shared" si="575"/>
        <v>7566.6204935211754</v>
      </c>
      <c r="R1514" s="61">
        <f t="shared" si="576"/>
        <v>2.1018391941252261</v>
      </c>
      <c r="S1514" s="30">
        <f t="shared" si="577"/>
        <v>-2242.4541994602655</v>
      </c>
      <c r="T1514" s="30">
        <f t="shared" si="571"/>
        <v>2242.4541994602655</v>
      </c>
      <c r="U1514" s="61">
        <f t="shared" si="578"/>
        <v>0.62290399412683373</v>
      </c>
      <c r="V1514" s="30">
        <f t="shared" si="579"/>
        <v>130091.8125</v>
      </c>
      <c r="W1514" s="30">
        <f t="shared" si="581"/>
        <v>130.0918125</v>
      </c>
      <c r="X1514" s="30">
        <f t="shared" si="580"/>
        <v>3800.6701898148162</v>
      </c>
      <c r="Y1514" s="30">
        <f t="shared" si="572"/>
        <v>1055.74256398638</v>
      </c>
      <c r="Z1514" s="30">
        <f t="shared" si="573"/>
        <v>1.05574256398638</v>
      </c>
      <c r="AA1514" s="30">
        <f t="shared" si="574"/>
        <v>2.7247431882520599</v>
      </c>
      <c r="AB1514" s="64"/>
      <c r="AC1514" s="30">
        <f t="shared" si="560"/>
        <v>0</v>
      </c>
      <c r="AD1514" s="30">
        <f t="shared" si="561"/>
        <v>47.7</v>
      </c>
      <c r="AE1514" s="30">
        <f t="shared" si="562"/>
        <v>13.25</v>
      </c>
      <c r="AF1514" s="31"/>
      <c r="AG1514" s="31"/>
      <c r="AH1514" s="31"/>
      <c r="AI1514" s="31"/>
      <c r="AJ1514" s="31"/>
      <c r="AK1514" s="31"/>
      <c r="AL1514" s="7"/>
      <c r="AM1514" s="7"/>
    </row>
    <row r="1515" spans="2:39" x14ac:dyDescent="0.4">
      <c r="B1515" s="27" t="s">
        <v>4</v>
      </c>
      <c r="C1515" s="27">
        <v>1499</v>
      </c>
      <c r="D1515" s="27">
        <v>22</v>
      </c>
      <c r="E1515" s="28">
        <v>49.3</v>
      </c>
      <c r="F1515" s="69">
        <f t="shared" si="563"/>
        <v>13.694444444444443</v>
      </c>
      <c r="G1515" s="36">
        <f t="shared" si="564"/>
        <v>0.38888888888888851</v>
      </c>
      <c r="H1515" s="29">
        <f t="shared" si="565"/>
        <v>1.3999999999999986</v>
      </c>
      <c r="I1515" s="31"/>
      <c r="J1515" s="30">
        <f t="shared" si="566"/>
        <v>576.3333333333328</v>
      </c>
      <c r="K1515" s="41">
        <f t="shared" si="558"/>
        <v>80.642627351550331</v>
      </c>
      <c r="L1515" s="30">
        <f t="shared" si="567"/>
        <v>218.00182949999999</v>
      </c>
      <c r="M1515" s="61">
        <f t="shared" si="568"/>
        <v>874.97779018488313</v>
      </c>
      <c r="N1515" s="30">
        <f t="shared" si="569"/>
        <v>0.87497779018488309</v>
      </c>
      <c r="O1515" s="30">
        <f t="shared" si="559"/>
        <v>11982.334737809648</v>
      </c>
      <c r="P1515" s="30">
        <f t="shared" si="570"/>
        <v>11.982334737809648</v>
      </c>
      <c r="Q1515" s="30">
        <f t="shared" si="575"/>
        <v>7578.602828258985</v>
      </c>
      <c r="R1515" s="61">
        <f t="shared" si="576"/>
        <v>2.1051676207075585</v>
      </c>
      <c r="S1515" s="30">
        <f t="shared" si="577"/>
        <v>-2242.4541994602655</v>
      </c>
      <c r="T1515" s="30">
        <f t="shared" si="571"/>
        <v>2242.4541994602655</v>
      </c>
      <c r="U1515" s="61">
        <f t="shared" si="578"/>
        <v>0.62290399412683373</v>
      </c>
      <c r="V1515" s="30">
        <f t="shared" si="579"/>
        <v>138965.51620370368</v>
      </c>
      <c r="W1515" s="30">
        <f t="shared" si="581"/>
        <v>138.96551620370369</v>
      </c>
      <c r="X1515" s="30">
        <f t="shared" si="580"/>
        <v>3800.6701898148162</v>
      </c>
      <c r="Y1515" s="30">
        <f t="shared" si="572"/>
        <v>1055.74256398638</v>
      </c>
      <c r="Z1515" s="30">
        <f t="shared" si="573"/>
        <v>1.05574256398638</v>
      </c>
      <c r="AA1515" s="30">
        <f t="shared" si="574"/>
        <v>2.7280716148343922</v>
      </c>
      <c r="AB1515" s="64"/>
      <c r="AC1515" s="30">
        <f t="shared" si="560"/>
        <v>0</v>
      </c>
      <c r="AD1515" s="30">
        <f t="shared" si="561"/>
        <v>49.3</v>
      </c>
      <c r="AE1515" s="30">
        <f t="shared" si="562"/>
        <v>13.694444444444443</v>
      </c>
      <c r="AF1515" s="31"/>
      <c r="AG1515" s="31"/>
      <c r="AH1515" s="31"/>
      <c r="AI1515" s="31"/>
      <c r="AJ1515" s="31"/>
      <c r="AK1515" s="31"/>
      <c r="AL1515" s="7"/>
      <c r="AM1515" s="7"/>
    </row>
    <row r="1516" spans="2:39" x14ac:dyDescent="0.4">
      <c r="B1516" s="27" t="s">
        <v>4</v>
      </c>
      <c r="C1516" s="27">
        <v>1500</v>
      </c>
      <c r="D1516" s="27">
        <v>23</v>
      </c>
      <c r="E1516" s="28">
        <v>50.5</v>
      </c>
      <c r="F1516" s="69">
        <f t="shared" si="563"/>
        <v>14.027777777777777</v>
      </c>
      <c r="G1516" s="36">
        <f t="shared" si="564"/>
        <v>0.27777777777777779</v>
      </c>
      <c r="H1516" s="29">
        <f t="shared" si="565"/>
        <v>1</v>
      </c>
      <c r="I1516" s="31"/>
      <c r="J1516" s="30">
        <f t="shared" si="566"/>
        <v>411.66666666666669</v>
      </c>
      <c r="K1516" s="41">
        <f t="shared" si="558"/>
        <v>84.61621335750867</v>
      </c>
      <c r="L1516" s="30">
        <f t="shared" si="567"/>
        <v>218.00182949999999</v>
      </c>
      <c r="M1516" s="61">
        <f t="shared" si="568"/>
        <v>714.28470952417535</v>
      </c>
      <c r="N1516" s="30">
        <f t="shared" si="569"/>
        <v>0.71428470952417533</v>
      </c>
      <c r="O1516" s="30">
        <f t="shared" si="559"/>
        <v>10019.827175269682</v>
      </c>
      <c r="P1516" s="30">
        <f t="shared" si="570"/>
        <v>10.019827175269683</v>
      </c>
      <c r="Q1516" s="30">
        <f t="shared" si="575"/>
        <v>7588.6226554342547</v>
      </c>
      <c r="R1516" s="61">
        <f t="shared" si="576"/>
        <v>2.1079509062566855</v>
      </c>
      <c r="S1516" s="30">
        <f t="shared" si="577"/>
        <v>-2242.4541994602655</v>
      </c>
      <c r="T1516" s="30">
        <f t="shared" si="571"/>
        <v>2242.4541994602655</v>
      </c>
      <c r="U1516" s="61">
        <f t="shared" si="578"/>
        <v>0.62290399412683373</v>
      </c>
      <c r="V1516" s="30">
        <f t="shared" si="579"/>
        <v>145812.90509259258</v>
      </c>
      <c r="W1516" s="30">
        <f t="shared" si="581"/>
        <v>145.81290509259259</v>
      </c>
      <c r="X1516" s="30">
        <f t="shared" si="580"/>
        <v>3800.6701898148162</v>
      </c>
      <c r="Y1516" s="30">
        <f t="shared" si="572"/>
        <v>1055.74256398638</v>
      </c>
      <c r="Z1516" s="30">
        <f t="shared" si="573"/>
        <v>1.05574256398638</v>
      </c>
      <c r="AA1516" s="30">
        <f t="shared" si="574"/>
        <v>2.7308549003835192</v>
      </c>
      <c r="AB1516" s="64"/>
      <c r="AC1516" s="30">
        <f t="shared" si="560"/>
        <v>0</v>
      </c>
      <c r="AD1516" s="30">
        <f t="shared" si="561"/>
        <v>50.5</v>
      </c>
      <c r="AE1516" s="30">
        <f t="shared" si="562"/>
        <v>14.027777777777777</v>
      </c>
      <c r="AF1516" s="31"/>
      <c r="AG1516" s="31"/>
      <c r="AH1516" s="31"/>
      <c r="AI1516" s="31"/>
      <c r="AJ1516" s="31"/>
      <c r="AK1516" s="31"/>
      <c r="AL1516" s="7"/>
      <c r="AM1516" s="7"/>
    </row>
    <row r="1517" spans="2:39" x14ac:dyDescent="0.4">
      <c r="B1517" s="27" t="s">
        <v>4</v>
      </c>
      <c r="C1517" s="27">
        <v>1501</v>
      </c>
      <c r="D1517" s="27">
        <v>24</v>
      </c>
      <c r="E1517" s="28">
        <v>51.3</v>
      </c>
      <c r="F1517" s="69">
        <f t="shared" si="563"/>
        <v>14.249999999999998</v>
      </c>
      <c r="G1517" s="36">
        <f t="shared" si="564"/>
        <v>0.2222222222222224</v>
      </c>
      <c r="H1517" s="29">
        <f t="shared" si="565"/>
        <v>0.80000000000000071</v>
      </c>
      <c r="I1517" s="31"/>
      <c r="J1517" s="30">
        <f t="shared" si="566"/>
        <v>329.3333333333336</v>
      </c>
      <c r="K1517" s="41">
        <f t="shared" si="558"/>
        <v>87.318358016203106</v>
      </c>
      <c r="L1517" s="30">
        <f t="shared" si="567"/>
        <v>218.00182949999999</v>
      </c>
      <c r="M1517" s="61">
        <f t="shared" si="568"/>
        <v>634.65352084953668</v>
      </c>
      <c r="N1517" s="30">
        <f t="shared" si="569"/>
        <v>0.63465352084953663</v>
      </c>
      <c r="O1517" s="30">
        <f t="shared" si="559"/>
        <v>9043.8126721058961</v>
      </c>
      <c r="P1517" s="30">
        <f t="shared" si="570"/>
        <v>9.0438126721058953</v>
      </c>
      <c r="Q1517" s="30">
        <f t="shared" si="575"/>
        <v>7597.6664681063603</v>
      </c>
      <c r="R1517" s="61">
        <f t="shared" si="576"/>
        <v>2.1104630766443551</v>
      </c>
      <c r="S1517" s="30">
        <f t="shared" si="577"/>
        <v>-2242.4541994602655</v>
      </c>
      <c r="T1517" s="30">
        <f t="shared" si="571"/>
        <v>2242.4541994602655</v>
      </c>
      <c r="U1517" s="61">
        <f t="shared" si="578"/>
        <v>0.62290399412683373</v>
      </c>
      <c r="V1517" s="30">
        <f t="shared" si="579"/>
        <v>150469.31249999997</v>
      </c>
      <c r="W1517" s="30">
        <f t="shared" si="581"/>
        <v>150.46931249999997</v>
      </c>
      <c r="X1517" s="30">
        <f t="shared" si="580"/>
        <v>3800.6701898148162</v>
      </c>
      <c r="Y1517" s="30">
        <f t="shared" si="572"/>
        <v>1055.74256398638</v>
      </c>
      <c r="Z1517" s="30">
        <f t="shared" si="573"/>
        <v>1.05574256398638</v>
      </c>
      <c r="AA1517" s="30">
        <f t="shared" si="574"/>
        <v>2.7333670707711888</v>
      </c>
      <c r="AB1517" s="64"/>
      <c r="AC1517" s="30">
        <f t="shared" si="560"/>
        <v>0</v>
      </c>
      <c r="AD1517" s="30">
        <f t="shared" si="561"/>
        <v>51.3</v>
      </c>
      <c r="AE1517" s="30">
        <f t="shared" si="562"/>
        <v>14.249999999999998</v>
      </c>
      <c r="AF1517" s="31"/>
      <c r="AG1517" s="31"/>
      <c r="AH1517" s="31"/>
      <c r="AI1517" s="31"/>
      <c r="AJ1517" s="31"/>
      <c r="AK1517" s="31"/>
      <c r="AL1517" s="7"/>
      <c r="AM1517" s="7"/>
    </row>
    <row r="1518" spans="2:39" x14ac:dyDescent="0.4">
      <c r="B1518" s="27" t="s">
        <v>4</v>
      </c>
      <c r="C1518" s="27">
        <v>1502</v>
      </c>
      <c r="D1518" s="27">
        <v>25</v>
      </c>
      <c r="E1518" s="28">
        <v>52.1</v>
      </c>
      <c r="F1518" s="69">
        <f t="shared" si="563"/>
        <v>14.472222222222221</v>
      </c>
      <c r="G1518" s="36">
        <f t="shared" si="564"/>
        <v>0.19444444444444522</v>
      </c>
      <c r="H1518" s="29">
        <f t="shared" si="565"/>
        <v>0.70000000000000284</v>
      </c>
      <c r="I1518" s="31"/>
      <c r="J1518" s="30">
        <f t="shared" si="566"/>
        <v>288.16666666666782</v>
      </c>
      <c r="K1518" s="41">
        <f t="shared" si="558"/>
        <v>90.062972532008672</v>
      </c>
      <c r="L1518" s="30">
        <f t="shared" si="567"/>
        <v>218.00182949999999</v>
      </c>
      <c r="M1518" s="61">
        <f t="shared" si="568"/>
        <v>596.23146869867651</v>
      </c>
      <c r="N1518" s="30">
        <f t="shared" si="569"/>
        <v>0.59623146869867649</v>
      </c>
      <c r="O1518" s="30">
        <f t="shared" si="559"/>
        <v>8628.7943108891795</v>
      </c>
      <c r="P1518" s="30">
        <f t="shared" si="570"/>
        <v>8.6287943108891803</v>
      </c>
      <c r="Q1518" s="30">
        <f t="shared" si="575"/>
        <v>7606.2952624172494</v>
      </c>
      <c r="R1518" s="61">
        <f t="shared" si="576"/>
        <v>2.1128599641446861</v>
      </c>
      <c r="S1518" s="30">
        <f t="shared" si="577"/>
        <v>-2242.4541994602655</v>
      </c>
      <c r="T1518" s="30">
        <f t="shared" si="571"/>
        <v>2242.4541994602655</v>
      </c>
      <c r="U1518" s="61">
        <f t="shared" si="578"/>
        <v>0.62290399412683373</v>
      </c>
      <c r="V1518" s="30">
        <f t="shared" si="579"/>
        <v>155198.90509259255</v>
      </c>
      <c r="W1518" s="30">
        <f t="shared" si="581"/>
        <v>155.19890509259255</v>
      </c>
      <c r="X1518" s="30">
        <f t="shared" si="580"/>
        <v>3800.6701898148162</v>
      </c>
      <c r="Y1518" s="30">
        <f t="shared" si="572"/>
        <v>1055.74256398638</v>
      </c>
      <c r="Z1518" s="30">
        <f t="shared" si="573"/>
        <v>1.05574256398638</v>
      </c>
      <c r="AA1518" s="30">
        <f t="shared" si="574"/>
        <v>2.7357639582715199</v>
      </c>
      <c r="AB1518" s="64"/>
      <c r="AC1518" s="30">
        <f t="shared" si="560"/>
        <v>0</v>
      </c>
      <c r="AD1518" s="30">
        <f t="shared" si="561"/>
        <v>52.1</v>
      </c>
      <c r="AE1518" s="30">
        <f t="shared" si="562"/>
        <v>14.472222222222221</v>
      </c>
      <c r="AF1518" s="31"/>
      <c r="AG1518" s="31"/>
      <c r="AH1518" s="31"/>
      <c r="AI1518" s="31"/>
      <c r="AJ1518" s="31"/>
      <c r="AK1518" s="31"/>
      <c r="AL1518" s="7"/>
      <c r="AM1518" s="7"/>
    </row>
    <row r="1519" spans="2:39" x14ac:dyDescent="0.4">
      <c r="B1519" s="27" t="s">
        <v>4</v>
      </c>
      <c r="C1519" s="27">
        <v>1503</v>
      </c>
      <c r="D1519" s="27">
        <v>26</v>
      </c>
      <c r="E1519" s="28">
        <v>52.7</v>
      </c>
      <c r="F1519" s="69">
        <f t="shared" si="563"/>
        <v>14.638888888888889</v>
      </c>
      <c r="G1519" s="36">
        <f t="shared" si="564"/>
        <v>0.18055555555555516</v>
      </c>
      <c r="H1519" s="29">
        <f t="shared" si="565"/>
        <v>0.64999999999999858</v>
      </c>
      <c r="I1519" s="31"/>
      <c r="J1519" s="30">
        <f t="shared" si="566"/>
        <v>267.58333333333275</v>
      </c>
      <c r="K1519" s="41">
        <f t="shared" si="558"/>
        <v>92.149304262592011</v>
      </c>
      <c r="L1519" s="30">
        <f t="shared" si="567"/>
        <v>218.00182949999999</v>
      </c>
      <c r="M1519" s="61">
        <f t="shared" si="568"/>
        <v>577.73446709592474</v>
      </c>
      <c r="N1519" s="30">
        <f t="shared" si="569"/>
        <v>0.5777344670959248</v>
      </c>
      <c r="O1519" s="30">
        <f t="shared" si="559"/>
        <v>8457.3906710986757</v>
      </c>
      <c r="P1519" s="30">
        <f t="shared" si="570"/>
        <v>8.4573906710986755</v>
      </c>
      <c r="Q1519" s="30">
        <f t="shared" si="575"/>
        <v>7614.7526530883479</v>
      </c>
      <c r="R1519" s="61">
        <f t="shared" si="576"/>
        <v>2.1152092395190443</v>
      </c>
      <c r="S1519" s="30">
        <f t="shared" si="577"/>
        <v>-2242.4541994602655</v>
      </c>
      <c r="T1519" s="30">
        <f t="shared" si="571"/>
        <v>2242.4541994602655</v>
      </c>
      <c r="U1519" s="61">
        <f t="shared" si="578"/>
        <v>0.62290399412683373</v>
      </c>
      <c r="V1519" s="30">
        <f t="shared" si="579"/>
        <v>158794.12731481483</v>
      </c>
      <c r="W1519" s="30">
        <f t="shared" si="581"/>
        <v>158.79412731481483</v>
      </c>
      <c r="X1519" s="30">
        <f t="shared" si="580"/>
        <v>3800.6701898148162</v>
      </c>
      <c r="Y1519" s="30">
        <f t="shared" si="572"/>
        <v>1055.74256398638</v>
      </c>
      <c r="Z1519" s="30">
        <f t="shared" si="573"/>
        <v>1.05574256398638</v>
      </c>
      <c r="AA1519" s="30">
        <f t="shared" si="574"/>
        <v>2.738113233645878</v>
      </c>
      <c r="AB1519" s="64"/>
      <c r="AC1519" s="30">
        <f t="shared" si="560"/>
        <v>0</v>
      </c>
      <c r="AD1519" s="30">
        <f t="shared" si="561"/>
        <v>52.7</v>
      </c>
      <c r="AE1519" s="30">
        <f t="shared" si="562"/>
        <v>14.638888888888889</v>
      </c>
      <c r="AF1519" s="31"/>
      <c r="AG1519" s="31"/>
      <c r="AH1519" s="31"/>
      <c r="AI1519" s="31"/>
      <c r="AJ1519" s="31"/>
      <c r="AK1519" s="31"/>
      <c r="AL1519" s="7"/>
      <c r="AM1519" s="7"/>
    </row>
    <row r="1520" spans="2:39" x14ac:dyDescent="0.4">
      <c r="B1520" s="27" t="s">
        <v>4</v>
      </c>
      <c r="C1520" s="27">
        <v>1504</v>
      </c>
      <c r="D1520" s="27">
        <v>27</v>
      </c>
      <c r="E1520" s="28">
        <v>53.4</v>
      </c>
      <c r="F1520" s="69">
        <f t="shared" si="563"/>
        <v>14.833333333333332</v>
      </c>
      <c r="G1520" s="36">
        <f t="shared" si="564"/>
        <v>0.18055555555555516</v>
      </c>
      <c r="H1520" s="29">
        <f t="shared" si="565"/>
        <v>0.64999999999999858</v>
      </c>
      <c r="I1520" s="31"/>
      <c r="J1520" s="30">
        <f t="shared" si="566"/>
        <v>267.58333333333275</v>
      </c>
      <c r="K1520" s="41">
        <f t="shared" si="558"/>
        <v>94.613551362312478</v>
      </c>
      <c r="L1520" s="30">
        <f t="shared" si="567"/>
        <v>218.00182949999999</v>
      </c>
      <c r="M1520" s="61">
        <f t="shared" si="568"/>
        <v>580.19871419564515</v>
      </c>
      <c r="N1520" s="30">
        <f t="shared" si="569"/>
        <v>0.58019871419564517</v>
      </c>
      <c r="O1520" s="30">
        <f t="shared" si="559"/>
        <v>8606.2809272354025</v>
      </c>
      <c r="P1520" s="30">
        <f t="shared" si="570"/>
        <v>8.6062809272354031</v>
      </c>
      <c r="Q1520" s="30">
        <f t="shared" si="575"/>
        <v>7623.3589340155831</v>
      </c>
      <c r="R1520" s="61">
        <f t="shared" si="576"/>
        <v>2.1175998733011938</v>
      </c>
      <c r="S1520" s="30">
        <f t="shared" si="577"/>
        <v>-2242.4541994602655</v>
      </c>
      <c r="T1520" s="30">
        <f t="shared" si="571"/>
        <v>2242.4541994602655</v>
      </c>
      <c r="U1520" s="61">
        <f t="shared" si="578"/>
        <v>0.62290399412683373</v>
      </c>
      <c r="V1520" s="30">
        <f t="shared" si="579"/>
        <v>163040.58333333331</v>
      </c>
      <c r="W1520" s="30">
        <f t="shared" si="581"/>
        <v>163.04058333333333</v>
      </c>
      <c r="X1520" s="30">
        <f t="shared" si="580"/>
        <v>3800.6701898148162</v>
      </c>
      <c r="Y1520" s="30">
        <f t="shared" si="572"/>
        <v>1055.74256398638</v>
      </c>
      <c r="Z1520" s="30">
        <f t="shared" si="573"/>
        <v>1.05574256398638</v>
      </c>
      <c r="AA1520" s="30">
        <f t="shared" si="574"/>
        <v>2.7405038674280275</v>
      </c>
      <c r="AB1520" s="64"/>
      <c r="AC1520" s="30">
        <f t="shared" si="560"/>
        <v>0</v>
      </c>
      <c r="AD1520" s="30">
        <f t="shared" si="561"/>
        <v>53.4</v>
      </c>
      <c r="AE1520" s="30">
        <f t="shared" si="562"/>
        <v>14.833333333333332</v>
      </c>
      <c r="AF1520" s="31"/>
      <c r="AG1520" s="31"/>
      <c r="AH1520" s="31"/>
      <c r="AI1520" s="31"/>
      <c r="AJ1520" s="31"/>
      <c r="AK1520" s="31"/>
      <c r="AL1520" s="7"/>
      <c r="AM1520" s="7"/>
    </row>
    <row r="1521" spans="2:39" x14ac:dyDescent="0.4">
      <c r="B1521" s="27" t="s">
        <v>4</v>
      </c>
      <c r="C1521" s="27">
        <v>1505</v>
      </c>
      <c r="D1521" s="27">
        <v>28</v>
      </c>
      <c r="E1521" s="28">
        <v>54</v>
      </c>
      <c r="F1521" s="69">
        <f t="shared" si="563"/>
        <v>15</v>
      </c>
      <c r="G1521" s="36">
        <f t="shared" si="564"/>
        <v>0.15277777777777798</v>
      </c>
      <c r="H1521" s="29">
        <f t="shared" si="565"/>
        <v>0.55000000000000071</v>
      </c>
      <c r="I1521" s="31"/>
      <c r="J1521" s="30">
        <f t="shared" si="566"/>
        <v>226.41666666666697</v>
      </c>
      <c r="K1521" s="41">
        <f t="shared" si="558"/>
        <v>96.75164323125</v>
      </c>
      <c r="L1521" s="30">
        <f t="shared" si="567"/>
        <v>218.00182949999999</v>
      </c>
      <c r="M1521" s="61">
        <f t="shared" si="568"/>
        <v>541.17013939791696</v>
      </c>
      <c r="N1521" s="30">
        <f t="shared" si="569"/>
        <v>0.54117013939791692</v>
      </c>
      <c r="O1521" s="30">
        <f t="shared" si="559"/>
        <v>8117.5520909687548</v>
      </c>
      <c r="P1521" s="30">
        <f t="shared" si="570"/>
        <v>8.1175520909687542</v>
      </c>
      <c r="Q1521" s="30">
        <f t="shared" si="575"/>
        <v>7631.4764861065523</v>
      </c>
      <c r="R1521" s="61">
        <f t="shared" si="576"/>
        <v>2.1198547490624087</v>
      </c>
      <c r="S1521" s="30">
        <f t="shared" si="577"/>
        <v>-2242.4541994602655</v>
      </c>
      <c r="T1521" s="30">
        <f t="shared" si="571"/>
        <v>2242.4541994602655</v>
      </c>
      <c r="U1521" s="61">
        <f t="shared" si="578"/>
        <v>0.62290399412683373</v>
      </c>
      <c r="V1521" s="30">
        <f t="shared" si="579"/>
        <v>166725</v>
      </c>
      <c r="W1521" s="30">
        <f t="shared" si="581"/>
        <v>166.72499999999999</v>
      </c>
      <c r="X1521" s="30">
        <f t="shared" si="580"/>
        <v>3800.6701898148162</v>
      </c>
      <c r="Y1521" s="30">
        <f t="shared" si="572"/>
        <v>1055.74256398638</v>
      </c>
      <c r="Z1521" s="30">
        <f t="shared" si="573"/>
        <v>1.05574256398638</v>
      </c>
      <c r="AA1521" s="30">
        <f t="shared" si="574"/>
        <v>2.7427587431892424</v>
      </c>
      <c r="AB1521" s="64"/>
      <c r="AC1521" s="30">
        <f t="shared" si="560"/>
        <v>0</v>
      </c>
      <c r="AD1521" s="30">
        <f t="shared" si="561"/>
        <v>54</v>
      </c>
      <c r="AE1521" s="30">
        <f t="shared" si="562"/>
        <v>15</v>
      </c>
      <c r="AF1521" s="31"/>
      <c r="AG1521" s="31"/>
      <c r="AH1521" s="31"/>
      <c r="AI1521" s="31"/>
      <c r="AJ1521" s="31"/>
      <c r="AK1521" s="31"/>
      <c r="AL1521" s="7"/>
      <c r="AM1521" s="7"/>
    </row>
    <row r="1522" spans="2:39" x14ac:dyDescent="0.4">
      <c r="B1522" s="27" t="s">
        <v>4</v>
      </c>
      <c r="C1522" s="27">
        <v>1506</v>
      </c>
      <c r="D1522" s="27">
        <v>29</v>
      </c>
      <c r="E1522" s="28">
        <v>54.5</v>
      </c>
      <c r="F1522" s="69">
        <f t="shared" si="563"/>
        <v>15.138888888888889</v>
      </c>
      <c r="G1522" s="36">
        <f t="shared" si="564"/>
        <v>0.1388888888888889</v>
      </c>
      <c r="H1522" s="29">
        <f t="shared" si="565"/>
        <v>0.5</v>
      </c>
      <c r="I1522" s="31"/>
      <c r="J1522" s="30">
        <f t="shared" si="566"/>
        <v>205.83333333333334</v>
      </c>
      <c r="K1522" s="41">
        <f t="shared" si="558"/>
        <v>98.551635222092003</v>
      </c>
      <c r="L1522" s="30">
        <f t="shared" si="567"/>
        <v>218.00182949999999</v>
      </c>
      <c r="M1522" s="61">
        <f t="shared" si="568"/>
        <v>522.38679805542529</v>
      </c>
      <c r="N1522" s="30">
        <f t="shared" si="569"/>
        <v>0.52238679805542532</v>
      </c>
      <c r="O1522" s="30">
        <f t="shared" si="559"/>
        <v>7908.3556927835216</v>
      </c>
      <c r="P1522" s="30">
        <f t="shared" si="570"/>
        <v>7.9083556927835215</v>
      </c>
      <c r="Q1522" s="30">
        <f t="shared" si="575"/>
        <v>7639.3848417993358</v>
      </c>
      <c r="R1522" s="61">
        <f t="shared" si="576"/>
        <v>2.1220515147083674</v>
      </c>
      <c r="S1522" s="30">
        <f t="shared" si="577"/>
        <v>-2242.4541994602655</v>
      </c>
      <c r="T1522" s="30">
        <f t="shared" si="571"/>
        <v>2242.4541994602655</v>
      </c>
      <c r="U1522" s="61">
        <f t="shared" si="578"/>
        <v>0.62290399412683373</v>
      </c>
      <c r="V1522" s="30">
        <f t="shared" si="579"/>
        <v>169826.79398148149</v>
      </c>
      <c r="W1522" s="30">
        <f t="shared" si="581"/>
        <v>169.8267939814815</v>
      </c>
      <c r="X1522" s="30">
        <f t="shared" si="580"/>
        <v>3800.6701898148162</v>
      </c>
      <c r="Y1522" s="30">
        <f t="shared" si="572"/>
        <v>1055.74256398638</v>
      </c>
      <c r="Z1522" s="30">
        <f t="shared" si="573"/>
        <v>1.05574256398638</v>
      </c>
      <c r="AA1522" s="30">
        <f t="shared" si="574"/>
        <v>2.7449555088352011</v>
      </c>
      <c r="AB1522" s="64"/>
      <c r="AC1522" s="30">
        <f t="shared" si="560"/>
        <v>0</v>
      </c>
      <c r="AD1522" s="30">
        <f t="shared" si="561"/>
        <v>54.5</v>
      </c>
      <c r="AE1522" s="30">
        <f t="shared" si="562"/>
        <v>15.138888888888889</v>
      </c>
      <c r="AF1522" s="31"/>
      <c r="AG1522" s="31"/>
      <c r="AH1522" s="31"/>
      <c r="AI1522" s="31"/>
      <c r="AJ1522" s="31"/>
      <c r="AK1522" s="31"/>
      <c r="AL1522" s="7"/>
      <c r="AM1522" s="7"/>
    </row>
    <row r="1523" spans="2:39" x14ac:dyDescent="0.4">
      <c r="B1523" s="27" t="s">
        <v>4</v>
      </c>
      <c r="C1523" s="27">
        <v>1507</v>
      </c>
      <c r="D1523" s="27">
        <v>30</v>
      </c>
      <c r="E1523" s="28">
        <v>55</v>
      </c>
      <c r="F1523" s="69">
        <f t="shared" si="563"/>
        <v>15.277777777777777</v>
      </c>
      <c r="G1523" s="36">
        <f t="shared" si="564"/>
        <v>0.15277777777777798</v>
      </c>
      <c r="H1523" s="29">
        <f t="shared" si="565"/>
        <v>0.55000000000000071</v>
      </c>
      <c r="I1523" s="31"/>
      <c r="J1523" s="30">
        <f t="shared" si="566"/>
        <v>226.41666666666697</v>
      </c>
      <c r="K1523" s="41">
        <f t="shared" si="558"/>
        <v>100.36821700086803</v>
      </c>
      <c r="L1523" s="30">
        <f t="shared" si="567"/>
        <v>218.00182949999999</v>
      </c>
      <c r="M1523" s="61">
        <f t="shared" si="568"/>
        <v>544.78671316753503</v>
      </c>
      <c r="N1523" s="30">
        <f t="shared" si="569"/>
        <v>0.54478671316753502</v>
      </c>
      <c r="O1523" s="30">
        <f t="shared" si="559"/>
        <v>8323.1303400595625</v>
      </c>
      <c r="P1523" s="30">
        <f t="shared" si="570"/>
        <v>8.3231303400595618</v>
      </c>
      <c r="Q1523" s="30">
        <f t="shared" si="575"/>
        <v>7647.7079721393957</v>
      </c>
      <c r="R1523" s="61">
        <f t="shared" si="576"/>
        <v>2.1243634955433426</v>
      </c>
      <c r="S1523" s="30">
        <f t="shared" si="577"/>
        <v>-2242.4541994602655</v>
      </c>
      <c r="T1523" s="30">
        <f t="shared" si="571"/>
        <v>2242.4541994602655</v>
      </c>
      <c r="U1523" s="61">
        <f t="shared" si="578"/>
        <v>0.62290399412683373</v>
      </c>
      <c r="V1523" s="30">
        <f t="shared" si="579"/>
        <v>172957.1759259259</v>
      </c>
      <c r="W1523" s="30">
        <f t="shared" si="581"/>
        <v>172.9571759259259</v>
      </c>
      <c r="X1523" s="30">
        <f t="shared" si="580"/>
        <v>3800.6701898148162</v>
      </c>
      <c r="Y1523" s="30">
        <f t="shared" si="572"/>
        <v>1055.74256398638</v>
      </c>
      <c r="Z1523" s="30">
        <f t="shared" si="573"/>
        <v>1.05574256398638</v>
      </c>
      <c r="AA1523" s="30">
        <f t="shared" si="574"/>
        <v>2.7472674896701763</v>
      </c>
      <c r="AB1523" s="64"/>
      <c r="AC1523" s="30">
        <f t="shared" si="560"/>
        <v>0</v>
      </c>
      <c r="AD1523" s="30">
        <f t="shared" si="561"/>
        <v>55</v>
      </c>
      <c r="AE1523" s="30">
        <f t="shared" si="562"/>
        <v>15.277777777777777</v>
      </c>
      <c r="AF1523" s="31"/>
      <c r="AG1523" s="31"/>
      <c r="AH1523" s="31"/>
      <c r="AI1523" s="31"/>
      <c r="AJ1523" s="31"/>
      <c r="AK1523" s="31"/>
      <c r="AL1523" s="7"/>
      <c r="AM1523" s="7"/>
    </row>
    <row r="1524" spans="2:39" x14ac:dyDescent="0.4">
      <c r="B1524" s="27" t="s">
        <v>4</v>
      </c>
      <c r="C1524" s="27">
        <v>1508</v>
      </c>
      <c r="D1524" s="27">
        <v>31</v>
      </c>
      <c r="E1524" s="28">
        <v>55.6</v>
      </c>
      <c r="F1524" s="69">
        <f t="shared" si="563"/>
        <v>15.444444444444445</v>
      </c>
      <c r="G1524" s="36">
        <f t="shared" si="564"/>
        <v>0.18055555555555516</v>
      </c>
      <c r="H1524" s="29">
        <f t="shared" si="565"/>
        <v>0.64999999999999858</v>
      </c>
      <c r="I1524" s="31"/>
      <c r="J1524" s="30">
        <f t="shared" si="566"/>
        <v>267.58333333333275</v>
      </c>
      <c r="K1524" s="41">
        <f t="shared" si="558"/>
        <v>102.57001365547221</v>
      </c>
      <c r="L1524" s="30">
        <f t="shared" si="567"/>
        <v>218.00182949999999</v>
      </c>
      <c r="M1524" s="61">
        <f t="shared" si="568"/>
        <v>588.15517648880495</v>
      </c>
      <c r="N1524" s="30">
        <f t="shared" si="569"/>
        <v>0.588155176488805</v>
      </c>
      <c r="O1524" s="30">
        <f t="shared" si="559"/>
        <v>9083.7299479937647</v>
      </c>
      <c r="P1524" s="30">
        <f t="shared" si="570"/>
        <v>9.0837299479937652</v>
      </c>
      <c r="Q1524" s="30">
        <f t="shared" si="575"/>
        <v>7656.7917020873892</v>
      </c>
      <c r="R1524" s="61">
        <f t="shared" si="576"/>
        <v>2.1268867540640906</v>
      </c>
      <c r="S1524" s="30">
        <f t="shared" si="577"/>
        <v>-2242.4541994602655</v>
      </c>
      <c r="T1524" s="30">
        <f t="shared" si="571"/>
        <v>2242.4541994602655</v>
      </c>
      <c r="U1524" s="61">
        <f t="shared" si="578"/>
        <v>0.62290399412683373</v>
      </c>
      <c r="V1524" s="30">
        <f t="shared" si="579"/>
        <v>176751.37037037036</v>
      </c>
      <c r="W1524" s="30">
        <f t="shared" si="581"/>
        <v>176.75137037037038</v>
      </c>
      <c r="X1524" s="30">
        <f t="shared" si="580"/>
        <v>3800.6701898148162</v>
      </c>
      <c r="Y1524" s="30">
        <f t="shared" si="572"/>
        <v>1055.74256398638</v>
      </c>
      <c r="Z1524" s="30">
        <f t="shared" si="573"/>
        <v>1.05574256398638</v>
      </c>
      <c r="AA1524" s="30">
        <f t="shared" si="574"/>
        <v>2.7497907481909243</v>
      </c>
      <c r="AB1524" s="64"/>
      <c r="AC1524" s="30">
        <f t="shared" si="560"/>
        <v>0</v>
      </c>
      <c r="AD1524" s="30">
        <f t="shared" si="561"/>
        <v>55.6</v>
      </c>
      <c r="AE1524" s="30">
        <f t="shared" si="562"/>
        <v>15.444444444444445</v>
      </c>
      <c r="AF1524" s="31"/>
      <c r="AG1524" s="31"/>
      <c r="AH1524" s="31"/>
      <c r="AI1524" s="31"/>
      <c r="AJ1524" s="31"/>
      <c r="AK1524" s="31"/>
      <c r="AL1524" s="7"/>
      <c r="AM1524" s="7"/>
    </row>
    <row r="1525" spans="2:39" x14ac:dyDescent="0.4">
      <c r="B1525" s="27" t="s">
        <v>4</v>
      </c>
      <c r="C1525" s="27">
        <v>1509</v>
      </c>
      <c r="D1525" s="27">
        <v>32</v>
      </c>
      <c r="E1525" s="28">
        <v>56.3</v>
      </c>
      <c r="F1525" s="69">
        <f t="shared" si="563"/>
        <v>15.638888888888888</v>
      </c>
      <c r="G1525" s="36">
        <f t="shared" si="564"/>
        <v>0.2222222222222224</v>
      </c>
      <c r="H1525" s="29">
        <f t="shared" si="565"/>
        <v>0.80000000000000071</v>
      </c>
      <c r="I1525" s="31"/>
      <c r="J1525" s="30">
        <f t="shared" si="566"/>
        <v>329.3333333333336</v>
      </c>
      <c r="K1525" s="41">
        <f t="shared" si="558"/>
        <v>105.16896983321699</v>
      </c>
      <c r="L1525" s="30">
        <f t="shared" si="567"/>
        <v>218.00182949999999</v>
      </c>
      <c r="M1525" s="61">
        <f t="shared" si="568"/>
        <v>652.5041326665505</v>
      </c>
      <c r="N1525" s="30">
        <f t="shared" si="569"/>
        <v>0.6525041326665505</v>
      </c>
      <c r="O1525" s="30">
        <f t="shared" si="559"/>
        <v>10204.439630312998</v>
      </c>
      <c r="P1525" s="30">
        <f t="shared" si="570"/>
        <v>10.204439630312997</v>
      </c>
      <c r="Q1525" s="30">
        <f t="shared" si="575"/>
        <v>7666.9961417177019</v>
      </c>
      <c r="R1525" s="61">
        <f t="shared" si="576"/>
        <v>2.1297213208548316</v>
      </c>
      <c r="S1525" s="30">
        <f t="shared" si="577"/>
        <v>-2242.4541994602655</v>
      </c>
      <c r="T1525" s="30">
        <f t="shared" si="571"/>
        <v>2242.4541994602655</v>
      </c>
      <c r="U1525" s="61">
        <f t="shared" si="578"/>
        <v>0.62290399412683373</v>
      </c>
      <c r="V1525" s="30">
        <f t="shared" si="579"/>
        <v>181229.96064814812</v>
      </c>
      <c r="W1525" s="30">
        <f t="shared" si="581"/>
        <v>181.22996064814811</v>
      </c>
      <c r="X1525" s="30">
        <f t="shared" si="580"/>
        <v>3800.6701898148162</v>
      </c>
      <c r="Y1525" s="30">
        <f t="shared" si="572"/>
        <v>1055.74256398638</v>
      </c>
      <c r="Z1525" s="30">
        <f t="shared" si="573"/>
        <v>1.05574256398638</v>
      </c>
      <c r="AA1525" s="30">
        <f t="shared" si="574"/>
        <v>2.7526253149816653</v>
      </c>
      <c r="AB1525" s="64"/>
      <c r="AC1525" s="30">
        <f t="shared" si="560"/>
        <v>0</v>
      </c>
      <c r="AD1525" s="30">
        <f t="shared" si="561"/>
        <v>56.3</v>
      </c>
      <c r="AE1525" s="30">
        <f t="shared" si="562"/>
        <v>15.638888888888888</v>
      </c>
      <c r="AF1525" s="31"/>
      <c r="AG1525" s="31"/>
      <c r="AH1525" s="31"/>
      <c r="AI1525" s="31"/>
      <c r="AJ1525" s="31"/>
      <c r="AK1525" s="31"/>
      <c r="AL1525" s="7"/>
      <c r="AM1525" s="7"/>
    </row>
    <row r="1526" spans="2:39" x14ac:dyDescent="0.4">
      <c r="B1526" s="27" t="s">
        <v>4</v>
      </c>
      <c r="C1526" s="27">
        <v>1510</v>
      </c>
      <c r="D1526" s="27">
        <v>33</v>
      </c>
      <c r="E1526" s="28">
        <v>57.2</v>
      </c>
      <c r="F1526" s="69">
        <f t="shared" si="563"/>
        <v>15.888888888888889</v>
      </c>
      <c r="G1526" s="36">
        <f t="shared" si="564"/>
        <v>0.30555555555555597</v>
      </c>
      <c r="H1526" s="29">
        <f t="shared" si="565"/>
        <v>1.1000000000000014</v>
      </c>
      <c r="I1526" s="31"/>
      <c r="J1526" s="30">
        <f t="shared" si="566"/>
        <v>452.83333333333394</v>
      </c>
      <c r="K1526" s="41">
        <f t="shared" si="558"/>
        <v>108.55826350813889</v>
      </c>
      <c r="L1526" s="30">
        <f t="shared" si="567"/>
        <v>218.00182949999999</v>
      </c>
      <c r="M1526" s="61">
        <f t="shared" si="568"/>
        <v>779.39342634147283</v>
      </c>
      <c r="N1526" s="30">
        <f t="shared" si="569"/>
        <v>0.77939342634147279</v>
      </c>
      <c r="O1526" s="30">
        <f t="shared" si="559"/>
        <v>12383.695551870069</v>
      </c>
      <c r="P1526" s="30">
        <f t="shared" si="570"/>
        <v>12.383695551870069</v>
      </c>
      <c r="Q1526" s="30">
        <f t="shared" si="575"/>
        <v>7679.3798372695719</v>
      </c>
      <c r="R1526" s="61">
        <f t="shared" si="576"/>
        <v>2.1331612365610995</v>
      </c>
      <c r="S1526" s="30">
        <f t="shared" si="577"/>
        <v>-2242.4541994602655</v>
      </c>
      <c r="T1526" s="30">
        <f t="shared" si="571"/>
        <v>2242.4541994602655</v>
      </c>
      <c r="U1526" s="61">
        <f t="shared" si="578"/>
        <v>0.62290399412683373</v>
      </c>
      <c r="V1526" s="30">
        <f t="shared" si="579"/>
        <v>187070.48148148149</v>
      </c>
      <c r="W1526" s="30">
        <f t="shared" si="581"/>
        <v>187.07048148148149</v>
      </c>
      <c r="X1526" s="30">
        <f t="shared" si="580"/>
        <v>3800.6701898148162</v>
      </c>
      <c r="Y1526" s="30">
        <f t="shared" si="572"/>
        <v>1055.74256398638</v>
      </c>
      <c r="Z1526" s="30">
        <f t="shared" si="573"/>
        <v>1.05574256398638</v>
      </c>
      <c r="AA1526" s="30">
        <f t="shared" si="574"/>
        <v>2.7560652306879332</v>
      </c>
      <c r="AB1526" s="64"/>
      <c r="AC1526" s="30">
        <f t="shared" si="560"/>
        <v>0</v>
      </c>
      <c r="AD1526" s="30">
        <f t="shared" si="561"/>
        <v>57.2</v>
      </c>
      <c r="AE1526" s="30">
        <f t="shared" si="562"/>
        <v>15.888888888888889</v>
      </c>
      <c r="AF1526" s="31"/>
      <c r="AG1526" s="31"/>
      <c r="AH1526" s="31"/>
      <c r="AI1526" s="31"/>
      <c r="AJ1526" s="31"/>
      <c r="AK1526" s="31"/>
      <c r="AL1526" s="7"/>
      <c r="AM1526" s="7"/>
    </row>
    <row r="1527" spans="2:39" x14ac:dyDescent="0.4">
      <c r="B1527" s="27" t="s">
        <v>4</v>
      </c>
      <c r="C1527" s="27">
        <v>1511</v>
      </c>
      <c r="D1527" s="27">
        <v>34</v>
      </c>
      <c r="E1527" s="28">
        <v>58.5</v>
      </c>
      <c r="F1527" s="69">
        <f t="shared" si="563"/>
        <v>16.25</v>
      </c>
      <c r="G1527" s="36">
        <f t="shared" si="564"/>
        <v>0.41666666666666663</v>
      </c>
      <c r="H1527" s="29">
        <f t="shared" si="565"/>
        <v>1.5</v>
      </c>
      <c r="I1527" s="31"/>
      <c r="J1527" s="30">
        <f t="shared" si="566"/>
        <v>617.5</v>
      </c>
      <c r="K1527" s="41">
        <f t="shared" si="558"/>
        <v>113.54880351445313</v>
      </c>
      <c r="L1527" s="30">
        <f t="shared" si="567"/>
        <v>218.00182949999999</v>
      </c>
      <c r="M1527" s="61">
        <f t="shared" si="568"/>
        <v>949.05063301445307</v>
      </c>
      <c r="N1527" s="30">
        <f t="shared" si="569"/>
        <v>0.94905063301445303</v>
      </c>
      <c r="O1527" s="30">
        <f t="shared" si="559"/>
        <v>15422.072786484863</v>
      </c>
      <c r="P1527" s="30">
        <f t="shared" si="570"/>
        <v>15.422072786484863</v>
      </c>
      <c r="Q1527" s="30">
        <f t="shared" si="575"/>
        <v>7694.8019100560568</v>
      </c>
      <c r="R1527" s="61">
        <f t="shared" si="576"/>
        <v>2.1374451460111694</v>
      </c>
      <c r="S1527" s="30">
        <f t="shared" si="577"/>
        <v>-2242.4541994602655</v>
      </c>
      <c r="T1527" s="30">
        <f t="shared" si="571"/>
        <v>2242.4541994602655</v>
      </c>
      <c r="U1527" s="61">
        <f t="shared" si="578"/>
        <v>0.62290399412683373</v>
      </c>
      <c r="V1527" s="30">
        <f t="shared" si="579"/>
        <v>195670.3125</v>
      </c>
      <c r="W1527" s="30">
        <f t="shared" si="581"/>
        <v>195.67031249999999</v>
      </c>
      <c r="X1527" s="30">
        <f t="shared" si="580"/>
        <v>3800.6701898148162</v>
      </c>
      <c r="Y1527" s="30">
        <f t="shared" si="572"/>
        <v>1055.74256398638</v>
      </c>
      <c r="Z1527" s="30">
        <f t="shared" si="573"/>
        <v>1.05574256398638</v>
      </c>
      <c r="AA1527" s="30">
        <f t="shared" si="574"/>
        <v>2.7603491401380031</v>
      </c>
      <c r="AB1527" s="64"/>
      <c r="AC1527" s="30">
        <f t="shared" si="560"/>
        <v>0</v>
      </c>
      <c r="AD1527" s="30">
        <f t="shared" si="561"/>
        <v>58.5</v>
      </c>
      <c r="AE1527" s="30">
        <f t="shared" si="562"/>
        <v>16.25</v>
      </c>
      <c r="AF1527" s="31"/>
      <c r="AG1527" s="31"/>
      <c r="AH1527" s="31"/>
      <c r="AI1527" s="31"/>
      <c r="AJ1527" s="31"/>
      <c r="AK1527" s="31"/>
      <c r="AL1527" s="7"/>
      <c r="AM1527" s="7"/>
    </row>
    <row r="1528" spans="2:39" x14ac:dyDescent="0.4">
      <c r="B1528" s="27" t="s">
        <v>4</v>
      </c>
      <c r="C1528" s="27">
        <v>1512</v>
      </c>
      <c r="D1528" s="27">
        <v>35</v>
      </c>
      <c r="E1528" s="28">
        <v>60.2</v>
      </c>
      <c r="F1528" s="69">
        <f t="shared" si="563"/>
        <v>16.722222222222221</v>
      </c>
      <c r="G1528" s="36">
        <f t="shared" si="564"/>
        <v>0.52777777777777735</v>
      </c>
      <c r="H1528" s="29">
        <f t="shared" si="565"/>
        <v>1.8999999999999986</v>
      </c>
      <c r="I1528" s="31"/>
      <c r="J1528" s="30">
        <f t="shared" si="566"/>
        <v>782.16666666666606</v>
      </c>
      <c r="K1528" s="41">
        <f t="shared" si="558"/>
        <v>120.24411012886803</v>
      </c>
      <c r="L1528" s="30">
        <f t="shared" si="567"/>
        <v>218.00182949999999</v>
      </c>
      <c r="M1528" s="61">
        <f t="shared" si="568"/>
        <v>1120.412606295534</v>
      </c>
      <c r="N1528" s="30">
        <f t="shared" si="569"/>
        <v>1.120412606295534</v>
      </c>
      <c r="O1528" s="30">
        <f t="shared" si="559"/>
        <v>18735.788583053098</v>
      </c>
      <c r="P1528" s="30">
        <f t="shared" si="570"/>
        <v>18.735788583053097</v>
      </c>
      <c r="Q1528" s="30">
        <f t="shared" si="575"/>
        <v>7713.5376986391102</v>
      </c>
      <c r="R1528" s="61">
        <f t="shared" si="576"/>
        <v>2.1426495321450352</v>
      </c>
      <c r="S1528" s="30">
        <f t="shared" si="577"/>
        <v>-2242.4541994602655</v>
      </c>
      <c r="T1528" s="30">
        <f t="shared" si="571"/>
        <v>2242.4541994602655</v>
      </c>
      <c r="U1528" s="61">
        <f t="shared" si="578"/>
        <v>0.62290399412683373</v>
      </c>
      <c r="V1528" s="30">
        <f t="shared" si="579"/>
        <v>207207.84259259255</v>
      </c>
      <c r="W1528" s="30">
        <f t="shared" si="581"/>
        <v>207.20784259259256</v>
      </c>
      <c r="X1528" s="30">
        <f t="shared" si="580"/>
        <v>3800.6701898148162</v>
      </c>
      <c r="Y1528" s="30">
        <f t="shared" si="572"/>
        <v>1055.74256398638</v>
      </c>
      <c r="Z1528" s="30">
        <f t="shared" si="573"/>
        <v>1.05574256398638</v>
      </c>
      <c r="AA1528" s="30">
        <f t="shared" si="574"/>
        <v>2.7655535262718689</v>
      </c>
      <c r="AB1528" s="64"/>
      <c r="AC1528" s="30">
        <f t="shared" si="560"/>
        <v>0</v>
      </c>
      <c r="AD1528" s="30">
        <f t="shared" si="561"/>
        <v>60.2</v>
      </c>
      <c r="AE1528" s="30">
        <f t="shared" si="562"/>
        <v>16.722222222222221</v>
      </c>
      <c r="AF1528" s="31"/>
      <c r="AG1528" s="31"/>
      <c r="AH1528" s="31"/>
      <c r="AI1528" s="31"/>
      <c r="AJ1528" s="31"/>
      <c r="AK1528" s="31"/>
      <c r="AL1528" s="7"/>
      <c r="AM1528" s="7"/>
    </row>
    <row r="1529" spans="2:39" x14ac:dyDescent="0.4">
      <c r="B1529" s="27" t="s">
        <v>4</v>
      </c>
      <c r="C1529" s="27">
        <v>1513</v>
      </c>
      <c r="D1529" s="27">
        <v>36</v>
      </c>
      <c r="E1529" s="28">
        <v>62.3</v>
      </c>
      <c r="F1529" s="69">
        <f t="shared" si="563"/>
        <v>17.305555555555554</v>
      </c>
      <c r="G1529" s="36">
        <f t="shared" si="564"/>
        <v>0.625</v>
      </c>
      <c r="H1529" s="29">
        <f t="shared" si="565"/>
        <v>2.25</v>
      </c>
      <c r="I1529" s="31"/>
      <c r="J1529" s="30">
        <f t="shared" si="566"/>
        <v>926.25</v>
      </c>
      <c r="K1529" s="41">
        <f t="shared" si="558"/>
        <v>128.7795560209253</v>
      </c>
      <c r="L1529" s="30">
        <f t="shared" si="567"/>
        <v>218.00182949999999</v>
      </c>
      <c r="M1529" s="61">
        <f t="shared" si="568"/>
        <v>1273.0313855209254</v>
      </c>
      <c r="N1529" s="30">
        <f t="shared" si="569"/>
        <v>1.2730313855209254</v>
      </c>
      <c r="O1529" s="30">
        <f t="shared" si="559"/>
        <v>22030.515366098232</v>
      </c>
      <c r="P1529" s="30">
        <f t="shared" si="570"/>
        <v>22.030515366098232</v>
      </c>
      <c r="Q1529" s="30">
        <f t="shared" si="575"/>
        <v>7735.5682140052086</v>
      </c>
      <c r="R1529" s="61">
        <f t="shared" si="576"/>
        <v>2.1487691202362962</v>
      </c>
      <c r="S1529" s="30">
        <f t="shared" si="577"/>
        <v>-2242.4541994602655</v>
      </c>
      <c r="T1529" s="30">
        <f t="shared" si="571"/>
        <v>2242.4541994602655</v>
      </c>
      <c r="U1529" s="61">
        <f t="shared" si="578"/>
        <v>0.62290399412683373</v>
      </c>
      <c r="V1529" s="30">
        <f t="shared" si="579"/>
        <v>221916.34953703699</v>
      </c>
      <c r="W1529" s="30">
        <f t="shared" si="581"/>
        <v>221.91634953703701</v>
      </c>
      <c r="X1529" s="30">
        <f t="shared" si="580"/>
        <v>3800.6701898148162</v>
      </c>
      <c r="Y1529" s="30">
        <f t="shared" si="572"/>
        <v>1055.74256398638</v>
      </c>
      <c r="Z1529" s="30">
        <f t="shared" si="573"/>
        <v>1.05574256398638</v>
      </c>
      <c r="AA1529" s="30">
        <f t="shared" si="574"/>
        <v>2.7716731143631299</v>
      </c>
      <c r="AB1529" s="64"/>
      <c r="AC1529" s="30">
        <f t="shared" si="560"/>
        <v>0</v>
      </c>
      <c r="AD1529" s="30">
        <f t="shared" si="561"/>
        <v>62.3</v>
      </c>
      <c r="AE1529" s="30">
        <f t="shared" si="562"/>
        <v>17.305555555555554</v>
      </c>
      <c r="AF1529" s="31"/>
      <c r="AG1529" s="31"/>
      <c r="AH1529" s="31"/>
      <c r="AI1529" s="31"/>
      <c r="AJ1529" s="31"/>
      <c r="AK1529" s="31"/>
      <c r="AL1529" s="7"/>
      <c r="AM1529" s="7"/>
    </row>
    <row r="1530" spans="2:39" x14ac:dyDescent="0.4">
      <c r="B1530" s="27" t="s">
        <v>4</v>
      </c>
      <c r="C1530" s="27">
        <v>1514</v>
      </c>
      <c r="D1530" s="27">
        <v>37</v>
      </c>
      <c r="E1530" s="28">
        <v>64.7</v>
      </c>
      <c r="F1530" s="69">
        <f t="shared" si="563"/>
        <v>17.972222222222221</v>
      </c>
      <c r="G1530" s="36">
        <f t="shared" si="564"/>
        <v>0.6666666666666663</v>
      </c>
      <c r="H1530" s="29">
        <f t="shared" si="565"/>
        <v>2.3999999999999986</v>
      </c>
      <c r="I1530" s="31"/>
      <c r="J1530" s="30">
        <f t="shared" si="566"/>
        <v>987.99999999999943</v>
      </c>
      <c r="K1530" s="41">
        <f t="shared" si="558"/>
        <v>138.89269074550865</v>
      </c>
      <c r="L1530" s="30">
        <f t="shared" si="567"/>
        <v>218.00182949999999</v>
      </c>
      <c r="M1530" s="61">
        <f t="shared" si="568"/>
        <v>1344.8945202455081</v>
      </c>
      <c r="N1530" s="30">
        <f t="shared" si="569"/>
        <v>1.344894520245508</v>
      </c>
      <c r="O1530" s="30">
        <f t="shared" si="559"/>
        <v>24170.743183301216</v>
      </c>
      <c r="P1530" s="30">
        <f t="shared" si="570"/>
        <v>24.170743183301216</v>
      </c>
      <c r="Q1530" s="30">
        <f t="shared" si="575"/>
        <v>7759.7389571885096</v>
      </c>
      <c r="R1530" s="61">
        <f t="shared" si="576"/>
        <v>2.1554832161021182</v>
      </c>
      <c r="S1530" s="30">
        <f t="shared" si="577"/>
        <v>-2242.4541994602655</v>
      </c>
      <c r="T1530" s="30">
        <f t="shared" si="571"/>
        <v>2242.4541994602655</v>
      </c>
      <c r="U1530" s="61">
        <f t="shared" si="578"/>
        <v>0.62290399412683373</v>
      </c>
      <c r="V1530" s="30">
        <f t="shared" si="579"/>
        <v>239343.57175925921</v>
      </c>
      <c r="W1530" s="30">
        <f t="shared" si="581"/>
        <v>239.34357175925922</v>
      </c>
      <c r="X1530" s="30">
        <f t="shared" si="580"/>
        <v>3800.6701898148162</v>
      </c>
      <c r="Y1530" s="30">
        <f t="shared" si="572"/>
        <v>1055.74256398638</v>
      </c>
      <c r="Z1530" s="30">
        <f t="shared" si="573"/>
        <v>1.05574256398638</v>
      </c>
      <c r="AA1530" s="30">
        <f t="shared" si="574"/>
        <v>2.778387210228952</v>
      </c>
      <c r="AB1530" s="64"/>
      <c r="AC1530" s="30">
        <f t="shared" si="560"/>
        <v>0</v>
      </c>
      <c r="AD1530" s="30">
        <f t="shared" si="561"/>
        <v>64.7</v>
      </c>
      <c r="AE1530" s="30">
        <f t="shared" si="562"/>
        <v>17.972222222222221</v>
      </c>
      <c r="AF1530" s="31"/>
      <c r="AG1530" s="31"/>
      <c r="AH1530" s="31"/>
      <c r="AI1530" s="31"/>
      <c r="AJ1530" s="31"/>
      <c r="AK1530" s="31"/>
      <c r="AL1530" s="7"/>
      <c r="AM1530" s="7"/>
    </row>
    <row r="1531" spans="2:39" x14ac:dyDescent="0.4">
      <c r="B1531" s="27" t="s">
        <v>4</v>
      </c>
      <c r="C1531" s="27">
        <v>1515</v>
      </c>
      <c r="D1531" s="27">
        <v>38</v>
      </c>
      <c r="E1531" s="28">
        <v>67.099999999999994</v>
      </c>
      <c r="F1531" s="69">
        <f t="shared" si="563"/>
        <v>18.638888888888886</v>
      </c>
      <c r="G1531" s="36">
        <f t="shared" si="564"/>
        <v>0.625</v>
      </c>
      <c r="H1531" s="29">
        <f t="shared" si="565"/>
        <v>2.25</v>
      </c>
      <c r="I1531" s="31"/>
      <c r="J1531" s="30">
        <f t="shared" si="566"/>
        <v>926.25</v>
      </c>
      <c r="K1531" s="41">
        <f t="shared" si="558"/>
        <v>149.38805418409197</v>
      </c>
      <c r="L1531" s="30">
        <f t="shared" si="567"/>
        <v>218.00182949999999</v>
      </c>
      <c r="M1531" s="61">
        <f t="shared" si="568"/>
        <v>1293.639883684092</v>
      </c>
      <c r="N1531" s="30">
        <f t="shared" si="569"/>
        <v>1.2936398836840919</v>
      </c>
      <c r="O1531" s="30">
        <f t="shared" si="559"/>
        <v>24112.010054222934</v>
      </c>
      <c r="P1531" s="30">
        <f t="shared" si="570"/>
        <v>24.112010054222935</v>
      </c>
      <c r="Q1531" s="30">
        <f t="shared" si="575"/>
        <v>7783.8509672427326</v>
      </c>
      <c r="R1531" s="61">
        <f t="shared" si="576"/>
        <v>2.1621809972085582</v>
      </c>
      <c r="S1531" s="30">
        <f t="shared" si="577"/>
        <v>-2242.4541994602655</v>
      </c>
      <c r="T1531" s="30">
        <f t="shared" si="571"/>
        <v>2242.4541994602655</v>
      </c>
      <c r="U1531" s="61">
        <f t="shared" si="578"/>
        <v>0.62290399412683373</v>
      </c>
      <c r="V1531" s="30">
        <f t="shared" si="579"/>
        <v>257429.46064814806</v>
      </c>
      <c r="W1531" s="30">
        <f t="shared" si="581"/>
        <v>257.42946064814805</v>
      </c>
      <c r="X1531" s="30">
        <f t="shared" si="580"/>
        <v>3800.6701898148162</v>
      </c>
      <c r="Y1531" s="30">
        <f t="shared" si="572"/>
        <v>1055.74256398638</v>
      </c>
      <c r="Z1531" s="30">
        <f t="shared" si="573"/>
        <v>1.05574256398638</v>
      </c>
      <c r="AA1531" s="30">
        <f t="shared" si="574"/>
        <v>2.7850849913353919</v>
      </c>
      <c r="AB1531" s="64"/>
      <c r="AC1531" s="30">
        <f t="shared" si="560"/>
        <v>0</v>
      </c>
      <c r="AD1531" s="30">
        <f t="shared" si="561"/>
        <v>67.099999999999994</v>
      </c>
      <c r="AE1531" s="30">
        <f t="shared" si="562"/>
        <v>18.638888888888886</v>
      </c>
      <c r="AF1531" s="31"/>
      <c r="AG1531" s="31"/>
      <c r="AH1531" s="31"/>
      <c r="AI1531" s="31"/>
      <c r="AJ1531" s="31"/>
      <c r="AK1531" s="31"/>
      <c r="AL1531" s="7"/>
      <c r="AM1531" s="7"/>
    </row>
    <row r="1532" spans="2:39" x14ac:dyDescent="0.4">
      <c r="B1532" s="27" t="s">
        <v>4</v>
      </c>
      <c r="C1532" s="27">
        <v>1516</v>
      </c>
      <c r="D1532" s="27">
        <v>39</v>
      </c>
      <c r="E1532" s="28">
        <v>69.2</v>
      </c>
      <c r="F1532" s="69">
        <f t="shared" si="563"/>
        <v>19.222222222222221</v>
      </c>
      <c r="G1532" s="36">
        <f t="shared" si="564"/>
        <v>0.50000000000000122</v>
      </c>
      <c r="H1532" s="29">
        <f t="shared" si="565"/>
        <v>1.8000000000000043</v>
      </c>
      <c r="I1532" s="31"/>
      <c r="J1532" s="30">
        <f t="shared" si="566"/>
        <v>741.00000000000182</v>
      </c>
      <c r="K1532" s="41">
        <f t="shared" si="558"/>
        <v>158.88504418480554</v>
      </c>
      <c r="L1532" s="30">
        <f t="shared" si="567"/>
        <v>218.00182949999999</v>
      </c>
      <c r="M1532" s="61">
        <f t="shared" si="568"/>
        <v>1117.8868736848074</v>
      </c>
      <c r="N1532" s="30">
        <f t="shared" si="569"/>
        <v>1.1178868736848073</v>
      </c>
      <c r="O1532" s="30">
        <f t="shared" si="559"/>
        <v>21488.269905274628</v>
      </c>
      <c r="P1532" s="30">
        <f t="shared" si="570"/>
        <v>21.488269905274628</v>
      </c>
      <c r="Q1532" s="30">
        <f t="shared" si="575"/>
        <v>7805.3392371480077</v>
      </c>
      <c r="R1532" s="61">
        <f t="shared" si="576"/>
        <v>2.1681499615486519</v>
      </c>
      <c r="S1532" s="30">
        <f t="shared" si="577"/>
        <v>-2242.4541994602655</v>
      </c>
      <c r="T1532" s="30">
        <f t="shared" si="571"/>
        <v>2242.4541994602655</v>
      </c>
      <c r="U1532" s="61">
        <f t="shared" si="578"/>
        <v>0.62290399412683373</v>
      </c>
      <c r="V1532" s="30">
        <f t="shared" si="579"/>
        <v>273794.9259259259</v>
      </c>
      <c r="W1532" s="30">
        <f t="shared" si="581"/>
        <v>273.7949259259259</v>
      </c>
      <c r="X1532" s="30">
        <f t="shared" si="580"/>
        <v>3800.6701898148162</v>
      </c>
      <c r="Y1532" s="30">
        <f t="shared" si="572"/>
        <v>1055.74256398638</v>
      </c>
      <c r="Z1532" s="30">
        <f t="shared" si="573"/>
        <v>1.05574256398638</v>
      </c>
      <c r="AA1532" s="30">
        <f t="shared" si="574"/>
        <v>2.7910539556754856</v>
      </c>
      <c r="AB1532" s="64"/>
      <c r="AC1532" s="30">
        <f t="shared" si="560"/>
        <v>0</v>
      </c>
      <c r="AD1532" s="30">
        <f t="shared" si="561"/>
        <v>69.2</v>
      </c>
      <c r="AE1532" s="30">
        <f t="shared" si="562"/>
        <v>19.222222222222221</v>
      </c>
      <c r="AF1532" s="31"/>
      <c r="AG1532" s="31"/>
      <c r="AH1532" s="31"/>
      <c r="AI1532" s="31"/>
      <c r="AJ1532" s="31"/>
      <c r="AK1532" s="31"/>
      <c r="AL1532" s="7"/>
      <c r="AM1532" s="7"/>
    </row>
    <row r="1533" spans="2:39" x14ac:dyDescent="0.4">
      <c r="B1533" s="27" t="s">
        <v>4</v>
      </c>
      <c r="C1533" s="27">
        <v>1517</v>
      </c>
      <c r="D1533" s="27">
        <v>40</v>
      </c>
      <c r="E1533" s="28">
        <v>70.7</v>
      </c>
      <c r="F1533" s="69">
        <f t="shared" si="563"/>
        <v>19.638888888888889</v>
      </c>
      <c r="G1533" s="36">
        <f t="shared" si="564"/>
        <v>0.37500000000000039</v>
      </c>
      <c r="H1533" s="29">
        <f t="shared" si="565"/>
        <v>1.3500000000000014</v>
      </c>
      <c r="I1533" s="31"/>
      <c r="J1533" s="30">
        <f t="shared" si="566"/>
        <v>555.75000000000057</v>
      </c>
      <c r="K1533" s="41">
        <f t="shared" si="558"/>
        <v>165.84777818071703</v>
      </c>
      <c r="L1533" s="30">
        <f t="shared" si="567"/>
        <v>218.00182949999999</v>
      </c>
      <c r="M1533" s="61">
        <f t="shared" si="568"/>
        <v>939.59960768071755</v>
      </c>
      <c r="N1533" s="30">
        <f t="shared" si="569"/>
        <v>0.9395996076807176</v>
      </c>
      <c r="O1533" s="30">
        <f t="shared" si="559"/>
        <v>18452.692295285204</v>
      </c>
      <c r="P1533" s="30">
        <f t="shared" si="570"/>
        <v>18.452692295285203</v>
      </c>
      <c r="Q1533" s="30">
        <f t="shared" si="575"/>
        <v>7823.7919294432932</v>
      </c>
      <c r="R1533" s="61">
        <f t="shared" si="576"/>
        <v>2.1732757098185131</v>
      </c>
      <c r="S1533" s="30">
        <f t="shared" si="577"/>
        <v>-2242.4541994602655</v>
      </c>
      <c r="T1533" s="30">
        <f t="shared" si="571"/>
        <v>2242.4541994602655</v>
      </c>
      <c r="U1533" s="61">
        <f t="shared" si="578"/>
        <v>0.62290399412683373</v>
      </c>
      <c r="V1533" s="30">
        <f t="shared" si="579"/>
        <v>285793.29398148152</v>
      </c>
      <c r="W1533" s="30">
        <f t="shared" si="581"/>
        <v>285.7932939814815</v>
      </c>
      <c r="X1533" s="30">
        <f t="shared" si="580"/>
        <v>3800.6701898148162</v>
      </c>
      <c r="Y1533" s="30">
        <f t="shared" si="572"/>
        <v>1055.74256398638</v>
      </c>
      <c r="Z1533" s="30">
        <f t="shared" si="573"/>
        <v>1.05574256398638</v>
      </c>
      <c r="AA1533" s="30">
        <f t="shared" si="574"/>
        <v>2.7961797039453469</v>
      </c>
      <c r="AB1533" s="64"/>
      <c r="AC1533" s="30">
        <f t="shared" si="560"/>
        <v>0</v>
      </c>
      <c r="AD1533" s="30">
        <f t="shared" si="561"/>
        <v>70.7</v>
      </c>
      <c r="AE1533" s="30">
        <f t="shared" si="562"/>
        <v>19.638888888888889</v>
      </c>
      <c r="AF1533" s="31"/>
      <c r="AG1533" s="31"/>
      <c r="AH1533" s="31"/>
      <c r="AI1533" s="31"/>
      <c r="AJ1533" s="31"/>
      <c r="AK1533" s="31"/>
      <c r="AL1533" s="7"/>
      <c r="AM1533" s="7"/>
    </row>
    <row r="1534" spans="2:39" x14ac:dyDescent="0.4">
      <c r="B1534" s="27" t="s">
        <v>4</v>
      </c>
      <c r="C1534" s="27">
        <v>1518</v>
      </c>
      <c r="D1534" s="27">
        <v>41</v>
      </c>
      <c r="E1534" s="28">
        <v>71.900000000000006</v>
      </c>
      <c r="F1534" s="69">
        <f t="shared" si="563"/>
        <v>19.972222222222225</v>
      </c>
      <c r="G1534" s="36">
        <f t="shared" si="564"/>
        <v>0.27777777777777779</v>
      </c>
      <c r="H1534" s="29">
        <f t="shared" si="565"/>
        <v>1</v>
      </c>
      <c r="I1534" s="31"/>
      <c r="J1534" s="30">
        <f t="shared" si="566"/>
        <v>411.66666666666669</v>
      </c>
      <c r="K1534" s="41">
        <f t="shared" si="558"/>
        <v>171.52546720325873</v>
      </c>
      <c r="L1534" s="30">
        <f t="shared" si="567"/>
        <v>218.00182949999999</v>
      </c>
      <c r="M1534" s="61">
        <f t="shared" si="568"/>
        <v>801.19396336992543</v>
      </c>
      <c r="N1534" s="30">
        <f t="shared" si="569"/>
        <v>0.80119396336992543</v>
      </c>
      <c r="O1534" s="30">
        <f t="shared" si="559"/>
        <v>16001.623879527124</v>
      </c>
      <c r="P1534" s="30">
        <f t="shared" si="570"/>
        <v>16.001623879527124</v>
      </c>
      <c r="Q1534" s="30">
        <f t="shared" si="575"/>
        <v>7839.7935533228201</v>
      </c>
      <c r="R1534" s="61">
        <f t="shared" si="576"/>
        <v>2.1777206056961957</v>
      </c>
      <c r="S1534" s="30">
        <f t="shared" si="577"/>
        <v>-2242.4541994602655</v>
      </c>
      <c r="T1534" s="30">
        <f t="shared" si="571"/>
        <v>2242.4541994602655</v>
      </c>
      <c r="U1534" s="61">
        <f t="shared" si="578"/>
        <v>0.62290399412683373</v>
      </c>
      <c r="V1534" s="30">
        <f t="shared" si="579"/>
        <v>295577.23842592601</v>
      </c>
      <c r="W1534" s="30">
        <f t="shared" si="581"/>
        <v>295.577238425926</v>
      </c>
      <c r="X1534" s="30">
        <f t="shared" si="580"/>
        <v>3800.6701898148162</v>
      </c>
      <c r="Y1534" s="30">
        <f t="shared" si="572"/>
        <v>1055.74256398638</v>
      </c>
      <c r="Z1534" s="30">
        <f t="shared" si="573"/>
        <v>1.05574256398638</v>
      </c>
      <c r="AA1534" s="30">
        <f t="shared" si="574"/>
        <v>2.8006245998230295</v>
      </c>
      <c r="AB1534" s="64"/>
      <c r="AC1534" s="30">
        <f t="shared" si="560"/>
        <v>0</v>
      </c>
      <c r="AD1534" s="30">
        <f t="shared" si="561"/>
        <v>71.900000000000006</v>
      </c>
      <c r="AE1534" s="30">
        <f t="shared" si="562"/>
        <v>19.972222222222225</v>
      </c>
      <c r="AF1534" s="31"/>
      <c r="AG1534" s="31"/>
      <c r="AH1534" s="31"/>
      <c r="AI1534" s="31"/>
      <c r="AJ1534" s="31"/>
      <c r="AK1534" s="31"/>
      <c r="AL1534" s="7"/>
      <c r="AM1534" s="7"/>
    </row>
    <row r="1535" spans="2:39" x14ac:dyDescent="0.4">
      <c r="B1535" s="27" t="s">
        <v>4</v>
      </c>
      <c r="C1535" s="27">
        <v>1519</v>
      </c>
      <c r="D1535" s="27">
        <v>42</v>
      </c>
      <c r="E1535" s="28">
        <v>72.7</v>
      </c>
      <c r="F1535" s="69">
        <f t="shared" si="563"/>
        <v>20.194444444444446</v>
      </c>
      <c r="G1535" s="36">
        <f t="shared" si="564"/>
        <v>0.20833333333333331</v>
      </c>
      <c r="H1535" s="29">
        <f t="shared" si="565"/>
        <v>0.75</v>
      </c>
      <c r="I1535" s="31"/>
      <c r="J1535" s="30">
        <f t="shared" si="566"/>
        <v>308.75</v>
      </c>
      <c r="K1535" s="41">
        <f t="shared" si="558"/>
        <v>175.36368053967539</v>
      </c>
      <c r="L1535" s="30">
        <f t="shared" si="567"/>
        <v>218.00182949999999</v>
      </c>
      <c r="M1535" s="61">
        <f t="shared" si="568"/>
        <v>702.11551003967543</v>
      </c>
      <c r="N1535" s="30">
        <f t="shared" si="569"/>
        <v>0.70211551003967543</v>
      </c>
      <c r="O1535" s="30">
        <f t="shared" si="559"/>
        <v>14178.832661079003</v>
      </c>
      <c r="P1535" s="30">
        <f t="shared" si="570"/>
        <v>14.178832661079003</v>
      </c>
      <c r="Q1535" s="30">
        <f t="shared" si="575"/>
        <v>7853.9723859838987</v>
      </c>
      <c r="R1535" s="61">
        <f t="shared" si="576"/>
        <v>2.181659170639358</v>
      </c>
      <c r="S1535" s="30">
        <f t="shared" si="577"/>
        <v>-2242.4541994602655</v>
      </c>
      <c r="T1535" s="30">
        <f t="shared" si="571"/>
        <v>2242.4541994602655</v>
      </c>
      <c r="U1535" s="61">
        <f t="shared" si="578"/>
        <v>0.62290399412683373</v>
      </c>
      <c r="V1535" s="30">
        <f t="shared" si="579"/>
        <v>302191.34953703708</v>
      </c>
      <c r="W1535" s="30">
        <f t="shared" si="581"/>
        <v>302.19134953703707</v>
      </c>
      <c r="X1535" s="30">
        <f t="shared" si="580"/>
        <v>3800.6701898148162</v>
      </c>
      <c r="Y1535" s="30">
        <f t="shared" si="572"/>
        <v>1055.74256398638</v>
      </c>
      <c r="Z1535" s="30">
        <f t="shared" si="573"/>
        <v>1.05574256398638</v>
      </c>
      <c r="AA1535" s="30">
        <f t="shared" si="574"/>
        <v>2.8045631647661917</v>
      </c>
      <c r="AB1535" s="64"/>
      <c r="AC1535" s="30">
        <f t="shared" si="560"/>
        <v>0</v>
      </c>
      <c r="AD1535" s="30">
        <f t="shared" si="561"/>
        <v>72.7</v>
      </c>
      <c r="AE1535" s="30">
        <f t="shared" si="562"/>
        <v>20.194444444444446</v>
      </c>
      <c r="AF1535" s="31"/>
      <c r="AG1535" s="31"/>
      <c r="AH1535" s="31"/>
      <c r="AI1535" s="31"/>
      <c r="AJ1535" s="31"/>
      <c r="AK1535" s="31"/>
      <c r="AL1535" s="7"/>
      <c r="AM1535" s="7"/>
    </row>
    <row r="1536" spans="2:39" x14ac:dyDescent="0.4">
      <c r="B1536" s="27" t="s">
        <v>4</v>
      </c>
      <c r="C1536" s="27">
        <v>1520</v>
      </c>
      <c r="D1536" s="27">
        <v>43</v>
      </c>
      <c r="E1536" s="28">
        <v>73.400000000000006</v>
      </c>
      <c r="F1536" s="69">
        <f t="shared" si="563"/>
        <v>20.388888888888889</v>
      </c>
      <c r="G1536" s="36">
        <f t="shared" si="564"/>
        <v>0.15277777777777699</v>
      </c>
      <c r="H1536" s="29">
        <f t="shared" si="565"/>
        <v>0.54999999999999716</v>
      </c>
      <c r="I1536" s="31"/>
      <c r="J1536" s="30">
        <f t="shared" si="566"/>
        <v>226.41666666666549</v>
      </c>
      <c r="K1536" s="41">
        <f t="shared" si="558"/>
        <v>178.75695576370137</v>
      </c>
      <c r="L1536" s="30">
        <f t="shared" si="567"/>
        <v>218.00182949999999</v>
      </c>
      <c r="M1536" s="61">
        <f t="shared" si="568"/>
        <v>623.17545193036688</v>
      </c>
      <c r="N1536" s="30">
        <f t="shared" si="569"/>
        <v>0.62317545193036683</v>
      </c>
      <c r="O1536" s="30">
        <f t="shared" si="559"/>
        <v>12705.85504769137</v>
      </c>
      <c r="P1536" s="30">
        <f t="shared" si="570"/>
        <v>12.705855047691371</v>
      </c>
      <c r="Q1536" s="30">
        <f t="shared" si="575"/>
        <v>7866.67824103159</v>
      </c>
      <c r="R1536" s="61">
        <f t="shared" si="576"/>
        <v>2.1851885751016247</v>
      </c>
      <c r="S1536" s="30">
        <f t="shared" si="577"/>
        <v>-2242.4541994602655</v>
      </c>
      <c r="T1536" s="30">
        <f t="shared" si="571"/>
        <v>2242.4541994602655</v>
      </c>
      <c r="U1536" s="61">
        <f t="shared" si="578"/>
        <v>0.62290399412683373</v>
      </c>
      <c r="V1536" s="30">
        <f t="shared" si="579"/>
        <v>308038.73148148152</v>
      </c>
      <c r="W1536" s="30">
        <f t="shared" si="581"/>
        <v>308.03873148148153</v>
      </c>
      <c r="X1536" s="30">
        <f t="shared" si="580"/>
        <v>3800.6701898148162</v>
      </c>
      <c r="Y1536" s="30">
        <f t="shared" si="572"/>
        <v>1055.74256398638</v>
      </c>
      <c r="Z1536" s="30">
        <f t="shared" si="573"/>
        <v>1.05574256398638</v>
      </c>
      <c r="AA1536" s="30">
        <f t="shared" si="574"/>
        <v>2.8080925692284584</v>
      </c>
      <c r="AB1536" s="64"/>
      <c r="AC1536" s="30">
        <f t="shared" si="560"/>
        <v>0</v>
      </c>
      <c r="AD1536" s="30">
        <f t="shared" si="561"/>
        <v>73.400000000000006</v>
      </c>
      <c r="AE1536" s="30">
        <f t="shared" si="562"/>
        <v>20.388888888888889</v>
      </c>
      <c r="AF1536" s="31"/>
      <c r="AG1536" s="31"/>
      <c r="AH1536" s="31"/>
      <c r="AI1536" s="31"/>
      <c r="AJ1536" s="31"/>
      <c r="AK1536" s="31"/>
      <c r="AL1536" s="7"/>
      <c r="AM1536" s="7"/>
    </row>
    <row r="1537" spans="2:39" x14ac:dyDescent="0.4">
      <c r="B1537" s="27" t="s">
        <v>4</v>
      </c>
      <c r="C1537" s="27">
        <v>1521</v>
      </c>
      <c r="D1537" s="27">
        <v>44</v>
      </c>
      <c r="E1537" s="28">
        <v>73.8</v>
      </c>
      <c r="F1537" s="69">
        <f t="shared" si="563"/>
        <v>20.5</v>
      </c>
      <c r="G1537" s="36">
        <f t="shared" si="564"/>
        <v>9.7222222222220642E-2</v>
      </c>
      <c r="H1537" s="29">
        <f t="shared" si="565"/>
        <v>0.34999999999999432</v>
      </c>
      <c r="I1537" s="31"/>
      <c r="J1537" s="30">
        <f t="shared" si="566"/>
        <v>144.08333333333098</v>
      </c>
      <c r="K1537" s="41">
        <f t="shared" si="558"/>
        <v>180.71056919081249</v>
      </c>
      <c r="L1537" s="30">
        <f t="shared" si="567"/>
        <v>218.00182949999999</v>
      </c>
      <c r="M1537" s="61">
        <f t="shared" si="568"/>
        <v>542.79573202414349</v>
      </c>
      <c r="N1537" s="30">
        <f t="shared" si="569"/>
        <v>0.54279573202414344</v>
      </c>
      <c r="O1537" s="30">
        <f t="shared" si="559"/>
        <v>11127.312506494942</v>
      </c>
      <c r="P1537" s="30">
        <f t="shared" si="570"/>
        <v>11.127312506494942</v>
      </c>
      <c r="Q1537" s="30">
        <f t="shared" si="575"/>
        <v>7877.8055535380845</v>
      </c>
      <c r="R1537" s="61">
        <f t="shared" si="576"/>
        <v>2.1882794954895912</v>
      </c>
      <c r="S1537" s="30">
        <f t="shared" si="577"/>
        <v>-2242.4541994602655</v>
      </c>
      <c r="T1537" s="30">
        <f t="shared" si="571"/>
        <v>2242.4541994602655</v>
      </c>
      <c r="U1537" s="61">
        <f t="shared" si="578"/>
        <v>0.62290399412683373</v>
      </c>
      <c r="V1537" s="30">
        <f t="shared" si="579"/>
        <v>311405.25</v>
      </c>
      <c r="W1537" s="30">
        <f t="shared" si="581"/>
        <v>311.40525000000002</v>
      </c>
      <c r="X1537" s="30">
        <f t="shared" si="580"/>
        <v>3800.6701898148162</v>
      </c>
      <c r="Y1537" s="30">
        <f t="shared" si="572"/>
        <v>1055.74256398638</v>
      </c>
      <c r="Z1537" s="30">
        <f t="shared" si="573"/>
        <v>1.05574256398638</v>
      </c>
      <c r="AA1537" s="30">
        <f t="shared" si="574"/>
        <v>2.8111834896164249</v>
      </c>
      <c r="AB1537" s="64"/>
      <c r="AC1537" s="30">
        <f t="shared" si="560"/>
        <v>0</v>
      </c>
      <c r="AD1537" s="30">
        <f t="shared" si="561"/>
        <v>73.8</v>
      </c>
      <c r="AE1537" s="30">
        <f t="shared" si="562"/>
        <v>20.5</v>
      </c>
      <c r="AF1537" s="31"/>
      <c r="AG1537" s="31"/>
      <c r="AH1537" s="31"/>
      <c r="AI1537" s="31"/>
      <c r="AJ1537" s="31"/>
      <c r="AK1537" s="31"/>
      <c r="AL1537" s="7"/>
      <c r="AM1537" s="7"/>
    </row>
    <row r="1538" spans="2:39" x14ac:dyDescent="0.4">
      <c r="B1538" s="27" t="s">
        <v>4</v>
      </c>
      <c r="C1538" s="27">
        <v>1522</v>
      </c>
      <c r="D1538" s="27">
        <v>45</v>
      </c>
      <c r="E1538" s="28">
        <v>74.099999999999994</v>
      </c>
      <c r="F1538" s="69">
        <f t="shared" si="563"/>
        <v>20.583333333333332</v>
      </c>
      <c r="G1538" s="36">
        <f t="shared" si="564"/>
        <v>2.7777777777778172E-2</v>
      </c>
      <c r="H1538" s="29">
        <f t="shared" si="565"/>
        <v>0.10000000000000142</v>
      </c>
      <c r="I1538" s="31"/>
      <c r="J1538" s="30">
        <f t="shared" si="566"/>
        <v>41.166666666667254</v>
      </c>
      <c r="K1538" s="41">
        <f t="shared" si="558"/>
        <v>182.18274697207812</v>
      </c>
      <c r="L1538" s="30">
        <f t="shared" si="567"/>
        <v>218.00182949999999</v>
      </c>
      <c r="M1538" s="61">
        <f t="shared" si="568"/>
        <v>441.35124313874536</v>
      </c>
      <c r="N1538" s="30">
        <f t="shared" si="569"/>
        <v>0.44135124313874535</v>
      </c>
      <c r="O1538" s="30">
        <f t="shared" si="559"/>
        <v>9084.4797546058417</v>
      </c>
      <c r="P1538" s="30">
        <f t="shared" si="570"/>
        <v>9.0844797546058409</v>
      </c>
      <c r="Q1538" s="30">
        <f t="shared" si="575"/>
        <v>7886.8900332926905</v>
      </c>
      <c r="R1538" s="61">
        <f t="shared" si="576"/>
        <v>2.1908029622899705</v>
      </c>
      <c r="S1538" s="30">
        <f t="shared" si="577"/>
        <v>-2242.4541994602655</v>
      </c>
      <c r="T1538" s="30">
        <f t="shared" si="571"/>
        <v>2242.4541994602655</v>
      </c>
      <c r="U1538" s="61">
        <f t="shared" si="578"/>
        <v>0.62290399412683373</v>
      </c>
      <c r="V1538" s="30">
        <f t="shared" si="579"/>
        <v>313942.14583333331</v>
      </c>
      <c r="W1538" s="30">
        <f t="shared" si="581"/>
        <v>313.94214583333331</v>
      </c>
      <c r="X1538" s="30">
        <f t="shared" si="580"/>
        <v>3800.6701898148162</v>
      </c>
      <c r="Y1538" s="30">
        <f t="shared" si="572"/>
        <v>1055.74256398638</v>
      </c>
      <c r="Z1538" s="30">
        <f t="shared" si="573"/>
        <v>1.05574256398638</v>
      </c>
      <c r="AA1538" s="30">
        <f t="shared" si="574"/>
        <v>2.8137069564168042</v>
      </c>
      <c r="AB1538" s="64"/>
      <c r="AC1538" s="30">
        <f t="shared" si="560"/>
        <v>0</v>
      </c>
      <c r="AD1538" s="30">
        <f t="shared" si="561"/>
        <v>74.099999999999994</v>
      </c>
      <c r="AE1538" s="30">
        <f t="shared" si="562"/>
        <v>20.583333333333332</v>
      </c>
      <c r="AF1538" s="31"/>
      <c r="AG1538" s="31"/>
      <c r="AH1538" s="31"/>
      <c r="AI1538" s="31"/>
      <c r="AJ1538" s="31"/>
      <c r="AK1538" s="31"/>
      <c r="AL1538" s="7"/>
      <c r="AM1538" s="7"/>
    </row>
    <row r="1539" spans="2:39" x14ac:dyDescent="0.4">
      <c r="B1539" s="27" t="s">
        <v>4</v>
      </c>
      <c r="C1539" s="27">
        <v>1523</v>
      </c>
      <c r="D1539" s="27">
        <v>46</v>
      </c>
      <c r="E1539" s="28">
        <v>74</v>
      </c>
      <c r="F1539" s="69">
        <f t="shared" si="563"/>
        <v>20.555555555555554</v>
      </c>
      <c r="G1539" s="36">
        <f t="shared" si="564"/>
        <v>-6.9444444444444448E-2</v>
      </c>
      <c r="H1539" s="29">
        <f t="shared" si="565"/>
        <v>-0.25</v>
      </c>
      <c r="I1539" s="31"/>
      <c r="J1539" s="30">
        <f t="shared" si="566"/>
        <v>-102.91666666666667</v>
      </c>
      <c r="K1539" s="41">
        <f t="shared" si="558"/>
        <v>181.69135745347216</v>
      </c>
      <c r="L1539" s="30">
        <f t="shared" si="567"/>
        <v>218.00182949999999</v>
      </c>
      <c r="M1539" s="61">
        <f t="shared" si="568"/>
        <v>296.77652028680546</v>
      </c>
      <c r="N1539" s="30">
        <f t="shared" si="569"/>
        <v>0.29677652028680546</v>
      </c>
      <c r="O1539" s="30">
        <f t="shared" si="559"/>
        <v>6100.4062503398891</v>
      </c>
      <c r="P1539" s="30">
        <f t="shared" si="570"/>
        <v>6.1004062503398888</v>
      </c>
      <c r="Q1539" s="30">
        <f t="shared" si="575"/>
        <v>7892.9904395430303</v>
      </c>
      <c r="R1539" s="61">
        <f t="shared" si="576"/>
        <v>2.1924975197172958</v>
      </c>
      <c r="S1539" s="30">
        <f t="shared" si="577"/>
        <v>-2242.4541994602655</v>
      </c>
      <c r="T1539" s="30">
        <f t="shared" si="571"/>
        <v>2242.4541994602655</v>
      </c>
      <c r="U1539" s="61">
        <f t="shared" si="578"/>
        <v>0.62290399412683373</v>
      </c>
      <c r="V1539" s="30">
        <f t="shared" si="579"/>
        <v>313095.37037037028</v>
      </c>
      <c r="W1539" s="30">
        <f t="shared" si="581"/>
        <v>313.09537037037029</v>
      </c>
      <c r="X1539" s="30">
        <f t="shared" si="580"/>
        <v>3801.5169652777795</v>
      </c>
      <c r="Y1539" s="30">
        <f t="shared" si="572"/>
        <v>1055.9777795809312</v>
      </c>
      <c r="Z1539" s="30">
        <f t="shared" si="573"/>
        <v>1.0559777795809311</v>
      </c>
      <c r="AA1539" s="30">
        <f t="shared" si="574"/>
        <v>2.8154015138441295</v>
      </c>
      <c r="AB1539" s="64"/>
      <c r="AC1539" s="30">
        <f t="shared" si="560"/>
        <v>0</v>
      </c>
      <c r="AD1539" s="30">
        <f t="shared" si="561"/>
        <v>74</v>
      </c>
      <c r="AE1539" s="30">
        <f t="shared" si="562"/>
        <v>20.555555555555554</v>
      </c>
      <c r="AF1539" s="31"/>
      <c r="AG1539" s="31"/>
      <c r="AH1539" s="31"/>
      <c r="AI1539" s="31"/>
      <c r="AJ1539" s="31"/>
      <c r="AK1539" s="31"/>
      <c r="AL1539" s="7"/>
      <c r="AM1539" s="7"/>
    </row>
    <row r="1540" spans="2:39" x14ac:dyDescent="0.4">
      <c r="B1540" s="27" t="s">
        <v>4</v>
      </c>
      <c r="C1540" s="27">
        <v>1524</v>
      </c>
      <c r="D1540" s="27">
        <v>47</v>
      </c>
      <c r="E1540" s="28">
        <v>73.599999999999994</v>
      </c>
      <c r="F1540" s="69">
        <f t="shared" si="563"/>
        <v>20.444444444444443</v>
      </c>
      <c r="G1540" s="36">
        <f t="shared" si="564"/>
        <v>-0.20833333333333331</v>
      </c>
      <c r="H1540" s="29">
        <f t="shared" si="565"/>
        <v>-0.75</v>
      </c>
      <c r="I1540" s="31"/>
      <c r="J1540" s="30">
        <f t="shared" si="566"/>
        <v>-308.75</v>
      </c>
      <c r="K1540" s="41">
        <f t="shared" si="558"/>
        <v>179.7324352942222</v>
      </c>
      <c r="L1540" s="30">
        <f t="shared" si="567"/>
        <v>218.00182949999999</v>
      </c>
      <c r="M1540" s="61">
        <f t="shared" si="568"/>
        <v>88.984264794222184</v>
      </c>
      <c r="N1540" s="30">
        <f t="shared" si="569"/>
        <v>8.8984264794222181E-2</v>
      </c>
      <c r="O1540" s="30">
        <f t="shared" si="559"/>
        <v>1819.2338580152089</v>
      </c>
      <c r="P1540" s="30">
        <f t="shared" si="570"/>
        <v>1.8192338580152088</v>
      </c>
      <c r="Q1540" s="30">
        <f t="shared" si="575"/>
        <v>7894.809673401046</v>
      </c>
      <c r="R1540" s="61">
        <f t="shared" si="576"/>
        <v>2.1930028624960611</v>
      </c>
      <c r="S1540" s="30">
        <f t="shared" si="577"/>
        <v>-2242.4541994602655</v>
      </c>
      <c r="T1540" s="30">
        <f t="shared" si="571"/>
        <v>2242.4541994602655</v>
      </c>
      <c r="U1540" s="61">
        <f t="shared" si="578"/>
        <v>0.62290399412683373</v>
      </c>
      <c r="V1540" s="30">
        <f t="shared" si="579"/>
        <v>309719.70370370365</v>
      </c>
      <c r="W1540" s="30">
        <f t="shared" si="581"/>
        <v>309.71970370370366</v>
      </c>
      <c r="X1540" s="30">
        <f t="shared" si="580"/>
        <v>3804.8926319444463</v>
      </c>
      <c r="Y1540" s="30">
        <f t="shared" si="572"/>
        <v>1056.9154655162645</v>
      </c>
      <c r="Z1540" s="30">
        <f t="shared" si="573"/>
        <v>1.0569154655162645</v>
      </c>
      <c r="AA1540" s="30">
        <f t="shared" si="574"/>
        <v>2.8159068566228949</v>
      </c>
      <c r="AB1540" s="64"/>
      <c r="AC1540" s="30">
        <f t="shared" si="560"/>
        <v>0</v>
      </c>
      <c r="AD1540" s="30">
        <f t="shared" si="561"/>
        <v>73.599999999999994</v>
      </c>
      <c r="AE1540" s="30">
        <f t="shared" si="562"/>
        <v>20.444444444444443</v>
      </c>
      <c r="AF1540" s="31"/>
      <c r="AG1540" s="31"/>
      <c r="AH1540" s="31"/>
      <c r="AI1540" s="31"/>
      <c r="AJ1540" s="31"/>
      <c r="AK1540" s="31"/>
      <c r="AL1540" s="7"/>
      <c r="AM1540" s="7"/>
    </row>
    <row r="1541" spans="2:39" x14ac:dyDescent="0.4">
      <c r="B1541" s="27" t="s">
        <v>4</v>
      </c>
      <c r="C1541" s="27">
        <v>1525</v>
      </c>
      <c r="D1541" s="27">
        <v>48</v>
      </c>
      <c r="E1541" s="28">
        <v>72.5</v>
      </c>
      <c r="F1541" s="69">
        <f t="shared" si="563"/>
        <v>20.138888888888889</v>
      </c>
      <c r="G1541" s="36">
        <f t="shared" si="564"/>
        <v>-0.38888888888888851</v>
      </c>
      <c r="H1541" s="29">
        <f t="shared" si="565"/>
        <v>-1.3999999999999986</v>
      </c>
      <c r="I1541" s="31"/>
      <c r="J1541" s="30">
        <f t="shared" si="566"/>
        <v>-576.3333333333328</v>
      </c>
      <c r="K1541" s="41">
        <f t="shared" si="558"/>
        <v>174.400145656467</v>
      </c>
      <c r="L1541" s="30">
        <f t="shared" si="567"/>
        <v>218.00182949999999</v>
      </c>
      <c r="M1541" s="61">
        <f t="shared" si="568"/>
        <v>-183.93135817686584</v>
      </c>
      <c r="N1541" s="30">
        <f t="shared" si="569"/>
        <v>-0.18393135817686584</v>
      </c>
      <c r="O1541" s="30">
        <f t="shared" si="559"/>
        <v>-3704.1731855063263</v>
      </c>
      <c r="P1541" s="30">
        <f t="shared" si="570"/>
        <v>-3.7041731855063262</v>
      </c>
      <c r="Q1541" s="30">
        <f t="shared" si="575"/>
        <v>7894.809673401046</v>
      </c>
      <c r="R1541" s="61">
        <f t="shared" si="576"/>
        <v>2.1930028624960611</v>
      </c>
      <c r="S1541" s="30">
        <f t="shared" si="577"/>
        <v>-2246.158372645772</v>
      </c>
      <c r="T1541" s="30">
        <f t="shared" si="571"/>
        <v>2246.158372645772</v>
      </c>
      <c r="U1541" s="61">
        <f t="shared" si="578"/>
        <v>0.62393293120512272</v>
      </c>
      <c r="V1541" s="30">
        <f t="shared" si="579"/>
        <v>300530.96064814815</v>
      </c>
      <c r="W1541" s="30">
        <f t="shared" si="581"/>
        <v>300.53096064814815</v>
      </c>
      <c r="X1541" s="30">
        <f t="shared" si="580"/>
        <v>3814.0813750000016</v>
      </c>
      <c r="Y1541" s="30">
        <f t="shared" si="572"/>
        <v>1059.4678961847505</v>
      </c>
      <c r="Z1541" s="30">
        <f t="shared" si="573"/>
        <v>1.0594678961847506</v>
      </c>
      <c r="AA1541" s="30">
        <f t="shared" si="574"/>
        <v>2.8169357937011839</v>
      </c>
      <c r="AB1541" s="64"/>
      <c r="AC1541" s="30">
        <f t="shared" si="560"/>
        <v>0</v>
      </c>
      <c r="AD1541" s="30">
        <f t="shared" si="561"/>
        <v>72.5</v>
      </c>
      <c r="AE1541" s="30">
        <f t="shared" si="562"/>
        <v>20.138888888888889</v>
      </c>
      <c r="AF1541" s="31"/>
      <c r="AG1541" s="31"/>
      <c r="AH1541" s="31"/>
      <c r="AI1541" s="31"/>
      <c r="AJ1541" s="31"/>
      <c r="AK1541" s="31"/>
      <c r="AL1541" s="7"/>
      <c r="AM1541" s="7"/>
    </row>
    <row r="1542" spans="2:39" x14ac:dyDescent="0.4">
      <c r="B1542" s="27" t="s">
        <v>4</v>
      </c>
      <c r="C1542" s="27">
        <v>1526</v>
      </c>
      <c r="D1542" s="27">
        <v>49</v>
      </c>
      <c r="E1542" s="28">
        <v>70.8</v>
      </c>
      <c r="F1542" s="69">
        <f t="shared" si="563"/>
        <v>19.666666666666664</v>
      </c>
      <c r="G1542" s="36">
        <f t="shared" si="564"/>
        <v>-0.54166666666666741</v>
      </c>
      <c r="H1542" s="29">
        <f t="shared" si="565"/>
        <v>-1.9500000000000028</v>
      </c>
      <c r="I1542" s="31"/>
      <c r="J1542" s="30">
        <f t="shared" si="566"/>
        <v>-802.75000000000114</v>
      </c>
      <c r="K1542" s="41">
        <f t="shared" si="558"/>
        <v>166.31726917924993</v>
      </c>
      <c r="L1542" s="30">
        <f t="shared" si="567"/>
        <v>218.00182949999999</v>
      </c>
      <c r="M1542" s="61">
        <f t="shared" si="568"/>
        <v>-418.43090132075122</v>
      </c>
      <c r="N1542" s="30">
        <f t="shared" si="569"/>
        <v>-0.41843090132075123</v>
      </c>
      <c r="O1542" s="30">
        <f t="shared" si="559"/>
        <v>-8229.1410593081055</v>
      </c>
      <c r="P1542" s="30">
        <f t="shared" si="570"/>
        <v>-8.2291410593081054</v>
      </c>
      <c r="Q1542" s="30">
        <f t="shared" si="575"/>
        <v>7894.809673401046</v>
      </c>
      <c r="R1542" s="61">
        <f t="shared" si="576"/>
        <v>2.1930028624960611</v>
      </c>
      <c r="S1542" s="30">
        <f t="shared" si="577"/>
        <v>-2254.38751370508</v>
      </c>
      <c r="T1542" s="30">
        <f t="shared" si="571"/>
        <v>2254.38751370508</v>
      </c>
      <c r="U1542" s="61">
        <f t="shared" si="578"/>
        <v>0.62621880390446694</v>
      </c>
      <c r="V1542" s="30">
        <f t="shared" si="579"/>
        <v>286602.33333333326</v>
      </c>
      <c r="W1542" s="30">
        <f t="shared" si="581"/>
        <v>286.60233333333326</v>
      </c>
      <c r="X1542" s="30">
        <f t="shared" si="580"/>
        <v>3828.0100023148166</v>
      </c>
      <c r="Y1542" s="30">
        <f t="shared" si="572"/>
        <v>1063.3369624230052</v>
      </c>
      <c r="Z1542" s="30">
        <f t="shared" si="573"/>
        <v>1.0633369624230051</v>
      </c>
      <c r="AA1542" s="30">
        <f t="shared" si="574"/>
        <v>2.8192216664005283</v>
      </c>
      <c r="AB1542" s="64"/>
      <c r="AC1542" s="30">
        <f t="shared" si="560"/>
        <v>0</v>
      </c>
      <c r="AD1542" s="30">
        <f t="shared" si="561"/>
        <v>70.8</v>
      </c>
      <c r="AE1542" s="30">
        <f t="shared" si="562"/>
        <v>19.666666666666664</v>
      </c>
      <c r="AF1542" s="31"/>
      <c r="AG1542" s="31"/>
      <c r="AH1542" s="31"/>
      <c r="AI1542" s="31"/>
      <c r="AJ1542" s="31"/>
      <c r="AK1542" s="31"/>
      <c r="AL1542" s="7"/>
      <c r="AM1542" s="7"/>
    </row>
    <row r="1543" spans="2:39" x14ac:dyDescent="0.4">
      <c r="B1543" s="27" t="s">
        <v>4</v>
      </c>
      <c r="C1543" s="27">
        <v>1527</v>
      </c>
      <c r="D1543" s="27">
        <v>50</v>
      </c>
      <c r="E1543" s="28">
        <v>68.599999999999994</v>
      </c>
      <c r="F1543" s="69">
        <f t="shared" si="563"/>
        <v>19.055555555555554</v>
      </c>
      <c r="G1543" s="36">
        <f t="shared" si="564"/>
        <v>-0.63888888888888806</v>
      </c>
      <c r="H1543" s="29">
        <f t="shared" si="565"/>
        <v>-2.2999999999999972</v>
      </c>
      <c r="I1543" s="31"/>
      <c r="J1543" s="30">
        <f t="shared" si="566"/>
        <v>-946.83333333333212</v>
      </c>
      <c r="K1543" s="41">
        <f t="shared" si="558"/>
        <v>156.14175685203469</v>
      </c>
      <c r="L1543" s="30">
        <f t="shared" si="567"/>
        <v>218.00182949999999</v>
      </c>
      <c r="M1543" s="61">
        <f t="shared" si="568"/>
        <v>-572.6897469812975</v>
      </c>
      <c r="N1543" s="30">
        <f t="shared" si="569"/>
        <v>-0.57268974698129749</v>
      </c>
      <c r="O1543" s="30">
        <f t="shared" si="559"/>
        <v>-10912.921289699168</v>
      </c>
      <c r="P1543" s="30">
        <f t="shared" si="570"/>
        <v>-10.912921289699169</v>
      </c>
      <c r="Q1543" s="30">
        <f t="shared" si="575"/>
        <v>7894.809673401046</v>
      </c>
      <c r="R1543" s="61">
        <f t="shared" si="576"/>
        <v>2.1930028624960611</v>
      </c>
      <c r="S1543" s="30">
        <f t="shared" si="577"/>
        <v>-2265.3004349947792</v>
      </c>
      <c r="T1543" s="30">
        <f t="shared" si="571"/>
        <v>2265.3004349947792</v>
      </c>
      <c r="U1543" s="61">
        <f t="shared" si="578"/>
        <v>0.62925017117189275</v>
      </c>
      <c r="V1543" s="30">
        <f t="shared" si="579"/>
        <v>269067.62037037034</v>
      </c>
      <c r="W1543" s="30">
        <f t="shared" si="581"/>
        <v>269.06762037037032</v>
      </c>
      <c r="X1543" s="30">
        <f t="shared" si="580"/>
        <v>3845.5447152777797</v>
      </c>
      <c r="Y1543" s="30">
        <f t="shared" si="572"/>
        <v>1068.2077199204311</v>
      </c>
      <c r="Z1543" s="30">
        <f t="shared" si="573"/>
        <v>1.0682077199204312</v>
      </c>
      <c r="AA1543" s="30">
        <f t="shared" si="574"/>
        <v>2.8222530336679537</v>
      </c>
      <c r="AB1543" s="64"/>
      <c r="AC1543" s="30">
        <f t="shared" si="560"/>
        <v>0</v>
      </c>
      <c r="AD1543" s="30">
        <f t="shared" si="561"/>
        <v>68.599999999999994</v>
      </c>
      <c r="AE1543" s="30">
        <f t="shared" si="562"/>
        <v>19.055555555555554</v>
      </c>
      <c r="AF1543" s="31"/>
      <c r="AG1543" s="31"/>
      <c r="AH1543" s="31"/>
      <c r="AI1543" s="31"/>
      <c r="AJ1543" s="31"/>
      <c r="AK1543" s="31"/>
      <c r="AL1543" s="7"/>
      <c r="AM1543" s="7"/>
    </row>
    <row r="1544" spans="2:39" x14ac:dyDescent="0.4">
      <c r="B1544" s="27" t="s">
        <v>4</v>
      </c>
      <c r="C1544" s="27">
        <v>1528</v>
      </c>
      <c r="D1544" s="27">
        <v>51</v>
      </c>
      <c r="E1544" s="28">
        <v>66.2</v>
      </c>
      <c r="F1544" s="69">
        <f t="shared" si="563"/>
        <v>18.388888888888889</v>
      </c>
      <c r="G1544" s="36">
        <f t="shared" si="564"/>
        <v>-0.63888888888888806</v>
      </c>
      <c r="H1544" s="29">
        <f t="shared" si="565"/>
        <v>-2.2999999999999972</v>
      </c>
      <c r="I1544" s="31"/>
      <c r="J1544" s="30">
        <f t="shared" si="566"/>
        <v>-946.83333333333212</v>
      </c>
      <c r="K1544" s="41">
        <f t="shared" si="558"/>
        <v>145.4075004672014</v>
      </c>
      <c r="L1544" s="30">
        <f t="shared" si="567"/>
        <v>218.00182949999999</v>
      </c>
      <c r="M1544" s="61">
        <f t="shared" si="568"/>
        <v>-583.42400336613071</v>
      </c>
      <c r="N1544" s="30">
        <f t="shared" si="569"/>
        <v>-0.58342400336613065</v>
      </c>
      <c r="O1544" s="30">
        <f t="shared" si="559"/>
        <v>-10728.519173010514</v>
      </c>
      <c r="P1544" s="30">
        <f t="shared" si="570"/>
        <v>-10.728519173010515</v>
      </c>
      <c r="Q1544" s="30">
        <f t="shared" si="575"/>
        <v>7894.809673401046</v>
      </c>
      <c r="R1544" s="61">
        <f t="shared" si="576"/>
        <v>2.1930028624960611</v>
      </c>
      <c r="S1544" s="30">
        <f t="shared" si="577"/>
        <v>-2276.0289541677898</v>
      </c>
      <c r="T1544" s="30">
        <f t="shared" si="571"/>
        <v>2276.0289541677898</v>
      </c>
      <c r="U1544" s="61">
        <f t="shared" si="578"/>
        <v>0.63223031562502952</v>
      </c>
      <c r="V1544" s="30">
        <f t="shared" si="579"/>
        <v>250570.06481481483</v>
      </c>
      <c r="W1544" s="30">
        <f t="shared" si="581"/>
        <v>250.57006481481483</v>
      </c>
      <c r="X1544" s="30">
        <f t="shared" si="580"/>
        <v>3864.0422708333354</v>
      </c>
      <c r="Y1544" s="30">
        <f t="shared" si="572"/>
        <v>1073.3459339075421</v>
      </c>
      <c r="Z1544" s="30">
        <f t="shared" si="573"/>
        <v>1.0733459339075422</v>
      </c>
      <c r="AA1544" s="30">
        <f t="shared" si="574"/>
        <v>2.8252331781210906</v>
      </c>
      <c r="AB1544" s="64"/>
      <c r="AC1544" s="30">
        <f t="shared" si="560"/>
        <v>0</v>
      </c>
      <c r="AD1544" s="30">
        <f t="shared" si="561"/>
        <v>66.2</v>
      </c>
      <c r="AE1544" s="30">
        <f t="shared" si="562"/>
        <v>18.388888888888889</v>
      </c>
      <c r="AF1544" s="31"/>
      <c r="AG1544" s="31"/>
      <c r="AH1544" s="31"/>
      <c r="AI1544" s="31"/>
      <c r="AJ1544" s="31"/>
      <c r="AK1544" s="31"/>
      <c r="AL1544" s="7"/>
      <c r="AM1544" s="7"/>
    </row>
    <row r="1545" spans="2:39" x14ac:dyDescent="0.4">
      <c r="B1545" s="27" t="s">
        <v>4</v>
      </c>
      <c r="C1545" s="27">
        <v>1529</v>
      </c>
      <c r="D1545" s="27">
        <v>52</v>
      </c>
      <c r="E1545" s="28">
        <v>64</v>
      </c>
      <c r="F1545" s="69">
        <f t="shared" si="563"/>
        <v>17.777777777777779</v>
      </c>
      <c r="G1545" s="36">
        <f t="shared" si="564"/>
        <v>-0.55555555555555558</v>
      </c>
      <c r="H1545" s="29">
        <f t="shared" si="565"/>
        <v>-2</v>
      </c>
      <c r="I1545" s="31"/>
      <c r="J1545" s="30">
        <f t="shared" si="566"/>
        <v>-823.33333333333337</v>
      </c>
      <c r="K1545" s="41">
        <f t="shared" si="558"/>
        <v>135.90354275555558</v>
      </c>
      <c r="L1545" s="30">
        <f t="shared" si="567"/>
        <v>218.00182949999999</v>
      </c>
      <c r="M1545" s="61">
        <f t="shared" si="568"/>
        <v>-469.42796107777781</v>
      </c>
      <c r="N1545" s="30">
        <f t="shared" si="569"/>
        <v>-0.46942796107777779</v>
      </c>
      <c r="O1545" s="30">
        <f t="shared" si="559"/>
        <v>-8345.3859747160495</v>
      </c>
      <c r="P1545" s="30">
        <f t="shared" si="570"/>
        <v>-8.3453859747160504</v>
      </c>
      <c r="Q1545" s="30">
        <f t="shared" si="575"/>
        <v>7894.809673401046</v>
      </c>
      <c r="R1545" s="61">
        <f t="shared" si="576"/>
        <v>2.1930028624960611</v>
      </c>
      <c r="S1545" s="30">
        <f t="shared" si="577"/>
        <v>-2284.3743401425058</v>
      </c>
      <c r="T1545" s="30">
        <f t="shared" si="571"/>
        <v>2284.3743401425058</v>
      </c>
      <c r="U1545" s="61">
        <f t="shared" si="578"/>
        <v>0.63454847858123697</v>
      </c>
      <c r="V1545" s="30">
        <f t="shared" si="579"/>
        <v>234192.59259259261</v>
      </c>
      <c r="W1545" s="30">
        <f t="shared" si="581"/>
        <v>234.1925925925926</v>
      </c>
      <c r="X1545" s="30">
        <f t="shared" si="580"/>
        <v>3880.4197430555578</v>
      </c>
      <c r="Y1545" s="30">
        <f t="shared" si="572"/>
        <v>1077.8952353864868</v>
      </c>
      <c r="Z1545" s="30">
        <f t="shared" si="573"/>
        <v>1.0778952353864868</v>
      </c>
      <c r="AA1545" s="30">
        <f t="shared" si="574"/>
        <v>2.8275513410772981</v>
      </c>
      <c r="AB1545" s="64"/>
      <c r="AC1545" s="30">
        <f t="shared" si="560"/>
        <v>0</v>
      </c>
      <c r="AD1545" s="30">
        <f t="shared" si="561"/>
        <v>64</v>
      </c>
      <c r="AE1545" s="30">
        <f t="shared" si="562"/>
        <v>17.777777777777779</v>
      </c>
      <c r="AF1545" s="31"/>
      <c r="AG1545" s="31"/>
      <c r="AH1545" s="31"/>
      <c r="AI1545" s="31"/>
      <c r="AJ1545" s="31"/>
      <c r="AK1545" s="31"/>
      <c r="AL1545" s="7"/>
      <c r="AM1545" s="7"/>
    </row>
    <row r="1546" spans="2:39" x14ac:dyDescent="0.4">
      <c r="B1546" s="27" t="s">
        <v>4</v>
      </c>
      <c r="C1546" s="27">
        <v>1530</v>
      </c>
      <c r="D1546" s="27">
        <v>53</v>
      </c>
      <c r="E1546" s="28">
        <v>62.2</v>
      </c>
      <c r="F1546" s="69">
        <f t="shared" si="563"/>
        <v>17.277777777777779</v>
      </c>
      <c r="G1546" s="36">
        <f t="shared" si="564"/>
        <v>-0.43055555555555575</v>
      </c>
      <c r="H1546" s="29">
        <f t="shared" si="565"/>
        <v>-1.5500000000000007</v>
      </c>
      <c r="I1546" s="31"/>
      <c r="J1546" s="30">
        <f t="shared" si="566"/>
        <v>-638.0833333333336</v>
      </c>
      <c r="K1546" s="41">
        <f t="shared" si="558"/>
        <v>128.36647030136805</v>
      </c>
      <c r="L1546" s="30">
        <f t="shared" si="567"/>
        <v>218.00182949999999</v>
      </c>
      <c r="M1546" s="61">
        <f t="shared" si="568"/>
        <v>-291.71503353196556</v>
      </c>
      <c r="N1546" s="30">
        <f t="shared" si="569"/>
        <v>-0.29171503353196554</v>
      </c>
      <c r="O1546" s="30">
        <f t="shared" si="559"/>
        <v>-5040.187523802294</v>
      </c>
      <c r="P1546" s="30">
        <f t="shared" si="570"/>
        <v>-5.0401875238022944</v>
      </c>
      <c r="Q1546" s="30">
        <f t="shared" si="575"/>
        <v>7894.809673401046</v>
      </c>
      <c r="R1546" s="61">
        <f t="shared" si="576"/>
        <v>2.1930028624960611</v>
      </c>
      <c r="S1546" s="30">
        <f t="shared" si="577"/>
        <v>-2289.414527666308</v>
      </c>
      <c r="T1546" s="30">
        <f t="shared" si="571"/>
        <v>2289.414527666308</v>
      </c>
      <c r="U1546" s="61">
        <f t="shared" si="578"/>
        <v>0.63594853078318614</v>
      </c>
      <c r="V1546" s="30">
        <f t="shared" si="579"/>
        <v>221204.5092592593</v>
      </c>
      <c r="W1546" s="30">
        <f t="shared" si="581"/>
        <v>221.20450925925931</v>
      </c>
      <c r="X1546" s="30">
        <f t="shared" si="580"/>
        <v>3893.407826388891</v>
      </c>
      <c r="Y1546" s="30">
        <f t="shared" si="572"/>
        <v>1081.5030391986534</v>
      </c>
      <c r="Z1546" s="30">
        <f t="shared" si="573"/>
        <v>1.0815030391986533</v>
      </c>
      <c r="AA1546" s="30">
        <f t="shared" si="574"/>
        <v>2.8289513932792474</v>
      </c>
      <c r="AB1546" s="64"/>
      <c r="AC1546" s="30">
        <f t="shared" si="560"/>
        <v>0</v>
      </c>
      <c r="AD1546" s="30">
        <f t="shared" si="561"/>
        <v>62.2</v>
      </c>
      <c r="AE1546" s="30">
        <f t="shared" si="562"/>
        <v>17.277777777777779</v>
      </c>
      <c r="AF1546" s="31"/>
      <c r="AG1546" s="31"/>
      <c r="AH1546" s="31"/>
      <c r="AI1546" s="31"/>
      <c r="AJ1546" s="31"/>
      <c r="AK1546" s="31"/>
      <c r="AL1546" s="7"/>
      <c r="AM1546" s="7"/>
    </row>
    <row r="1547" spans="2:39" x14ac:dyDescent="0.4">
      <c r="B1547" s="27" t="s">
        <v>4</v>
      </c>
      <c r="C1547" s="27">
        <v>1531</v>
      </c>
      <c r="D1547" s="27">
        <v>54</v>
      </c>
      <c r="E1547" s="28">
        <v>60.9</v>
      </c>
      <c r="F1547" s="69">
        <f t="shared" si="563"/>
        <v>16.916666666666664</v>
      </c>
      <c r="G1547" s="36">
        <f t="shared" si="564"/>
        <v>-0.27777777777777779</v>
      </c>
      <c r="H1547" s="29">
        <f t="shared" si="565"/>
        <v>-1</v>
      </c>
      <c r="I1547" s="31"/>
      <c r="J1547" s="30">
        <f t="shared" si="566"/>
        <v>-411.66666666666669</v>
      </c>
      <c r="K1547" s="41">
        <f t="shared" si="558"/>
        <v>123.05674277520309</v>
      </c>
      <c r="L1547" s="30">
        <f t="shared" si="567"/>
        <v>218.00182949999999</v>
      </c>
      <c r="M1547" s="61">
        <f t="shared" si="568"/>
        <v>-70.608094391463624</v>
      </c>
      <c r="N1547" s="30">
        <f t="shared" si="569"/>
        <v>-7.0608094391463622E-2</v>
      </c>
      <c r="O1547" s="30">
        <f t="shared" si="559"/>
        <v>-1194.4535967889262</v>
      </c>
      <c r="P1547" s="30">
        <f t="shared" si="570"/>
        <v>-1.1944535967889263</v>
      </c>
      <c r="Q1547" s="30">
        <f t="shared" si="575"/>
        <v>7894.809673401046</v>
      </c>
      <c r="R1547" s="61">
        <f t="shared" si="576"/>
        <v>2.1930028624960611</v>
      </c>
      <c r="S1547" s="30">
        <f t="shared" si="577"/>
        <v>-2290.6089812630971</v>
      </c>
      <c r="T1547" s="30">
        <f t="shared" si="571"/>
        <v>2290.6089812630971</v>
      </c>
      <c r="U1547" s="61">
        <f t="shared" si="578"/>
        <v>0.63628032347550434</v>
      </c>
      <c r="V1547" s="30">
        <f t="shared" si="579"/>
        <v>212054.64583333328</v>
      </c>
      <c r="W1547" s="30">
        <f t="shared" si="581"/>
        <v>212.0546458333333</v>
      </c>
      <c r="X1547" s="30">
        <f t="shared" si="580"/>
        <v>3902.557689814817</v>
      </c>
      <c r="Y1547" s="30">
        <f t="shared" si="572"/>
        <v>1084.0446699613801</v>
      </c>
      <c r="Z1547" s="30">
        <f t="shared" si="573"/>
        <v>1.0840446699613802</v>
      </c>
      <c r="AA1547" s="30">
        <f t="shared" si="574"/>
        <v>2.8292831859715655</v>
      </c>
      <c r="AB1547" s="64"/>
      <c r="AC1547" s="30">
        <f t="shared" si="560"/>
        <v>0</v>
      </c>
      <c r="AD1547" s="30">
        <f t="shared" si="561"/>
        <v>60.9</v>
      </c>
      <c r="AE1547" s="30">
        <f t="shared" si="562"/>
        <v>16.916666666666664</v>
      </c>
      <c r="AF1547" s="31"/>
      <c r="AG1547" s="31"/>
      <c r="AH1547" s="31"/>
      <c r="AI1547" s="31"/>
      <c r="AJ1547" s="31"/>
      <c r="AK1547" s="31"/>
      <c r="AL1547" s="7"/>
      <c r="AM1547" s="7"/>
    </row>
    <row r="1548" spans="2:39" x14ac:dyDescent="0.4">
      <c r="B1548" s="27" t="s">
        <v>4</v>
      </c>
      <c r="C1548" s="27">
        <v>1532</v>
      </c>
      <c r="D1548" s="27">
        <v>55</v>
      </c>
      <c r="E1548" s="28">
        <v>60.2</v>
      </c>
      <c r="F1548" s="69">
        <f t="shared" si="563"/>
        <v>16.722222222222221</v>
      </c>
      <c r="G1548" s="36">
        <f t="shared" si="564"/>
        <v>-0.12499999999999981</v>
      </c>
      <c r="H1548" s="29">
        <f t="shared" si="565"/>
        <v>-0.44999999999999929</v>
      </c>
      <c r="I1548" s="31"/>
      <c r="J1548" s="30">
        <f t="shared" si="566"/>
        <v>-185.24999999999972</v>
      </c>
      <c r="K1548" s="41">
        <f t="shared" si="558"/>
        <v>120.24411012886803</v>
      </c>
      <c r="L1548" s="30">
        <f t="shared" si="567"/>
        <v>218.00182949999999</v>
      </c>
      <c r="M1548" s="61">
        <f t="shared" si="568"/>
        <v>152.99593962886831</v>
      </c>
      <c r="N1548" s="30">
        <f t="shared" si="569"/>
        <v>0.15299593962886832</v>
      </c>
      <c r="O1548" s="30">
        <f t="shared" si="559"/>
        <v>2558.4321015716309</v>
      </c>
      <c r="P1548" s="30">
        <f t="shared" si="570"/>
        <v>2.5584321015716309</v>
      </c>
      <c r="Q1548" s="30">
        <f t="shared" si="575"/>
        <v>7897.3681055026173</v>
      </c>
      <c r="R1548" s="61">
        <f t="shared" si="576"/>
        <v>2.1937135381366848</v>
      </c>
      <c r="S1548" s="30">
        <f t="shared" si="577"/>
        <v>-2290.6089812630971</v>
      </c>
      <c r="T1548" s="30">
        <f t="shared" si="571"/>
        <v>2290.6089812630971</v>
      </c>
      <c r="U1548" s="61">
        <f t="shared" si="578"/>
        <v>0.63628032347550434</v>
      </c>
      <c r="V1548" s="30">
        <f t="shared" si="579"/>
        <v>207207.84259259255</v>
      </c>
      <c r="W1548" s="30">
        <f t="shared" si="581"/>
        <v>207.20784259259256</v>
      </c>
      <c r="X1548" s="30">
        <f t="shared" si="580"/>
        <v>3907.4044930555579</v>
      </c>
      <c r="Y1548" s="30">
        <f t="shared" si="572"/>
        <v>1085.3910052719868</v>
      </c>
      <c r="Z1548" s="30">
        <f t="shared" si="573"/>
        <v>1.0853910052719868</v>
      </c>
      <c r="AA1548" s="30">
        <f t="shared" si="574"/>
        <v>2.8299938616121891</v>
      </c>
      <c r="AB1548" s="64"/>
      <c r="AC1548" s="30">
        <f t="shared" si="560"/>
        <v>0</v>
      </c>
      <c r="AD1548" s="30">
        <f t="shared" si="561"/>
        <v>60.2</v>
      </c>
      <c r="AE1548" s="30">
        <f t="shared" si="562"/>
        <v>16.722222222222221</v>
      </c>
      <c r="AF1548" s="31"/>
      <c r="AG1548" s="31"/>
      <c r="AH1548" s="31"/>
      <c r="AI1548" s="31"/>
      <c r="AJ1548" s="31"/>
      <c r="AK1548" s="31"/>
      <c r="AL1548" s="7"/>
      <c r="AM1548" s="7"/>
    </row>
    <row r="1549" spans="2:39" x14ac:dyDescent="0.4">
      <c r="B1549" s="27" t="s">
        <v>4</v>
      </c>
      <c r="C1549" s="27">
        <v>1533</v>
      </c>
      <c r="D1549" s="27">
        <v>56</v>
      </c>
      <c r="E1549" s="28">
        <v>60</v>
      </c>
      <c r="F1549" s="69">
        <f t="shared" si="563"/>
        <v>16.666666666666668</v>
      </c>
      <c r="G1549" s="36">
        <f t="shared" si="564"/>
        <v>2.7777777777777186E-2</v>
      </c>
      <c r="H1549" s="29">
        <f t="shared" si="565"/>
        <v>9.9999999999997868E-2</v>
      </c>
      <c r="I1549" s="31"/>
      <c r="J1549" s="30">
        <f t="shared" si="566"/>
        <v>41.16666666666579</v>
      </c>
      <c r="K1549" s="41">
        <f t="shared" si="558"/>
        <v>119.44647312500003</v>
      </c>
      <c r="L1549" s="30">
        <f t="shared" si="567"/>
        <v>218.00182949999999</v>
      </c>
      <c r="M1549" s="61">
        <f t="shared" si="568"/>
        <v>378.61496929166583</v>
      </c>
      <c r="N1549" s="30">
        <f t="shared" si="569"/>
        <v>0.37861496929166583</v>
      </c>
      <c r="O1549" s="30">
        <f t="shared" si="559"/>
        <v>6310.2494881944313</v>
      </c>
      <c r="P1549" s="30">
        <f t="shared" si="570"/>
        <v>6.3102494881944313</v>
      </c>
      <c r="Q1549" s="30">
        <f t="shared" si="575"/>
        <v>7903.6783549908114</v>
      </c>
      <c r="R1549" s="61">
        <f t="shared" si="576"/>
        <v>2.1954663853569665</v>
      </c>
      <c r="S1549" s="30">
        <f t="shared" si="577"/>
        <v>-2290.6089812630971</v>
      </c>
      <c r="T1549" s="30">
        <f t="shared" si="571"/>
        <v>2290.6089812630971</v>
      </c>
      <c r="U1549" s="61">
        <f t="shared" si="578"/>
        <v>0.63628032347550434</v>
      </c>
      <c r="V1549" s="30">
        <f t="shared" si="579"/>
        <v>205833.33333333337</v>
      </c>
      <c r="W1549" s="30">
        <f t="shared" si="581"/>
        <v>205.83333333333337</v>
      </c>
      <c r="X1549" s="30">
        <f t="shared" si="580"/>
        <v>3908.7790023148173</v>
      </c>
      <c r="Y1549" s="30">
        <f t="shared" si="572"/>
        <v>1085.7728137050053</v>
      </c>
      <c r="Z1549" s="30">
        <f t="shared" si="573"/>
        <v>1.0857728137050053</v>
      </c>
      <c r="AA1549" s="30">
        <f t="shared" si="574"/>
        <v>2.8317467088324708</v>
      </c>
      <c r="AB1549" s="64"/>
      <c r="AC1549" s="30">
        <f t="shared" si="560"/>
        <v>0</v>
      </c>
      <c r="AD1549" s="30">
        <f t="shared" si="561"/>
        <v>60</v>
      </c>
      <c r="AE1549" s="30">
        <f t="shared" si="562"/>
        <v>16.666666666666668</v>
      </c>
      <c r="AF1549" s="31"/>
      <c r="AG1549" s="31"/>
      <c r="AH1549" s="31"/>
      <c r="AI1549" s="31"/>
      <c r="AJ1549" s="31"/>
      <c r="AK1549" s="31"/>
      <c r="AL1549" s="7"/>
      <c r="AM1549" s="7"/>
    </row>
    <row r="1550" spans="2:39" x14ac:dyDescent="0.4">
      <c r="B1550" s="27" t="s">
        <v>4</v>
      </c>
      <c r="C1550" s="27">
        <v>1534</v>
      </c>
      <c r="D1550" s="27">
        <v>57</v>
      </c>
      <c r="E1550" s="28">
        <v>60.4</v>
      </c>
      <c r="F1550" s="69">
        <f t="shared" si="563"/>
        <v>16.777777777777779</v>
      </c>
      <c r="G1550" s="36">
        <f t="shared" si="564"/>
        <v>0.19444444444444425</v>
      </c>
      <c r="H1550" s="29">
        <f t="shared" si="565"/>
        <v>0.69999999999999929</v>
      </c>
      <c r="I1550" s="31"/>
      <c r="J1550" s="30">
        <f t="shared" si="566"/>
        <v>288.1666666666664</v>
      </c>
      <c r="K1550" s="41">
        <f t="shared" si="558"/>
        <v>121.04440149880557</v>
      </c>
      <c r="L1550" s="30">
        <f t="shared" si="567"/>
        <v>218.00182949999999</v>
      </c>
      <c r="M1550" s="61">
        <f t="shared" si="568"/>
        <v>627.21289766547193</v>
      </c>
      <c r="N1550" s="30">
        <f t="shared" si="569"/>
        <v>0.62721289766547195</v>
      </c>
      <c r="O1550" s="30">
        <f t="shared" si="559"/>
        <v>10523.238616387363</v>
      </c>
      <c r="P1550" s="30">
        <f t="shared" si="570"/>
        <v>10.523238616387363</v>
      </c>
      <c r="Q1550" s="30">
        <f t="shared" si="575"/>
        <v>7914.2015936071984</v>
      </c>
      <c r="R1550" s="61">
        <f t="shared" si="576"/>
        <v>2.1983895074287014</v>
      </c>
      <c r="S1550" s="30">
        <f t="shared" si="577"/>
        <v>-2290.6089812630971</v>
      </c>
      <c r="T1550" s="30">
        <f t="shared" si="571"/>
        <v>2290.6089812630971</v>
      </c>
      <c r="U1550" s="61">
        <f t="shared" si="578"/>
        <v>0.63628032347550434</v>
      </c>
      <c r="V1550" s="30">
        <f t="shared" si="579"/>
        <v>208586.92592592596</v>
      </c>
      <c r="W1550" s="30">
        <f t="shared" si="581"/>
        <v>208.58692592592595</v>
      </c>
      <c r="X1550" s="30">
        <f t="shared" si="580"/>
        <v>3908.7790023148173</v>
      </c>
      <c r="Y1550" s="30">
        <f t="shared" si="572"/>
        <v>1085.7728137050053</v>
      </c>
      <c r="Z1550" s="30">
        <f t="shared" si="573"/>
        <v>1.0857728137050053</v>
      </c>
      <c r="AA1550" s="30">
        <f t="shared" si="574"/>
        <v>2.8346698309042058</v>
      </c>
      <c r="AB1550" s="64"/>
      <c r="AC1550" s="30">
        <f t="shared" si="560"/>
        <v>0</v>
      </c>
      <c r="AD1550" s="30">
        <f t="shared" si="561"/>
        <v>60.4</v>
      </c>
      <c r="AE1550" s="30">
        <f t="shared" si="562"/>
        <v>16.777777777777779</v>
      </c>
      <c r="AF1550" s="31"/>
      <c r="AG1550" s="31"/>
      <c r="AH1550" s="31"/>
      <c r="AI1550" s="31"/>
      <c r="AJ1550" s="31"/>
      <c r="AK1550" s="31"/>
      <c r="AL1550" s="7"/>
      <c r="AM1550" s="7"/>
    </row>
    <row r="1551" spans="2:39" x14ac:dyDescent="0.4">
      <c r="B1551" s="27" t="s">
        <v>4</v>
      </c>
      <c r="C1551" s="27">
        <v>1535</v>
      </c>
      <c r="D1551" s="27">
        <v>58</v>
      </c>
      <c r="E1551" s="28">
        <v>61.4</v>
      </c>
      <c r="F1551" s="69">
        <f t="shared" si="563"/>
        <v>17.055555555555554</v>
      </c>
      <c r="G1551" s="36">
        <f t="shared" si="564"/>
        <v>0.38888888888888945</v>
      </c>
      <c r="H1551" s="29">
        <f t="shared" si="565"/>
        <v>1.4000000000000021</v>
      </c>
      <c r="I1551" s="31"/>
      <c r="J1551" s="30">
        <f t="shared" si="566"/>
        <v>576.33333333333417</v>
      </c>
      <c r="K1551" s="41">
        <f t="shared" si="558"/>
        <v>125.08567383953469</v>
      </c>
      <c r="L1551" s="30">
        <f t="shared" si="567"/>
        <v>218.00182949999999</v>
      </c>
      <c r="M1551" s="61">
        <f t="shared" si="568"/>
        <v>919.42083667286886</v>
      </c>
      <c r="N1551" s="30">
        <f t="shared" si="569"/>
        <v>0.91942083667286889</v>
      </c>
      <c r="O1551" s="30">
        <f t="shared" si="559"/>
        <v>15681.233158809484</v>
      </c>
      <c r="P1551" s="30">
        <f t="shared" si="570"/>
        <v>15.681233158809484</v>
      </c>
      <c r="Q1551" s="30">
        <f t="shared" si="575"/>
        <v>7929.8828267660083</v>
      </c>
      <c r="R1551" s="61">
        <f t="shared" si="576"/>
        <v>2.202745405876843</v>
      </c>
      <c r="S1551" s="30">
        <f t="shared" si="577"/>
        <v>-2290.6089812630971</v>
      </c>
      <c r="T1551" s="30">
        <f t="shared" si="571"/>
        <v>2290.6089812630971</v>
      </c>
      <c r="U1551" s="61">
        <f t="shared" si="578"/>
        <v>0.63628032347550434</v>
      </c>
      <c r="V1551" s="30">
        <f t="shared" si="579"/>
        <v>215550.95370370365</v>
      </c>
      <c r="W1551" s="30">
        <f t="shared" si="581"/>
        <v>215.55095370370364</v>
      </c>
      <c r="X1551" s="30">
        <f t="shared" si="580"/>
        <v>3908.7790023148173</v>
      </c>
      <c r="Y1551" s="30">
        <f t="shared" si="572"/>
        <v>1085.7728137050053</v>
      </c>
      <c r="Z1551" s="30">
        <f t="shared" si="573"/>
        <v>1.0857728137050053</v>
      </c>
      <c r="AA1551" s="30">
        <f t="shared" si="574"/>
        <v>2.8390257293523473</v>
      </c>
      <c r="AB1551" s="64"/>
      <c r="AC1551" s="30">
        <f t="shared" si="560"/>
        <v>0</v>
      </c>
      <c r="AD1551" s="30">
        <f t="shared" si="561"/>
        <v>61.4</v>
      </c>
      <c r="AE1551" s="30">
        <f t="shared" si="562"/>
        <v>17.055555555555554</v>
      </c>
      <c r="AF1551" s="31"/>
      <c r="AG1551" s="31"/>
      <c r="AH1551" s="31"/>
      <c r="AI1551" s="31"/>
      <c r="AJ1551" s="31"/>
      <c r="AK1551" s="31"/>
      <c r="AL1551" s="7"/>
      <c r="AM1551" s="7"/>
    </row>
    <row r="1552" spans="2:39" x14ac:dyDescent="0.4">
      <c r="B1552" s="27" t="s">
        <v>4</v>
      </c>
      <c r="C1552" s="27">
        <v>1536</v>
      </c>
      <c r="D1552" s="27">
        <v>59</v>
      </c>
      <c r="E1552" s="28">
        <v>63.2</v>
      </c>
      <c r="F1552" s="69">
        <f t="shared" si="563"/>
        <v>17.555555555555557</v>
      </c>
      <c r="G1552" s="36">
        <f t="shared" si="564"/>
        <v>0.5833333333333327</v>
      </c>
      <c r="H1552" s="29">
        <f t="shared" si="565"/>
        <v>2.0999999999999979</v>
      </c>
      <c r="I1552" s="31"/>
      <c r="J1552" s="30">
        <f t="shared" si="566"/>
        <v>864.49999999999909</v>
      </c>
      <c r="K1552" s="41">
        <f t="shared" ref="K1552:K1615" si="582">$C$8*0.5*$C$9*(F1552^2)*$C$5</f>
        <v>132.52718911522223</v>
      </c>
      <c r="L1552" s="30">
        <f t="shared" si="567"/>
        <v>218.00182949999999</v>
      </c>
      <c r="M1552" s="61">
        <f t="shared" si="568"/>
        <v>1215.0290186152213</v>
      </c>
      <c r="N1552" s="30">
        <f t="shared" si="569"/>
        <v>1.2150290186152213</v>
      </c>
      <c r="O1552" s="30">
        <f t="shared" ref="O1552:O1615" si="583">M1552*F1552</f>
        <v>21330.509437911664</v>
      </c>
      <c r="P1552" s="30">
        <f t="shared" si="570"/>
        <v>21.330509437911665</v>
      </c>
      <c r="Q1552" s="30">
        <f t="shared" si="575"/>
        <v>7951.2133362039203</v>
      </c>
      <c r="R1552" s="61">
        <f t="shared" si="576"/>
        <v>2.2086705478613853</v>
      </c>
      <c r="S1552" s="30">
        <f t="shared" si="577"/>
        <v>-2290.6089812630971</v>
      </c>
      <c r="T1552" s="30">
        <f t="shared" si="571"/>
        <v>2290.6089812630971</v>
      </c>
      <c r="U1552" s="61">
        <f t="shared" si="578"/>
        <v>0.63628032347550434</v>
      </c>
      <c r="V1552" s="30">
        <f t="shared" si="579"/>
        <v>228374.37037037039</v>
      </c>
      <c r="W1552" s="30">
        <f t="shared" si="581"/>
        <v>228.3743703703704</v>
      </c>
      <c r="X1552" s="30">
        <f t="shared" si="580"/>
        <v>3908.7790023148173</v>
      </c>
      <c r="Y1552" s="30">
        <f t="shared" si="572"/>
        <v>1085.7728137050053</v>
      </c>
      <c r="Z1552" s="30">
        <f t="shared" si="573"/>
        <v>1.0857728137050053</v>
      </c>
      <c r="AA1552" s="30">
        <f t="shared" si="574"/>
        <v>2.8449508713368896</v>
      </c>
      <c r="AB1552" s="64"/>
      <c r="AC1552" s="30">
        <f t="shared" ref="AC1552:AC1615" si="584">IF(E1552&lt;1,1,0)</f>
        <v>0</v>
      </c>
      <c r="AD1552" s="30">
        <f t="shared" ref="AD1552:AD1615" si="585">IF(AC1552=1,"",E1552)</f>
        <v>63.2</v>
      </c>
      <c r="AE1552" s="30">
        <f t="shared" ref="AE1552:AE1615" si="586">E1552/3.6</f>
        <v>17.555555555555557</v>
      </c>
      <c r="AF1552" s="31"/>
      <c r="AG1552" s="31"/>
      <c r="AH1552" s="31"/>
      <c r="AI1552" s="31"/>
      <c r="AJ1552" s="31"/>
      <c r="AK1552" s="31"/>
      <c r="AL1552" s="7"/>
      <c r="AM1552" s="7"/>
    </row>
    <row r="1553" spans="2:39" x14ac:dyDescent="0.4">
      <c r="B1553" s="27" t="s">
        <v>4</v>
      </c>
      <c r="C1553" s="27">
        <v>1537</v>
      </c>
      <c r="D1553" s="27">
        <v>60</v>
      </c>
      <c r="E1553" s="28">
        <v>65.599999999999994</v>
      </c>
      <c r="F1553" s="69">
        <f t="shared" ref="F1553:F1616" si="587">E1553/3.6</f>
        <v>18.222222222222221</v>
      </c>
      <c r="G1553" s="36">
        <f t="shared" ref="G1553:G1616" si="588">($E1554-$E1552)/2/3.6</f>
        <v>0.72222222222222265</v>
      </c>
      <c r="H1553" s="29">
        <f t="shared" ref="H1553:H1616" si="589">($E1554-$E1552)/2</f>
        <v>2.6000000000000014</v>
      </c>
      <c r="I1553" s="31"/>
      <c r="J1553" s="30">
        <f t="shared" ref="J1553:J1616" si="590">$C$4*G1553</f>
        <v>1070.3333333333339</v>
      </c>
      <c r="K1553" s="41">
        <f t="shared" si="582"/>
        <v>142.78365960755553</v>
      </c>
      <c r="L1553" s="30">
        <f t="shared" ref="L1553:L1616" si="591">IF(F1553&gt;0,$C$6*$C$4*$C$10,0)</f>
        <v>218.00182949999999</v>
      </c>
      <c r="M1553" s="61">
        <f t="shared" ref="M1553:M1616" si="592">J1553+K1553+L1553</f>
        <v>1431.1188224408895</v>
      </c>
      <c r="N1553" s="30">
        <f t="shared" ref="N1553:N1616" si="593">M1553/1000</f>
        <v>1.4311188224408895</v>
      </c>
      <c r="O1553" s="30">
        <f t="shared" si="583"/>
        <v>26078.165208922874</v>
      </c>
      <c r="P1553" s="30">
        <f t="shared" ref="P1553:P1616" si="594">O1553/1000</f>
        <v>26.078165208922872</v>
      </c>
      <c r="Q1553" s="30">
        <f t="shared" si="575"/>
        <v>7977.291501412843</v>
      </c>
      <c r="R1553" s="61">
        <f t="shared" si="576"/>
        <v>2.2159144832211566</v>
      </c>
      <c r="S1553" s="30">
        <f t="shared" si="577"/>
        <v>-2290.6089812630971</v>
      </c>
      <c r="T1553" s="30">
        <f t="shared" ref="T1553:T1616" si="595">S1553*-1</f>
        <v>2290.6089812630971</v>
      </c>
      <c r="U1553" s="61">
        <f t="shared" si="578"/>
        <v>0.63628032347550434</v>
      </c>
      <c r="V1553" s="30">
        <f t="shared" si="579"/>
        <v>246048.59259259258</v>
      </c>
      <c r="W1553" s="30">
        <f t="shared" si="581"/>
        <v>246.0485925925926</v>
      </c>
      <c r="X1553" s="30">
        <f t="shared" si="580"/>
        <v>3908.7790023148173</v>
      </c>
      <c r="Y1553" s="30">
        <f t="shared" ref="Y1553:Y1616" si="596">Z1553*1000</f>
        <v>1085.7728137050053</v>
      </c>
      <c r="Z1553" s="30">
        <f t="shared" ref="Z1553:Z1616" si="597">X1553*0.000277778</f>
        <v>1.0857728137050053</v>
      </c>
      <c r="AA1553" s="30">
        <f t="shared" ref="AA1553:AA1616" si="598">R1553+U1553</f>
        <v>2.8521948066966609</v>
      </c>
      <c r="AB1553" s="64"/>
      <c r="AC1553" s="30">
        <f t="shared" si="584"/>
        <v>0</v>
      </c>
      <c r="AD1553" s="30">
        <f t="shared" si="585"/>
        <v>65.599999999999994</v>
      </c>
      <c r="AE1553" s="30">
        <f t="shared" si="586"/>
        <v>18.222222222222221</v>
      </c>
      <c r="AF1553" s="31"/>
      <c r="AG1553" s="31"/>
      <c r="AH1553" s="31"/>
      <c r="AI1553" s="31"/>
      <c r="AJ1553" s="31"/>
      <c r="AK1553" s="31"/>
      <c r="AL1553" s="7"/>
      <c r="AM1553" s="7"/>
    </row>
    <row r="1554" spans="2:39" x14ac:dyDescent="0.4">
      <c r="B1554" s="27" t="s">
        <v>4</v>
      </c>
      <c r="C1554" s="27">
        <v>1538</v>
      </c>
      <c r="D1554" s="27">
        <v>61</v>
      </c>
      <c r="E1554" s="28">
        <v>68.400000000000006</v>
      </c>
      <c r="F1554" s="69">
        <f t="shared" si="587"/>
        <v>19</v>
      </c>
      <c r="G1554" s="36">
        <f t="shared" si="588"/>
        <v>0.83333333333333326</v>
      </c>
      <c r="H1554" s="29">
        <f t="shared" si="589"/>
        <v>3</v>
      </c>
      <c r="I1554" s="31"/>
      <c r="J1554" s="30">
        <f t="shared" si="590"/>
        <v>1235</v>
      </c>
      <c r="K1554" s="41">
        <f t="shared" si="582"/>
        <v>155.23263647324998</v>
      </c>
      <c r="L1554" s="30">
        <f t="shared" si="591"/>
        <v>218.00182949999999</v>
      </c>
      <c r="M1554" s="61">
        <f t="shared" si="592"/>
        <v>1608.2344659732501</v>
      </c>
      <c r="N1554" s="30">
        <f t="shared" si="593"/>
        <v>1.6082344659732501</v>
      </c>
      <c r="O1554" s="30">
        <f t="shared" si="583"/>
        <v>30556.454853491752</v>
      </c>
      <c r="P1554" s="30">
        <f t="shared" si="594"/>
        <v>30.556454853491751</v>
      </c>
      <c r="Q1554" s="30">
        <f t="shared" ref="Q1554:Q1617" si="599">IF(P1554&gt;0,SUM(Q1553,P1554),Q1553)</f>
        <v>8007.8479562663351</v>
      </c>
      <c r="R1554" s="61">
        <f t="shared" ref="R1554:R1617" si="600">Q1554*0.0002777778</f>
        <v>2.2244023880261588</v>
      </c>
      <c r="S1554" s="30">
        <f t="shared" ref="S1554:S1617" si="601">IF(P1554&lt;0,SUM(S1553,P1554),S1553)</f>
        <v>-2290.6089812630971</v>
      </c>
      <c r="T1554" s="30">
        <f t="shared" si="595"/>
        <v>2290.6089812630971</v>
      </c>
      <c r="U1554" s="61">
        <f t="shared" ref="U1554:U1617" si="602">T1554*0.0002777778</f>
        <v>0.63628032347550434</v>
      </c>
      <c r="V1554" s="30">
        <f t="shared" ref="V1554:V1617" si="603">0.5*$C$4*(F1554^2)</f>
        <v>267501</v>
      </c>
      <c r="W1554" s="30">
        <f t="shared" si="581"/>
        <v>267.50100000000003</v>
      </c>
      <c r="X1554" s="30">
        <f t="shared" ref="X1554:X1617" si="604">IF(W1554&lt;W1553,X1553+(W1553-W1554),X1553)</f>
        <v>3908.7790023148173</v>
      </c>
      <c r="Y1554" s="30">
        <f t="shared" si="596"/>
        <v>1085.7728137050053</v>
      </c>
      <c r="Z1554" s="30">
        <f t="shared" si="597"/>
        <v>1.0857728137050053</v>
      </c>
      <c r="AA1554" s="30">
        <f t="shared" si="598"/>
        <v>2.8606827115016631</v>
      </c>
      <c r="AB1554" s="64"/>
      <c r="AC1554" s="30">
        <f t="shared" si="584"/>
        <v>0</v>
      </c>
      <c r="AD1554" s="30">
        <f t="shared" si="585"/>
        <v>68.400000000000006</v>
      </c>
      <c r="AE1554" s="30">
        <f t="shared" si="586"/>
        <v>19</v>
      </c>
      <c r="AF1554" s="31"/>
      <c r="AG1554" s="31"/>
      <c r="AH1554" s="31"/>
      <c r="AI1554" s="31"/>
      <c r="AJ1554" s="31"/>
      <c r="AK1554" s="31"/>
      <c r="AL1554" s="7"/>
      <c r="AM1554" s="7"/>
    </row>
    <row r="1555" spans="2:39" x14ac:dyDescent="0.4">
      <c r="B1555" s="27" t="s">
        <v>4</v>
      </c>
      <c r="C1555" s="27">
        <v>1539</v>
      </c>
      <c r="D1555" s="27">
        <v>62</v>
      </c>
      <c r="E1555" s="28">
        <v>71.599999999999994</v>
      </c>
      <c r="F1555" s="69">
        <f t="shared" si="587"/>
        <v>19.888888888888886</v>
      </c>
      <c r="G1555" s="36">
        <f t="shared" si="588"/>
        <v>0.90277777777777779</v>
      </c>
      <c r="H1555" s="29">
        <f t="shared" si="589"/>
        <v>3.25</v>
      </c>
      <c r="I1555" s="31"/>
      <c r="J1555" s="30">
        <f t="shared" si="590"/>
        <v>1337.9166666666667</v>
      </c>
      <c r="K1555" s="41">
        <f t="shared" si="582"/>
        <v>170.09708646213883</v>
      </c>
      <c r="L1555" s="30">
        <f t="shared" si="591"/>
        <v>218.00182949999999</v>
      </c>
      <c r="M1555" s="61">
        <f t="shared" si="592"/>
        <v>1726.0155826288055</v>
      </c>
      <c r="N1555" s="30">
        <f t="shared" si="593"/>
        <v>1.7260155826288055</v>
      </c>
      <c r="O1555" s="30">
        <f t="shared" si="583"/>
        <v>34328.532143395125</v>
      </c>
      <c r="P1555" s="30">
        <f t="shared" si="594"/>
        <v>34.328532143395122</v>
      </c>
      <c r="Q1555" s="30">
        <f t="shared" si="599"/>
        <v>8042.1764884097302</v>
      </c>
      <c r="R1555" s="61">
        <f t="shared" si="600"/>
        <v>2.2339380921621803</v>
      </c>
      <c r="S1555" s="30">
        <f t="shared" si="601"/>
        <v>-2290.6089812630971</v>
      </c>
      <c r="T1555" s="30">
        <f t="shared" si="595"/>
        <v>2290.6089812630971</v>
      </c>
      <c r="U1555" s="61">
        <f t="shared" si="602"/>
        <v>0.63628032347550434</v>
      </c>
      <c r="V1555" s="30">
        <f t="shared" si="603"/>
        <v>293115.81481481472</v>
      </c>
      <c r="W1555" s="30">
        <f t="shared" si="581"/>
        <v>293.11581481481471</v>
      </c>
      <c r="X1555" s="30">
        <f t="shared" si="604"/>
        <v>3908.7790023148173</v>
      </c>
      <c r="Y1555" s="30">
        <f t="shared" si="596"/>
        <v>1085.7728137050053</v>
      </c>
      <c r="Z1555" s="30">
        <f t="shared" si="597"/>
        <v>1.0857728137050053</v>
      </c>
      <c r="AA1555" s="30">
        <f t="shared" si="598"/>
        <v>2.8702184156376847</v>
      </c>
      <c r="AB1555" s="64"/>
      <c r="AC1555" s="30">
        <f t="shared" si="584"/>
        <v>0</v>
      </c>
      <c r="AD1555" s="30">
        <f t="shared" si="585"/>
        <v>71.599999999999994</v>
      </c>
      <c r="AE1555" s="30">
        <f t="shared" si="586"/>
        <v>19.888888888888886</v>
      </c>
      <c r="AF1555" s="31"/>
      <c r="AG1555" s="31"/>
      <c r="AH1555" s="31"/>
      <c r="AI1555" s="31"/>
      <c r="AJ1555" s="31"/>
      <c r="AK1555" s="31"/>
      <c r="AL1555" s="7"/>
      <c r="AM1555" s="7"/>
    </row>
    <row r="1556" spans="2:39" x14ac:dyDescent="0.4">
      <c r="B1556" s="27" t="s">
        <v>4</v>
      </c>
      <c r="C1556" s="27">
        <v>1540</v>
      </c>
      <c r="D1556" s="27">
        <v>63</v>
      </c>
      <c r="E1556" s="28">
        <v>74.900000000000006</v>
      </c>
      <c r="F1556" s="69">
        <f t="shared" si="587"/>
        <v>20.805555555555557</v>
      </c>
      <c r="G1556" s="36">
        <f t="shared" si="588"/>
        <v>0.94444444444444597</v>
      </c>
      <c r="H1556" s="29">
        <f t="shared" si="589"/>
        <v>3.4000000000000057</v>
      </c>
      <c r="I1556" s="31"/>
      <c r="J1556" s="30">
        <f t="shared" si="590"/>
        <v>1399.666666666669</v>
      </c>
      <c r="K1556" s="41">
        <f t="shared" si="582"/>
        <v>186.13775241555038</v>
      </c>
      <c r="L1556" s="30">
        <f t="shared" si="591"/>
        <v>218.00182949999999</v>
      </c>
      <c r="M1556" s="61">
        <f t="shared" si="592"/>
        <v>1803.8062485822193</v>
      </c>
      <c r="N1556" s="30">
        <f t="shared" si="593"/>
        <v>1.8038062485822193</v>
      </c>
      <c r="O1556" s="30">
        <f t="shared" si="583"/>
        <v>37529.19111633562</v>
      </c>
      <c r="P1556" s="30">
        <f t="shared" si="594"/>
        <v>37.529191116335618</v>
      </c>
      <c r="Q1556" s="30">
        <f t="shared" si="599"/>
        <v>8079.705679526066</v>
      </c>
      <c r="R1556" s="61">
        <f t="shared" si="600"/>
        <v>2.2443628683062555</v>
      </c>
      <c r="S1556" s="30">
        <f t="shared" si="601"/>
        <v>-2290.6089812630971</v>
      </c>
      <c r="T1556" s="30">
        <f t="shared" si="595"/>
        <v>2290.6089812630971</v>
      </c>
      <c r="U1556" s="61">
        <f t="shared" si="602"/>
        <v>0.63628032347550434</v>
      </c>
      <c r="V1556" s="30">
        <f t="shared" si="603"/>
        <v>320757.51620370377</v>
      </c>
      <c r="W1556" s="30">
        <f t="shared" si="581"/>
        <v>320.7575162037038</v>
      </c>
      <c r="X1556" s="30">
        <f t="shared" si="604"/>
        <v>3908.7790023148173</v>
      </c>
      <c r="Y1556" s="30">
        <f t="shared" si="596"/>
        <v>1085.7728137050053</v>
      </c>
      <c r="Z1556" s="30">
        <f t="shared" si="597"/>
        <v>1.0857728137050053</v>
      </c>
      <c r="AA1556" s="30">
        <f t="shared" si="598"/>
        <v>2.8806431917817599</v>
      </c>
      <c r="AB1556" s="64"/>
      <c r="AC1556" s="30">
        <f t="shared" si="584"/>
        <v>0</v>
      </c>
      <c r="AD1556" s="30">
        <f t="shared" si="585"/>
        <v>74.900000000000006</v>
      </c>
      <c r="AE1556" s="30">
        <f t="shared" si="586"/>
        <v>20.805555555555557</v>
      </c>
      <c r="AF1556" s="31"/>
      <c r="AG1556" s="31"/>
      <c r="AH1556" s="31"/>
      <c r="AI1556" s="31"/>
      <c r="AJ1556" s="31"/>
      <c r="AK1556" s="31"/>
      <c r="AL1556" s="7"/>
      <c r="AM1556" s="7"/>
    </row>
    <row r="1557" spans="2:39" x14ac:dyDescent="0.4">
      <c r="B1557" s="27" t="s">
        <v>4</v>
      </c>
      <c r="C1557" s="27">
        <v>1541</v>
      </c>
      <c r="D1557" s="27">
        <v>64</v>
      </c>
      <c r="E1557" s="28">
        <v>78.400000000000006</v>
      </c>
      <c r="F1557" s="69">
        <f t="shared" si="587"/>
        <v>21.777777777777779</v>
      </c>
      <c r="G1557" s="36">
        <f t="shared" si="588"/>
        <v>0.95833333333333215</v>
      </c>
      <c r="H1557" s="29">
        <f t="shared" si="589"/>
        <v>3.4499999999999957</v>
      </c>
      <c r="I1557" s="31"/>
      <c r="J1557" s="30">
        <f t="shared" si="590"/>
        <v>1420.2499999999982</v>
      </c>
      <c r="K1557" s="41">
        <f t="shared" si="582"/>
        <v>203.94025384755557</v>
      </c>
      <c r="L1557" s="30">
        <f t="shared" si="591"/>
        <v>218.00182949999999</v>
      </c>
      <c r="M1557" s="61">
        <f t="shared" si="592"/>
        <v>1842.1920833475538</v>
      </c>
      <c r="N1557" s="30">
        <f t="shared" si="593"/>
        <v>1.8421920833475538</v>
      </c>
      <c r="O1557" s="30">
        <f t="shared" si="583"/>
        <v>40118.849815124508</v>
      </c>
      <c r="P1557" s="30">
        <f t="shared" si="594"/>
        <v>40.118849815124506</v>
      </c>
      <c r="Q1557" s="30">
        <f t="shared" si="599"/>
        <v>8119.8245293411901</v>
      </c>
      <c r="R1557" s="61">
        <f t="shared" si="600"/>
        <v>2.2555069941464314</v>
      </c>
      <c r="S1557" s="30">
        <f t="shared" si="601"/>
        <v>-2290.6089812630971</v>
      </c>
      <c r="T1557" s="30">
        <f t="shared" si="595"/>
        <v>2290.6089812630971</v>
      </c>
      <c r="U1557" s="61">
        <f t="shared" si="602"/>
        <v>0.63628032347550434</v>
      </c>
      <c r="V1557" s="30">
        <f t="shared" si="603"/>
        <v>351435.25925925927</v>
      </c>
      <c r="W1557" s="30">
        <f t="shared" si="581"/>
        <v>351.43525925925928</v>
      </c>
      <c r="X1557" s="30">
        <f t="shared" si="604"/>
        <v>3908.7790023148173</v>
      </c>
      <c r="Y1557" s="30">
        <f t="shared" si="596"/>
        <v>1085.7728137050053</v>
      </c>
      <c r="Z1557" s="30">
        <f t="shared" si="597"/>
        <v>1.0857728137050053</v>
      </c>
      <c r="AA1557" s="30">
        <f t="shared" si="598"/>
        <v>2.8917873176219357</v>
      </c>
      <c r="AB1557" s="64"/>
      <c r="AC1557" s="30">
        <f t="shared" si="584"/>
        <v>0</v>
      </c>
      <c r="AD1557" s="30">
        <f t="shared" si="585"/>
        <v>78.400000000000006</v>
      </c>
      <c r="AE1557" s="30">
        <f t="shared" si="586"/>
        <v>21.777777777777779</v>
      </c>
      <c r="AF1557" s="31"/>
      <c r="AG1557" s="31"/>
      <c r="AH1557" s="31"/>
      <c r="AI1557" s="31"/>
      <c r="AJ1557" s="31"/>
      <c r="AK1557" s="31"/>
      <c r="AL1557" s="7"/>
      <c r="AM1557" s="7"/>
    </row>
    <row r="1558" spans="2:39" x14ac:dyDescent="0.4">
      <c r="B1558" s="27" t="s">
        <v>4</v>
      </c>
      <c r="C1558" s="27">
        <v>1542</v>
      </c>
      <c r="D1558" s="27">
        <v>65</v>
      </c>
      <c r="E1558" s="28">
        <v>81.8</v>
      </c>
      <c r="F1558" s="69">
        <f t="shared" si="587"/>
        <v>22.722222222222221</v>
      </c>
      <c r="G1558" s="36">
        <f t="shared" si="588"/>
        <v>0.90277777777777779</v>
      </c>
      <c r="H1558" s="29">
        <f t="shared" si="589"/>
        <v>3.25</v>
      </c>
      <c r="I1558" s="31"/>
      <c r="J1558" s="30">
        <f t="shared" si="590"/>
        <v>1337.9166666666667</v>
      </c>
      <c r="K1558" s="41">
        <f t="shared" si="582"/>
        <v>222.01250523136801</v>
      </c>
      <c r="L1558" s="30">
        <f t="shared" si="591"/>
        <v>218.00182949999999</v>
      </c>
      <c r="M1558" s="61">
        <f t="shared" si="592"/>
        <v>1777.9310013980348</v>
      </c>
      <c r="N1558" s="30">
        <f t="shared" si="593"/>
        <v>1.7779310013980347</v>
      </c>
      <c r="O1558" s="30">
        <f t="shared" si="583"/>
        <v>40398.543309544235</v>
      </c>
      <c r="P1558" s="30">
        <f t="shared" si="594"/>
        <v>40.398543309544237</v>
      </c>
      <c r="Q1558" s="30">
        <f t="shared" si="599"/>
        <v>8160.2230726507341</v>
      </c>
      <c r="R1558" s="61">
        <f t="shared" si="600"/>
        <v>2.266728812630161</v>
      </c>
      <c r="S1558" s="30">
        <f t="shared" si="601"/>
        <v>-2290.6089812630971</v>
      </c>
      <c r="T1558" s="30">
        <f t="shared" si="595"/>
        <v>2290.6089812630971</v>
      </c>
      <c r="U1558" s="61">
        <f t="shared" si="602"/>
        <v>0.63628032347550434</v>
      </c>
      <c r="V1558" s="30">
        <f t="shared" si="603"/>
        <v>382577.84259259253</v>
      </c>
      <c r="W1558" s="30">
        <f t="shared" si="581"/>
        <v>382.57784259259256</v>
      </c>
      <c r="X1558" s="30">
        <f t="shared" si="604"/>
        <v>3908.7790023148173</v>
      </c>
      <c r="Y1558" s="30">
        <f t="shared" si="596"/>
        <v>1085.7728137050053</v>
      </c>
      <c r="Z1558" s="30">
        <f t="shared" si="597"/>
        <v>1.0857728137050053</v>
      </c>
      <c r="AA1558" s="30">
        <f t="shared" si="598"/>
        <v>2.9030091361056654</v>
      </c>
      <c r="AB1558" s="64"/>
      <c r="AC1558" s="30">
        <f t="shared" si="584"/>
        <v>0</v>
      </c>
      <c r="AD1558" s="30">
        <f t="shared" si="585"/>
        <v>81.8</v>
      </c>
      <c r="AE1558" s="30">
        <f t="shared" si="586"/>
        <v>22.722222222222221</v>
      </c>
      <c r="AF1558" s="31"/>
      <c r="AG1558" s="31"/>
      <c r="AH1558" s="31"/>
      <c r="AI1558" s="31"/>
      <c r="AJ1558" s="31"/>
      <c r="AK1558" s="31"/>
      <c r="AL1558" s="7"/>
      <c r="AM1558" s="7"/>
    </row>
    <row r="1559" spans="2:39" x14ac:dyDescent="0.4">
      <c r="B1559" s="27" t="s">
        <v>4</v>
      </c>
      <c r="C1559" s="27">
        <v>1543</v>
      </c>
      <c r="D1559" s="27">
        <v>66</v>
      </c>
      <c r="E1559" s="28">
        <v>84.9</v>
      </c>
      <c r="F1559" s="69">
        <f t="shared" si="587"/>
        <v>23.583333333333336</v>
      </c>
      <c r="G1559" s="36">
        <f t="shared" si="588"/>
        <v>0.7777777777777789</v>
      </c>
      <c r="H1559" s="29">
        <f t="shared" si="589"/>
        <v>2.8000000000000043</v>
      </c>
      <c r="I1559" s="31"/>
      <c r="J1559" s="30">
        <f t="shared" si="590"/>
        <v>1152.6666666666683</v>
      </c>
      <c r="K1559" s="41">
        <f t="shared" si="582"/>
        <v>239.15871465270314</v>
      </c>
      <c r="L1559" s="30">
        <f t="shared" si="591"/>
        <v>218.00182949999999</v>
      </c>
      <c r="M1559" s="61">
        <f t="shared" si="592"/>
        <v>1609.8272108193714</v>
      </c>
      <c r="N1559" s="30">
        <f t="shared" si="593"/>
        <v>1.6098272108193714</v>
      </c>
      <c r="O1559" s="30">
        <f t="shared" si="583"/>
        <v>37965.091721823512</v>
      </c>
      <c r="P1559" s="30">
        <f t="shared" si="594"/>
        <v>37.965091721823512</v>
      </c>
      <c r="Q1559" s="30">
        <f t="shared" si="599"/>
        <v>8198.1881643725574</v>
      </c>
      <c r="R1559" s="61">
        <f t="shared" si="600"/>
        <v>2.2772746722854471</v>
      </c>
      <c r="S1559" s="30">
        <f t="shared" si="601"/>
        <v>-2290.6089812630971</v>
      </c>
      <c r="T1559" s="30">
        <f t="shared" si="595"/>
        <v>2290.6089812630971</v>
      </c>
      <c r="U1559" s="61">
        <f t="shared" si="602"/>
        <v>0.63628032347550434</v>
      </c>
      <c r="V1559" s="30">
        <f t="shared" si="603"/>
        <v>412124.64583333337</v>
      </c>
      <c r="W1559" s="30">
        <f t="shared" si="581"/>
        <v>412.12464583333337</v>
      </c>
      <c r="X1559" s="30">
        <f t="shared" si="604"/>
        <v>3908.7790023148173</v>
      </c>
      <c r="Y1559" s="30">
        <f t="shared" si="596"/>
        <v>1085.7728137050053</v>
      </c>
      <c r="Z1559" s="30">
        <f t="shared" si="597"/>
        <v>1.0857728137050053</v>
      </c>
      <c r="AA1559" s="30">
        <f t="shared" si="598"/>
        <v>2.9135549957609514</v>
      </c>
      <c r="AB1559" s="64"/>
      <c r="AC1559" s="30">
        <f t="shared" si="584"/>
        <v>0</v>
      </c>
      <c r="AD1559" s="30">
        <f t="shared" si="585"/>
        <v>84.9</v>
      </c>
      <c r="AE1559" s="30">
        <f t="shared" si="586"/>
        <v>23.583333333333336</v>
      </c>
      <c r="AF1559" s="31"/>
      <c r="AG1559" s="31"/>
      <c r="AH1559" s="31"/>
      <c r="AI1559" s="31"/>
      <c r="AJ1559" s="31"/>
      <c r="AK1559" s="31"/>
      <c r="AL1559" s="7"/>
      <c r="AM1559" s="7"/>
    </row>
    <row r="1560" spans="2:39" x14ac:dyDescent="0.4">
      <c r="B1560" s="27" t="s">
        <v>4</v>
      </c>
      <c r="C1560" s="27">
        <v>1544</v>
      </c>
      <c r="D1560" s="27">
        <v>67</v>
      </c>
      <c r="E1560" s="28">
        <v>87.4</v>
      </c>
      <c r="F1560" s="69">
        <f t="shared" si="587"/>
        <v>24.277777777777779</v>
      </c>
      <c r="G1560" s="36">
        <f t="shared" si="588"/>
        <v>0.56944444444444364</v>
      </c>
      <c r="H1560" s="29">
        <f t="shared" si="589"/>
        <v>2.0499999999999972</v>
      </c>
      <c r="I1560" s="31"/>
      <c r="J1560" s="30">
        <f t="shared" si="590"/>
        <v>843.91666666666549</v>
      </c>
      <c r="K1560" s="41">
        <f t="shared" si="582"/>
        <v>253.45081695786806</v>
      </c>
      <c r="L1560" s="30">
        <f t="shared" si="591"/>
        <v>218.00182949999999</v>
      </c>
      <c r="M1560" s="61">
        <f t="shared" si="592"/>
        <v>1315.3693131245336</v>
      </c>
      <c r="N1560" s="30">
        <f t="shared" si="593"/>
        <v>1.3153693131245336</v>
      </c>
      <c r="O1560" s="30">
        <f t="shared" si="583"/>
        <v>31934.243879745623</v>
      </c>
      <c r="P1560" s="30">
        <f t="shared" si="594"/>
        <v>31.934243879745623</v>
      </c>
      <c r="Q1560" s="30">
        <f t="shared" si="599"/>
        <v>8230.1224082523022</v>
      </c>
      <c r="R1560" s="61">
        <f t="shared" si="600"/>
        <v>2.2861452962950262</v>
      </c>
      <c r="S1560" s="30">
        <f t="shared" si="601"/>
        <v>-2290.6089812630971</v>
      </c>
      <c r="T1560" s="30">
        <f t="shared" si="595"/>
        <v>2290.6089812630971</v>
      </c>
      <c r="U1560" s="61">
        <f t="shared" si="602"/>
        <v>0.63628032347550434</v>
      </c>
      <c r="V1560" s="30">
        <f t="shared" si="603"/>
        <v>436753.17592592596</v>
      </c>
      <c r="W1560" s="30">
        <f t="shared" si="581"/>
        <v>436.75317592592597</v>
      </c>
      <c r="X1560" s="30">
        <f t="shared" si="604"/>
        <v>3908.7790023148173</v>
      </c>
      <c r="Y1560" s="30">
        <f t="shared" si="596"/>
        <v>1085.7728137050053</v>
      </c>
      <c r="Z1560" s="30">
        <f t="shared" si="597"/>
        <v>1.0857728137050053</v>
      </c>
      <c r="AA1560" s="30">
        <f t="shared" si="598"/>
        <v>2.9224256197705305</v>
      </c>
      <c r="AB1560" s="64"/>
      <c r="AC1560" s="30">
        <f t="shared" si="584"/>
        <v>0</v>
      </c>
      <c r="AD1560" s="30">
        <f t="shared" si="585"/>
        <v>87.4</v>
      </c>
      <c r="AE1560" s="30">
        <f t="shared" si="586"/>
        <v>24.277777777777779</v>
      </c>
      <c r="AF1560" s="31"/>
      <c r="AG1560" s="31"/>
      <c r="AH1560" s="31"/>
      <c r="AI1560" s="31"/>
      <c r="AJ1560" s="31"/>
      <c r="AK1560" s="31"/>
      <c r="AL1560" s="7"/>
      <c r="AM1560" s="7"/>
    </row>
    <row r="1561" spans="2:39" x14ac:dyDescent="0.4">
      <c r="B1561" s="27" t="s">
        <v>4</v>
      </c>
      <c r="C1561" s="27">
        <v>1545</v>
      </c>
      <c r="D1561" s="27">
        <v>68</v>
      </c>
      <c r="E1561" s="28">
        <v>89</v>
      </c>
      <c r="F1561" s="69">
        <f t="shared" si="587"/>
        <v>24.722222222222221</v>
      </c>
      <c r="G1561" s="36">
        <f t="shared" si="588"/>
        <v>0.36111111111111033</v>
      </c>
      <c r="H1561" s="29">
        <f t="shared" si="589"/>
        <v>1.2999999999999972</v>
      </c>
      <c r="I1561" s="31"/>
      <c r="J1561" s="30">
        <f t="shared" si="590"/>
        <v>535.16666666666549</v>
      </c>
      <c r="K1561" s="41">
        <f t="shared" si="582"/>
        <v>262.81542045086803</v>
      </c>
      <c r="L1561" s="30">
        <f t="shared" si="591"/>
        <v>218.00182949999999</v>
      </c>
      <c r="M1561" s="61">
        <f t="shared" si="592"/>
        <v>1015.9839166175335</v>
      </c>
      <c r="N1561" s="30">
        <f t="shared" si="593"/>
        <v>1.0159839166175335</v>
      </c>
      <c r="O1561" s="30">
        <f t="shared" si="583"/>
        <v>25117.380160822355</v>
      </c>
      <c r="P1561" s="30">
        <f t="shared" si="594"/>
        <v>25.117380160822353</v>
      </c>
      <c r="Q1561" s="30">
        <f t="shared" si="599"/>
        <v>8255.2397884131242</v>
      </c>
      <c r="R1561" s="61">
        <f t="shared" si="600"/>
        <v>2.2931223468978632</v>
      </c>
      <c r="S1561" s="30">
        <f t="shared" si="601"/>
        <v>-2290.6089812630971</v>
      </c>
      <c r="T1561" s="30">
        <f t="shared" si="595"/>
        <v>2290.6089812630971</v>
      </c>
      <c r="U1561" s="61">
        <f t="shared" si="602"/>
        <v>0.63628032347550434</v>
      </c>
      <c r="V1561" s="30">
        <f t="shared" si="603"/>
        <v>452890.50925925921</v>
      </c>
      <c r="W1561" s="30">
        <f t="shared" si="581"/>
        <v>452.8905092592592</v>
      </c>
      <c r="X1561" s="30">
        <f t="shared" si="604"/>
        <v>3908.7790023148173</v>
      </c>
      <c r="Y1561" s="30">
        <f t="shared" si="596"/>
        <v>1085.7728137050053</v>
      </c>
      <c r="Z1561" s="30">
        <f t="shared" si="597"/>
        <v>1.0857728137050053</v>
      </c>
      <c r="AA1561" s="30">
        <f t="shared" si="598"/>
        <v>2.9294026703733675</v>
      </c>
      <c r="AB1561" s="64"/>
      <c r="AC1561" s="30">
        <f t="shared" si="584"/>
        <v>0</v>
      </c>
      <c r="AD1561" s="30">
        <f t="shared" si="585"/>
        <v>89</v>
      </c>
      <c r="AE1561" s="30">
        <f t="shared" si="586"/>
        <v>24.722222222222221</v>
      </c>
      <c r="AF1561" s="31"/>
      <c r="AG1561" s="31"/>
      <c r="AH1561" s="31"/>
      <c r="AI1561" s="31"/>
      <c r="AJ1561" s="31"/>
      <c r="AK1561" s="31"/>
      <c r="AL1561" s="7"/>
      <c r="AM1561" s="7"/>
    </row>
    <row r="1562" spans="2:39" x14ac:dyDescent="0.4">
      <c r="B1562" s="27" t="s">
        <v>4</v>
      </c>
      <c r="C1562" s="27">
        <v>1546</v>
      </c>
      <c r="D1562" s="27">
        <v>69</v>
      </c>
      <c r="E1562" s="28">
        <v>90</v>
      </c>
      <c r="F1562" s="69">
        <f t="shared" si="587"/>
        <v>25</v>
      </c>
      <c r="G1562" s="36">
        <f t="shared" si="588"/>
        <v>0.22222222222222143</v>
      </c>
      <c r="H1562" s="29">
        <f t="shared" si="589"/>
        <v>0.79999999999999716</v>
      </c>
      <c r="I1562" s="31"/>
      <c r="J1562" s="30">
        <f t="shared" si="590"/>
        <v>329.33333333333218</v>
      </c>
      <c r="K1562" s="41">
        <f t="shared" si="582"/>
        <v>268.75456453124997</v>
      </c>
      <c r="L1562" s="30">
        <f t="shared" si="591"/>
        <v>218.00182949999999</v>
      </c>
      <c r="M1562" s="61">
        <f t="shared" si="592"/>
        <v>816.08972736458213</v>
      </c>
      <c r="N1562" s="30">
        <f t="shared" si="593"/>
        <v>0.81608972736458218</v>
      </c>
      <c r="O1562" s="30">
        <f t="shared" si="583"/>
        <v>20402.243184114552</v>
      </c>
      <c r="P1562" s="30">
        <f t="shared" si="594"/>
        <v>20.402243184114553</v>
      </c>
      <c r="Q1562" s="30">
        <f t="shared" si="599"/>
        <v>8275.6420315972391</v>
      </c>
      <c r="R1562" s="61">
        <f t="shared" si="600"/>
        <v>2.2987896371246115</v>
      </c>
      <c r="S1562" s="30">
        <f t="shared" si="601"/>
        <v>-2290.6089812630971</v>
      </c>
      <c r="T1562" s="30">
        <f t="shared" si="595"/>
        <v>2290.6089812630971</v>
      </c>
      <c r="U1562" s="61">
        <f t="shared" si="602"/>
        <v>0.63628032347550434</v>
      </c>
      <c r="V1562" s="30">
        <f t="shared" si="603"/>
        <v>463125</v>
      </c>
      <c r="W1562" s="30">
        <f t="shared" si="581"/>
        <v>463.125</v>
      </c>
      <c r="X1562" s="30">
        <f t="shared" si="604"/>
        <v>3908.7790023148173</v>
      </c>
      <c r="Y1562" s="30">
        <f t="shared" si="596"/>
        <v>1085.7728137050053</v>
      </c>
      <c r="Z1562" s="30">
        <f t="shared" si="597"/>
        <v>1.0857728137050053</v>
      </c>
      <c r="AA1562" s="30">
        <f t="shared" si="598"/>
        <v>2.9350699606001158</v>
      </c>
      <c r="AB1562" s="64"/>
      <c r="AC1562" s="30">
        <f t="shared" si="584"/>
        <v>0</v>
      </c>
      <c r="AD1562" s="30">
        <f t="shared" si="585"/>
        <v>90</v>
      </c>
      <c r="AE1562" s="30">
        <f t="shared" si="586"/>
        <v>25</v>
      </c>
      <c r="AF1562" s="31"/>
      <c r="AG1562" s="31"/>
      <c r="AH1562" s="31"/>
      <c r="AI1562" s="31"/>
      <c r="AJ1562" s="31"/>
      <c r="AK1562" s="31"/>
      <c r="AL1562" s="7"/>
      <c r="AM1562" s="7"/>
    </row>
    <row r="1563" spans="2:39" x14ac:dyDescent="0.4">
      <c r="B1563" s="27" t="s">
        <v>4</v>
      </c>
      <c r="C1563" s="27">
        <v>1547</v>
      </c>
      <c r="D1563" s="27">
        <v>70</v>
      </c>
      <c r="E1563" s="28">
        <v>90.6</v>
      </c>
      <c r="F1563" s="69">
        <f t="shared" si="587"/>
        <v>25.166666666666664</v>
      </c>
      <c r="G1563" s="36">
        <f t="shared" si="588"/>
        <v>0.1388888888888889</v>
      </c>
      <c r="H1563" s="29">
        <f t="shared" si="589"/>
        <v>0.5</v>
      </c>
      <c r="I1563" s="31"/>
      <c r="J1563" s="30">
        <f t="shared" si="590"/>
        <v>205.83333333333334</v>
      </c>
      <c r="K1563" s="41">
        <f t="shared" si="582"/>
        <v>272.34990337231244</v>
      </c>
      <c r="L1563" s="30">
        <f t="shared" si="591"/>
        <v>218.00182949999999</v>
      </c>
      <c r="M1563" s="61">
        <f t="shared" si="592"/>
        <v>696.18506620564574</v>
      </c>
      <c r="N1563" s="30">
        <f t="shared" si="593"/>
        <v>0.69618506620564569</v>
      </c>
      <c r="O1563" s="30">
        <f t="shared" si="583"/>
        <v>17520.65749950875</v>
      </c>
      <c r="P1563" s="30">
        <f t="shared" si="594"/>
        <v>17.520657499508751</v>
      </c>
      <c r="Q1563" s="30">
        <f t="shared" si="599"/>
        <v>8293.1626890967473</v>
      </c>
      <c r="R1563" s="61">
        <f t="shared" si="600"/>
        <v>2.3036564868193783</v>
      </c>
      <c r="S1563" s="30">
        <f t="shared" si="601"/>
        <v>-2290.6089812630971</v>
      </c>
      <c r="T1563" s="30">
        <f t="shared" si="595"/>
        <v>2290.6089812630971</v>
      </c>
      <c r="U1563" s="61">
        <f t="shared" si="602"/>
        <v>0.63628032347550434</v>
      </c>
      <c r="V1563" s="30">
        <f t="shared" si="603"/>
        <v>469320.58333333326</v>
      </c>
      <c r="W1563" s="30">
        <f t="shared" si="581"/>
        <v>469.32058333333327</v>
      </c>
      <c r="X1563" s="30">
        <f t="shared" si="604"/>
        <v>3908.7790023148173</v>
      </c>
      <c r="Y1563" s="30">
        <f t="shared" si="596"/>
        <v>1085.7728137050053</v>
      </c>
      <c r="Z1563" s="30">
        <f t="shared" si="597"/>
        <v>1.0857728137050053</v>
      </c>
      <c r="AA1563" s="30">
        <f t="shared" si="598"/>
        <v>2.9399368102948826</v>
      </c>
      <c r="AB1563" s="64"/>
      <c r="AC1563" s="30">
        <f t="shared" si="584"/>
        <v>0</v>
      </c>
      <c r="AD1563" s="30">
        <f t="shared" si="585"/>
        <v>90.6</v>
      </c>
      <c r="AE1563" s="30">
        <f t="shared" si="586"/>
        <v>25.166666666666664</v>
      </c>
      <c r="AF1563" s="31"/>
      <c r="AG1563" s="31"/>
      <c r="AH1563" s="31"/>
      <c r="AI1563" s="31"/>
      <c r="AJ1563" s="31"/>
      <c r="AK1563" s="31"/>
      <c r="AL1563" s="7"/>
      <c r="AM1563" s="7"/>
    </row>
    <row r="1564" spans="2:39" x14ac:dyDescent="0.4">
      <c r="B1564" s="27" t="s">
        <v>4</v>
      </c>
      <c r="C1564" s="27">
        <v>1548</v>
      </c>
      <c r="D1564" s="27">
        <v>71</v>
      </c>
      <c r="E1564" s="28">
        <v>91</v>
      </c>
      <c r="F1564" s="69">
        <f t="shared" si="587"/>
        <v>25.277777777777779</v>
      </c>
      <c r="G1564" s="36">
        <f t="shared" si="588"/>
        <v>0.12500000000000078</v>
      </c>
      <c r="H1564" s="29">
        <f t="shared" si="589"/>
        <v>0.45000000000000284</v>
      </c>
      <c r="I1564" s="31"/>
      <c r="J1564" s="30">
        <f t="shared" si="590"/>
        <v>185.25000000000117</v>
      </c>
      <c r="K1564" s="41">
        <f t="shared" si="582"/>
        <v>274.76006776336806</v>
      </c>
      <c r="L1564" s="30">
        <f t="shared" si="591"/>
        <v>218.00182949999999</v>
      </c>
      <c r="M1564" s="61">
        <f t="shared" si="592"/>
        <v>678.01189726336918</v>
      </c>
      <c r="N1564" s="30">
        <f t="shared" si="593"/>
        <v>0.67801189726336919</v>
      </c>
      <c r="O1564" s="30">
        <f t="shared" si="583"/>
        <v>17138.634069712945</v>
      </c>
      <c r="P1564" s="30">
        <f t="shared" si="594"/>
        <v>17.138634069712946</v>
      </c>
      <c r="Q1564" s="30">
        <f t="shared" si="599"/>
        <v>8310.3013231664609</v>
      </c>
      <c r="R1564" s="61">
        <f t="shared" si="600"/>
        <v>2.3084172188862686</v>
      </c>
      <c r="S1564" s="30">
        <f t="shared" si="601"/>
        <v>-2290.6089812630971</v>
      </c>
      <c r="T1564" s="30">
        <f t="shared" si="595"/>
        <v>2290.6089812630971</v>
      </c>
      <c r="U1564" s="61">
        <f t="shared" si="602"/>
        <v>0.63628032347550434</v>
      </c>
      <c r="V1564" s="30">
        <f t="shared" si="603"/>
        <v>473473.84259259258</v>
      </c>
      <c r="W1564" s="30">
        <f t="shared" si="581"/>
        <v>473.47384259259258</v>
      </c>
      <c r="X1564" s="30">
        <f t="shared" si="604"/>
        <v>3908.7790023148173</v>
      </c>
      <c r="Y1564" s="30">
        <f t="shared" si="596"/>
        <v>1085.7728137050053</v>
      </c>
      <c r="Z1564" s="30">
        <f t="shared" si="597"/>
        <v>1.0857728137050053</v>
      </c>
      <c r="AA1564" s="30">
        <f t="shared" si="598"/>
        <v>2.9446975423617729</v>
      </c>
      <c r="AB1564" s="64"/>
      <c r="AC1564" s="30">
        <f t="shared" si="584"/>
        <v>0</v>
      </c>
      <c r="AD1564" s="30">
        <f t="shared" si="585"/>
        <v>91</v>
      </c>
      <c r="AE1564" s="30">
        <f t="shared" si="586"/>
        <v>25.277777777777779</v>
      </c>
      <c r="AF1564" s="31"/>
      <c r="AG1564" s="31"/>
      <c r="AH1564" s="31"/>
      <c r="AI1564" s="31"/>
      <c r="AJ1564" s="31"/>
      <c r="AK1564" s="31"/>
      <c r="AL1564" s="7"/>
      <c r="AM1564" s="7"/>
    </row>
    <row r="1565" spans="2:39" x14ac:dyDescent="0.4">
      <c r="B1565" s="27" t="s">
        <v>4</v>
      </c>
      <c r="C1565" s="27">
        <v>1549</v>
      </c>
      <c r="D1565" s="27">
        <v>72</v>
      </c>
      <c r="E1565" s="28">
        <v>91.5</v>
      </c>
      <c r="F1565" s="69">
        <f t="shared" si="587"/>
        <v>25.416666666666664</v>
      </c>
      <c r="G1565" s="36">
        <f t="shared" si="588"/>
        <v>0.1388888888888889</v>
      </c>
      <c r="H1565" s="29">
        <f t="shared" si="589"/>
        <v>0.5</v>
      </c>
      <c r="I1565" s="31"/>
      <c r="J1565" s="30">
        <f t="shared" si="590"/>
        <v>205.83333333333334</v>
      </c>
      <c r="K1565" s="41">
        <f t="shared" si="582"/>
        <v>277.78770406132804</v>
      </c>
      <c r="L1565" s="30">
        <f t="shared" si="591"/>
        <v>218.00182949999999</v>
      </c>
      <c r="M1565" s="61">
        <f t="shared" si="592"/>
        <v>701.62286689466134</v>
      </c>
      <c r="N1565" s="30">
        <f t="shared" si="593"/>
        <v>0.70162286689466136</v>
      </c>
      <c r="O1565" s="30">
        <f t="shared" si="583"/>
        <v>17832.914533572643</v>
      </c>
      <c r="P1565" s="30">
        <f t="shared" si="594"/>
        <v>17.832914533572641</v>
      </c>
      <c r="Q1565" s="30">
        <f t="shared" si="599"/>
        <v>8328.1342377000328</v>
      </c>
      <c r="R1565" s="61">
        <f t="shared" si="600"/>
        <v>2.3133708066529923</v>
      </c>
      <c r="S1565" s="30">
        <f t="shared" si="601"/>
        <v>-2290.6089812630971</v>
      </c>
      <c r="T1565" s="30">
        <f t="shared" si="595"/>
        <v>2290.6089812630971</v>
      </c>
      <c r="U1565" s="61">
        <f t="shared" si="602"/>
        <v>0.63628032347550434</v>
      </c>
      <c r="V1565" s="30">
        <f t="shared" si="603"/>
        <v>478691.14583333326</v>
      </c>
      <c r="W1565" s="30">
        <f t="shared" si="581"/>
        <v>478.69114583333328</v>
      </c>
      <c r="X1565" s="30">
        <f t="shared" si="604"/>
        <v>3908.7790023148173</v>
      </c>
      <c r="Y1565" s="30">
        <f t="shared" si="596"/>
        <v>1085.7728137050053</v>
      </c>
      <c r="Z1565" s="30">
        <f t="shared" si="597"/>
        <v>1.0857728137050053</v>
      </c>
      <c r="AA1565" s="30">
        <f t="shared" si="598"/>
        <v>2.9496511301284967</v>
      </c>
      <c r="AB1565" s="64"/>
      <c r="AC1565" s="30">
        <f t="shared" si="584"/>
        <v>0</v>
      </c>
      <c r="AD1565" s="30">
        <f t="shared" si="585"/>
        <v>91.5</v>
      </c>
      <c r="AE1565" s="30">
        <f t="shared" si="586"/>
        <v>25.416666666666664</v>
      </c>
      <c r="AF1565" s="31"/>
      <c r="AG1565" s="31"/>
      <c r="AH1565" s="31"/>
      <c r="AI1565" s="31"/>
      <c r="AJ1565" s="31"/>
      <c r="AK1565" s="31"/>
      <c r="AL1565" s="7"/>
      <c r="AM1565" s="7"/>
    </row>
    <row r="1566" spans="2:39" x14ac:dyDescent="0.4">
      <c r="B1566" s="27" t="s">
        <v>4</v>
      </c>
      <c r="C1566" s="27">
        <v>1550</v>
      </c>
      <c r="D1566" s="27">
        <v>73</v>
      </c>
      <c r="E1566" s="28">
        <v>92</v>
      </c>
      <c r="F1566" s="69">
        <f t="shared" si="587"/>
        <v>25.555555555555554</v>
      </c>
      <c r="G1566" s="36">
        <f t="shared" si="588"/>
        <v>0.16666666666666705</v>
      </c>
      <c r="H1566" s="29">
        <f t="shared" si="589"/>
        <v>0.60000000000000142</v>
      </c>
      <c r="I1566" s="31"/>
      <c r="J1566" s="30">
        <f t="shared" si="590"/>
        <v>247.00000000000057</v>
      </c>
      <c r="K1566" s="41">
        <f t="shared" si="582"/>
        <v>280.83193014722218</v>
      </c>
      <c r="L1566" s="30">
        <f t="shared" si="591"/>
        <v>218.00182949999999</v>
      </c>
      <c r="M1566" s="61">
        <f t="shared" si="592"/>
        <v>745.83375964722268</v>
      </c>
      <c r="N1566" s="30">
        <f t="shared" si="593"/>
        <v>0.74583375964722265</v>
      </c>
      <c r="O1566" s="30">
        <f t="shared" si="583"/>
        <v>19060.196079873465</v>
      </c>
      <c r="P1566" s="30">
        <f t="shared" si="594"/>
        <v>19.060196079873464</v>
      </c>
      <c r="Q1566" s="30">
        <f t="shared" si="599"/>
        <v>8347.1944337799068</v>
      </c>
      <c r="R1566" s="61">
        <f t="shared" si="600"/>
        <v>2.3186653059876283</v>
      </c>
      <c r="S1566" s="30">
        <f t="shared" si="601"/>
        <v>-2290.6089812630971</v>
      </c>
      <c r="T1566" s="30">
        <f t="shared" si="595"/>
        <v>2290.6089812630971</v>
      </c>
      <c r="U1566" s="61">
        <f t="shared" si="602"/>
        <v>0.63628032347550434</v>
      </c>
      <c r="V1566" s="30">
        <f t="shared" si="603"/>
        <v>483937.03703703702</v>
      </c>
      <c r="W1566" s="30">
        <f t="shared" ref="W1566:W1629" si="605">V1566*0.001</f>
        <v>483.93703703703704</v>
      </c>
      <c r="X1566" s="30">
        <f t="shared" si="604"/>
        <v>3908.7790023148173</v>
      </c>
      <c r="Y1566" s="30">
        <f t="shared" si="596"/>
        <v>1085.7728137050053</v>
      </c>
      <c r="Z1566" s="30">
        <f t="shared" si="597"/>
        <v>1.0857728137050053</v>
      </c>
      <c r="AA1566" s="30">
        <f t="shared" si="598"/>
        <v>2.9549456294631327</v>
      </c>
      <c r="AB1566" s="64"/>
      <c r="AC1566" s="30">
        <f t="shared" si="584"/>
        <v>0</v>
      </c>
      <c r="AD1566" s="30">
        <f t="shared" si="585"/>
        <v>92</v>
      </c>
      <c r="AE1566" s="30">
        <f t="shared" si="586"/>
        <v>25.555555555555554</v>
      </c>
      <c r="AF1566" s="31"/>
      <c r="AG1566" s="31"/>
      <c r="AH1566" s="31"/>
      <c r="AI1566" s="31"/>
      <c r="AJ1566" s="31"/>
      <c r="AK1566" s="31"/>
      <c r="AL1566" s="7"/>
      <c r="AM1566" s="7"/>
    </row>
    <row r="1567" spans="2:39" x14ac:dyDescent="0.4">
      <c r="B1567" s="27" t="s">
        <v>4</v>
      </c>
      <c r="C1567" s="27">
        <v>1551</v>
      </c>
      <c r="D1567" s="27">
        <v>74</v>
      </c>
      <c r="E1567" s="28">
        <v>92.7</v>
      </c>
      <c r="F1567" s="69">
        <f t="shared" si="587"/>
        <v>25.75</v>
      </c>
      <c r="G1567" s="36">
        <f t="shared" si="588"/>
        <v>0.19444444444444522</v>
      </c>
      <c r="H1567" s="29">
        <f t="shared" si="589"/>
        <v>0.70000000000000284</v>
      </c>
      <c r="I1567" s="31"/>
      <c r="J1567" s="30">
        <f t="shared" si="590"/>
        <v>288.16666666666782</v>
      </c>
      <c r="K1567" s="41">
        <f t="shared" si="582"/>
        <v>285.12171751120309</v>
      </c>
      <c r="L1567" s="30">
        <f t="shared" si="591"/>
        <v>218.00182949999999</v>
      </c>
      <c r="M1567" s="61">
        <f t="shared" si="592"/>
        <v>791.29021367787095</v>
      </c>
      <c r="N1567" s="30">
        <f t="shared" si="593"/>
        <v>0.791290213677871</v>
      </c>
      <c r="O1567" s="30">
        <f t="shared" si="583"/>
        <v>20375.723002205177</v>
      </c>
      <c r="P1567" s="30">
        <f t="shared" si="594"/>
        <v>20.375723002205177</v>
      </c>
      <c r="Q1567" s="30">
        <f t="shared" si="599"/>
        <v>8367.5701567821125</v>
      </c>
      <c r="R1567" s="61">
        <f t="shared" si="600"/>
        <v>2.3243252294965902</v>
      </c>
      <c r="S1567" s="30">
        <f t="shared" si="601"/>
        <v>-2290.6089812630971</v>
      </c>
      <c r="T1567" s="30">
        <f t="shared" si="595"/>
        <v>2290.6089812630971</v>
      </c>
      <c r="U1567" s="61">
        <f t="shared" si="602"/>
        <v>0.63628032347550434</v>
      </c>
      <c r="V1567" s="30">
        <f t="shared" si="603"/>
        <v>491329.3125</v>
      </c>
      <c r="W1567" s="30">
        <f t="shared" si="605"/>
        <v>491.32931250000001</v>
      </c>
      <c r="X1567" s="30">
        <f t="shared" si="604"/>
        <v>3908.7790023148173</v>
      </c>
      <c r="Y1567" s="30">
        <f t="shared" si="596"/>
        <v>1085.7728137050053</v>
      </c>
      <c r="Z1567" s="30">
        <f t="shared" si="597"/>
        <v>1.0857728137050053</v>
      </c>
      <c r="AA1567" s="30">
        <f t="shared" si="598"/>
        <v>2.9606055529720945</v>
      </c>
      <c r="AB1567" s="64"/>
      <c r="AC1567" s="30">
        <f t="shared" si="584"/>
        <v>0</v>
      </c>
      <c r="AD1567" s="30">
        <f t="shared" si="585"/>
        <v>92.7</v>
      </c>
      <c r="AE1567" s="30">
        <f t="shared" si="586"/>
        <v>25.75</v>
      </c>
      <c r="AF1567" s="31"/>
      <c r="AG1567" s="31"/>
      <c r="AH1567" s="31"/>
      <c r="AI1567" s="31"/>
      <c r="AJ1567" s="31"/>
      <c r="AK1567" s="31"/>
      <c r="AL1567" s="7"/>
      <c r="AM1567" s="7"/>
    </row>
    <row r="1568" spans="2:39" x14ac:dyDescent="0.4">
      <c r="B1568" s="27" t="s">
        <v>4</v>
      </c>
      <c r="C1568" s="27">
        <v>1552</v>
      </c>
      <c r="D1568" s="27">
        <v>75</v>
      </c>
      <c r="E1568" s="28">
        <v>93.4</v>
      </c>
      <c r="F1568" s="69">
        <f t="shared" si="587"/>
        <v>25.944444444444446</v>
      </c>
      <c r="G1568" s="36">
        <f t="shared" si="588"/>
        <v>0.20833333333333331</v>
      </c>
      <c r="H1568" s="29">
        <f t="shared" si="589"/>
        <v>0.75</v>
      </c>
      <c r="I1568" s="31"/>
      <c r="J1568" s="30">
        <f t="shared" si="590"/>
        <v>308.75</v>
      </c>
      <c r="K1568" s="41">
        <f t="shared" si="582"/>
        <v>289.44402085953476</v>
      </c>
      <c r="L1568" s="30">
        <f t="shared" si="591"/>
        <v>218.00182949999999</v>
      </c>
      <c r="M1568" s="61">
        <f t="shared" si="592"/>
        <v>816.19585035953469</v>
      </c>
      <c r="N1568" s="30">
        <f t="shared" si="593"/>
        <v>0.81619585035953468</v>
      </c>
      <c r="O1568" s="30">
        <f t="shared" si="583"/>
        <v>21175.747895439039</v>
      </c>
      <c r="P1568" s="30">
        <f t="shared" si="594"/>
        <v>21.175747895439038</v>
      </c>
      <c r="Q1568" s="30">
        <f t="shared" si="599"/>
        <v>8388.7459046775512</v>
      </c>
      <c r="R1568" s="61">
        <f t="shared" si="600"/>
        <v>2.33020738216034</v>
      </c>
      <c r="S1568" s="30">
        <f t="shared" si="601"/>
        <v>-2290.6089812630971</v>
      </c>
      <c r="T1568" s="30">
        <f t="shared" si="595"/>
        <v>2290.6089812630971</v>
      </c>
      <c r="U1568" s="61">
        <f t="shared" si="602"/>
        <v>0.63628032347550434</v>
      </c>
      <c r="V1568" s="30">
        <f t="shared" si="603"/>
        <v>498777.62037037045</v>
      </c>
      <c r="W1568" s="30">
        <f t="shared" si="605"/>
        <v>498.77762037037047</v>
      </c>
      <c r="X1568" s="30">
        <f t="shared" si="604"/>
        <v>3908.7790023148173</v>
      </c>
      <c r="Y1568" s="30">
        <f t="shared" si="596"/>
        <v>1085.7728137050053</v>
      </c>
      <c r="Z1568" s="30">
        <f t="shared" si="597"/>
        <v>1.0857728137050053</v>
      </c>
      <c r="AA1568" s="30">
        <f t="shared" si="598"/>
        <v>2.9664877056358443</v>
      </c>
      <c r="AB1568" s="64"/>
      <c r="AC1568" s="30">
        <f t="shared" si="584"/>
        <v>0</v>
      </c>
      <c r="AD1568" s="30">
        <f t="shared" si="585"/>
        <v>93.4</v>
      </c>
      <c r="AE1568" s="30">
        <f t="shared" si="586"/>
        <v>25.944444444444446</v>
      </c>
      <c r="AF1568" s="31"/>
      <c r="AG1568" s="31"/>
      <c r="AH1568" s="31"/>
      <c r="AI1568" s="31"/>
      <c r="AJ1568" s="31"/>
      <c r="AK1568" s="31"/>
      <c r="AL1568" s="7"/>
      <c r="AM1568" s="7"/>
    </row>
    <row r="1569" spans="2:39" x14ac:dyDescent="0.4">
      <c r="B1569" s="27" t="s">
        <v>4</v>
      </c>
      <c r="C1569" s="27">
        <v>1553</v>
      </c>
      <c r="D1569" s="27">
        <v>76</v>
      </c>
      <c r="E1569" s="28">
        <v>94.2</v>
      </c>
      <c r="F1569" s="69">
        <f t="shared" si="587"/>
        <v>26.166666666666668</v>
      </c>
      <c r="G1569" s="36">
        <f t="shared" si="588"/>
        <v>0.20833333333333331</v>
      </c>
      <c r="H1569" s="29">
        <f t="shared" si="589"/>
        <v>0.75</v>
      </c>
      <c r="I1569" s="31"/>
      <c r="J1569" s="30">
        <f t="shared" si="590"/>
        <v>308.75</v>
      </c>
      <c r="K1569" s="41">
        <f t="shared" si="582"/>
        <v>294.42361160581248</v>
      </c>
      <c r="L1569" s="30">
        <f t="shared" si="591"/>
        <v>218.00182949999999</v>
      </c>
      <c r="M1569" s="61">
        <f t="shared" si="592"/>
        <v>821.17544110581252</v>
      </c>
      <c r="N1569" s="30">
        <f t="shared" si="593"/>
        <v>0.82117544110581253</v>
      </c>
      <c r="O1569" s="30">
        <f t="shared" si="583"/>
        <v>21487.424042268762</v>
      </c>
      <c r="P1569" s="30">
        <f t="shared" si="594"/>
        <v>21.487424042268763</v>
      </c>
      <c r="Q1569" s="30">
        <f t="shared" si="599"/>
        <v>8410.2333287198198</v>
      </c>
      <c r="R1569" s="61">
        <f t="shared" si="600"/>
        <v>2.3361761115384683</v>
      </c>
      <c r="S1569" s="30">
        <f t="shared" si="601"/>
        <v>-2290.6089812630971</v>
      </c>
      <c r="T1569" s="30">
        <f t="shared" si="595"/>
        <v>2290.6089812630971</v>
      </c>
      <c r="U1569" s="61">
        <f t="shared" si="602"/>
        <v>0.63628032347550434</v>
      </c>
      <c r="V1569" s="30">
        <f t="shared" si="603"/>
        <v>507358.58333333331</v>
      </c>
      <c r="W1569" s="30">
        <f t="shared" si="605"/>
        <v>507.35858333333334</v>
      </c>
      <c r="X1569" s="30">
        <f t="shared" si="604"/>
        <v>3908.7790023148173</v>
      </c>
      <c r="Y1569" s="30">
        <f t="shared" si="596"/>
        <v>1085.7728137050053</v>
      </c>
      <c r="Z1569" s="30">
        <f t="shared" si="597"/>
        <v>1.0857728137050053</v>
      </c>
      <c r="AA1569" s="30">
        <f t="shared" si="598"/>
        <v>2.9724564350139726</v>
      </c>
      <c r="AB1569" s="64"/>
      <c r="AC1569" s="30">
        <f t="shared" si="584"/>
        <v>0</v>
      </c>
      <c r="AD1569" s="30">
        <f t="shared" si="585"/>
        <v>94.2</v>
      </c>
      <c r="AE1569" s="30">
        <f t="shared" si="586"/>
        <v>26.166666666666668</v>
      </c>
      <c r="AF1569" s="31"/>
      <c r="AG1569" s="31"/>
      <c r="AH1569" s="31"/>
      <c r="AI1569" s="31"/>
      <c r="AJ1569" s="31"/>
      <c r="AK1569" s="31"/>
      <c r="AL1569" s="7"/>
      <c r="AM1569" s="7"/>
    </row>
    <row r="1570" spans="2:39" x14ac:dyDescent="0.4">
      <c r="B1570" s="27" t="s">
        <v>4</v>
      </c>
      <c r="C1570" s="27">
        <v>1554</v>
      </c>
      <c r="D1570" s="27">
        <v>77</v>
      </c>
      <c r="E1570" s="28">
        <v>94.9</v>
      </c>
      <c r="F1570" s="69">
        <f t="shared" si="587"/>
        <v>26.361111111111111</v>
      </c>
      <c r="G1570" s="36">
        <f t="shared" si="588"/>
        <v>0.20833333333333331</v>
      </c>
      <c r="H1570" s="29">
        <f t="shared" si="589"/>
        <v>0.75</v>
      </c>
      <c r="I1570" s="31"/>
      <c r="J1570" s="30">
        <f t="shared" si="590"/>
        <v>308.75</v>
      </c>
      <c r="K1570" s="41">
        <f t="shared" si="582"/>
        <v>298.81559206346697</v>
      </c>
      <c r="L1570" s="30">
        <f t="shared" si="591"/>
        <v>218.00182949999999</v>
      </c>
      <c r="M1570" s="61">
        <f t="shared" si="592"/>
        <v>825.56742156346695</v>
      </c>
      <c r="N1570" s="30">
        <f t="shared" si="593"/>
        <v>0.82556742156346696</v>
      </c>
      <c r="O1570" s="30">
        <f t="shared" si="583"/>
        <v>21762.874529548058</v>
      </c>
      <c r="P1570" s="30">
        <f t="shared" si="594"/>
        <v>21.762874529548057</v>
      </c>
      <c r="Q1570" s="30">
        <f t="shared" si="599"/>
        <v>8431.9962032493677</v>
      </c>
      <c r="R1570" s="61">
        <f t="shared" si="600"/>
        <v>2.3422213549469624</v>
      </c>
      <c r="S1570" s="30">
        <f t="shared" si="601"/>
        <v>-2290.6089812630971</v>
      </c>
      <c r="T1570" s="30">
        <f t="shared" si="595"/>
        <v>2290.6089812630971</v>
      </c>
      <c r="U1570" s="61">
        <f t="shared" si="602"/>
        <v>0.63628032347550434</v>
      </c>
      <c r="V1570" s="30">
        <f t="shared" si="603"/>
        <v>514926.96064814809</v>
      </c>
      <c r="W1570" s="30">
        <f t="shared" si="605"/>
        <v>514.92696064814811</v>
      </c>
      <c r="X1570" s="30">
        <f t="shared" si="604"/>
        <v>3908.7790023148173</v>
      </c>
      <c r="Y1570" s="30">
        <f t="shared" si="596"/>
        <v>1085.7728137050053</v>
      </c>
      <c r="Z1570" s="30">
        <f t="shared" si="597"/>
        <v>1.0857728137050053</v>
      </c>
      <c r="AA1570" s="30">
        <f t="shared" si="598"/>
        <v>2.9785016784224667</v>
      </c>
      <c r="AB1570" s="64"/>
      <c r="AC1570" s="30">
        <f t="shared" si="584"/>
        <v>0</v>
      </c>
      <c r="AD1570" s="30">
        <f t="shared" si="585"/>
        <v>94.9</v>
      </c>
      <c r="AE1570" s="30">
        <f t="shared" si="586"/>
        <v>26.361111111111111</v>
      </c>
      <c r="AF1570" s="31"/>
      <c r="AG1570" s="31"/>
      <c r="AH1570" s="31"/>
      <c r="AI1570" s="31"/>
      <c r="AJ1570" s="31"/>
      <c r="AK1570" s="31"/>
      <c r="AL1570" s="7"/>
      <c r="AM1570" s="7"/>
    </row>
    <row r="1571" spans="2:39" x14ac:dyDescent="0.4">
      <c r="B1571" s="27" t="s">
        <v>4</v>
      </c>
      <c r="C1571" s="27">
        <v>1555</v>
      </c>
      <c r="D1571" s="27">
        <v>78</v>
      </c>
      <c r="E1571" s="28">
        <v>95.7</v>
      </c>
      <c r="F1571" s="69">
        <f t="shared" si="587"/>
        <v>26.583333333333332</v>
      </c>
      <c r="G1571" s="36">
        <f t="shared" si="588"/>
        <v>0.23611111111110952</v>
      </c>
      <c r="H1571" s="29">
        <f t="shared" si="589"/>
        <v>0.84999999999999432</v>
      </c>
      <c r="I1571" s="31"/>
      <c r="J1571" s="30">
        <f t="shared" si="590"/>
        <v>349.9166666666643</v>
      </c>
      <c r="K1571" s="41">
        <f t="shared" si="582"/>
        <v>303.8748137918281</v>
      </c>
      <c r="L1571" s="30">
        <f t="shared" si="591"/>
        <v>218.00182949999999</v>
      </c>
      <c r="M1571" s="61">
        <f t="shared" si="592"/>
        <v>871.79330995849239</v>
      </c>
      <c r="N1571" s="30">
        <f t="shared" si="593"/>
        <v>0.87179330995849236</v>
      </c>
      <c r="O1571" s="30">
        <f t="shared" si="583"/>
        <v>23175.172156396588</v>
      </c>
      <c r="P1571" s="30">
        <f t="shared" si="594"/>
        <v>23.175172156396588</v>
      </c>
      <c r="Q1571" s="30">
        <f t="shared" si="599"/>
        <v>8455.1713754057637</v>
      </c>
      <c r="R1571" s="61">
        <f t="shared" si="600"/>
        <v>2.3486589032831873</v>
      </c>
      <c r="S1571" s="30">
        <f t="shared" si="601"/>
        <v>-2290.6089812630971</v>
      </c>
      <c r="T1571" s="30">
        <f t="shared" si="595"/>
        <v>2290.6089812630971</v>
      </c>
      <c r="U1571" s="61">
        <f t="shared" si="602"/>
        <v>0.63628032347550434</v>
      </c>
      <c r="V1571" s="30">
        <f t="shared" si="603"/>
        <v>523645.14583333331</v>
      </c>
      <c r="W1571" s="30">
        <f t="shared" si="605"/>
        <v>523.64514583333334</v>
      </c>
      <c r="X1571" s="30">
        <f t="shared" si="604"/>
        <v>3908.7790023148173</v>
      </c>
      <c r="Y1571" s="30">
        <f t="shared" si="596"/>
        <v>1085.7728137050053</v>
      </c>
      <c r="Z1571" s="30">
        <f t="shared" si="597"/>
        <v>1.0857728137050053</v>
      </c>
      <c r="AA1571" s="30">
        <f t="shared" si="598"/>
        <v>2.9849392267586916</v>
      </c>
      <c r="AB1571" s="64"/>
      <c r="AC1571" s="30">
        <f t="shared" si="584"/>
        <v>0</v>
      </c>
      <c r="AD1571" s="30">
        <f t="shared" si="585"/>
        <v>95.7</v>
      </c>
      <c r="AE1571" s="30">
        <f t="shared" si="586"/>
        <v>26.583333333333332</v>
      </c>
      <c r="AF1571" s="31"/>
      <c r="AG1571" s="31"/>
      <c r="AH1571" s="31"/>
      <c r="AI1571" s="31"/>
      <c r="AJ1571" s="31"/>
      <c r="AK1571" s="31"/>
      <c r="AL1571" s="7"/>
      <c r="AM1571" s="7"/>
    </row>
    <row r="1572" spans="2:39" x14ac:dyDescent="0.4">
      <c r="B1572" s="27" t="s">
        <v>4</v>
      </c>
      <c r="C1572" s="27">
        <v>1556</v>
      </c>
      <c r="D1572" s="27">
        <v>79</v>
      </c>
      <c r="E1572" s="28">
        <v>96.6</v>
      </c>
      <c r="F1572" s="69">
        <f t="shared" si="587"/>
        <v>26.833333333333332</v>
      </c>
      <c r="G1572" s="36">
        <f t="shared" si="588"/>
        <v>0.27777777777777779</v>
      </c>
      <c r="H1572" s="29">
        <f t="shared" si="589"/>
        <v>1</v>
      </c>
      <c r="I1572" s="31"/>
      <c r="J1572" s="30">
        <f t="shared" si="590"/>
        <v>411.66666666666669</v>
      </c>
      <c r="K1572" s="41">
        <f t="shared" si="582"/>
        <v>309.61720298731251</v>
      </c>
      <c r="L1572" s="30">
        <f t="shared" si="591"/>
        <v>218.00182949999999</v>
      </c>
      <c r="M1572" s="61">
        <f t="shared" si="592"/>
        <v>939.28569915397918</v>
      </c>
      <c r="N1572" s="30">
        <f t="shared" si="593"/>
        <v>0.93928569915397919</v>
      </c>
      <c r="O1572" s="30">
        <f t="shared" si="583"/>
        <v>25204.166260631773</v>
      </c>
      <c r="P1572" s="30">
        <f t="shared" si="594"/>
        <v>25.204166260631773</v>
      </c>
      <c r="Q1572" s="30">
        <f t="shared" si="599"/>
        <v>8480.3755416663953</v>
      </c>
      <c r="R1572" s="61">
        <f t="shared" si="600"/>
        <v>2.3556600611378995</v>
      </c>
      <c r="S1572" s="30">
        <f t="shared" si="601"/>
        <v>-2290.6089812630971</v>
      </c>
      <c r="T1572" s="30">
        <f t="shared" si="595"/>
        <v>2290.6089812630971</v>
      </c>
      <c r="U1572" s="61">
        <f t="shared" si="602"/>
        <v>0.63628032347550434</v>
      </c>
      <c r="V1572" s="30">
        <f t="shared" si="603"/>
        <v>533540.58333333326</v>
      </c>
      <c r="W1572" s="30">
        <f t="shared" si="605"/>
        <v>533.5405833333333</v>
      </c>
      <c r="X1572" s="30">
        <f t="shared" si="604"/>
        <v>3908.7790023148173</v>
      </c>
      <c r="Y1572" s="30">
        <f t="shared" si="596"/>
        <v>1085.7728137050053</v>
      </c>
      <c r="Z1572" s="30">
        <f t="shared" si="597"/>
        <v>1.0857728137050053</v>
      </c>
      <c r="AA1572" s="30">
        <f t="shared" si="598"/>
        <v>2.9919403846134038</v>
      </c>
      <c r="AB1572" s="64"/>
      <c r="AC1572" s="30">
        <f t="shared" si="584"/>
        <v>0</v>
      </c>
      <c r="AD1572" s="30">
        <f t="shared" si="585"/>
        <v>96.6</v>
      </c>
      <c r="AE1572" s="30">
        <f t="shared" si="586"/>
        <v>26.833333333333332</v>
      </c>
      <c r="AF1572" s="31"/>
      <c r="AG1572" s="31"/>
      <c r="AH1572" s="31"/>
      <c r="AI1572" s="31"/>
      <c r="AJ1572" s="31"/>
      <c r="AK1572" s="31"/>
      <c r="AL1572" s="7"/>
      <c r="AM1572" s="7"/>
    </row>
    <row r="1573" spans="2:39" x14ac:dyDescent="0.4">
      <c r="B1573" s="27" t="s">
        <v>4</v>
      </c>
      <c r="C1573" s="27">
        <v>1557</v>
      </c>
      <c r="D1573" s="27">
        <v>80</v>
      </c>
      <c r="E1573" s="28">
        <v>97.7</v>
      </c>
      <c r="F1573" s="69">
        <f t="shared" si="587"/>
        <v>27.138888888888889</v>
      </c>
      <c r="G1573" s="36">
        <f t="shared" si="588"/>
        <v>0.31944444444444603</v>
      </c>
      <c r="H1573" s="29">
        <f t="shared" si="589"/>
        <v>1.1500000000000057</v>
      </c>
      <c r="I1573" s="31"/>
      <c r="J1573" s="30">
        <f t="shared" si="590"/>
        <v>473.41666666666902</v>
      </c>
      <c r="K1573" s="41">
        <f t="shared" si="582"/>
        <v>316.70867373759199</v>
      </c>
      <c r="L1573" s="30">
        <f t="shared" si="591"/>
        <v>218.00182949999999</v>
      </c>
      <c r="M1573" s="61">
        <f t="shared" si="592"/>
        <v>1008.127169904261</v>
      </c>
      <c r="N1573" s="30">
        <f t="shared" si="593"/>
        <v>1.0081271699042611</v>
      </c>
      <c r="O1573" s="30">
        <f t="shared" si="583"/>
        <v>27359.451249901751</v>
      </c>
      <c r="P1573" s="30">
        <f t="shared" si="594"/>
        <v>27.359451249901753</v>
      </c>
      <c r="Q1573" s="30">
        <f t="shared" si="599"/>
        <v>8507.7349929162974</v>
      </c>
      <c r="R1573" s="61">
        <f t="shared" si="600"/>
        <v>2.3632599093153046</v>
      </c>
      <c r="S1573" s="30">
        <f t="shared" si="601"/>
        <v>-2290.6089812630971</v>
      </c>
      <c r="T1573" s="30">
        <f t="shared" si="595"/>
        <v>2290.6089812630971</v>
      </c>
      <c r="U1573" s="61">
        <f t="shared" si="602"/>
        <v>0.63628032347550434</v>
      </c>
      <c r="V1573" s="30">
        <f t="shared" si="603"/>
        <v>545760.79398148146</v>
      </c>
      <c r="W1573" s="30">
        <f t="shared" si="605"/>
        <v>545.76079398148147</v>
      </c>
      <c r="X1573" s="30">
        <f t="shared" si="604"/>
        <v>3908.7790023148173</v>
      </c>
      <c r="Y1573" s="30">
        <f t="shared" si="596"/>
        <v>1085.7728137050053</v>
      </c>
      <c r="Z1573" s="30">
        <f t="shared" si="597"/>
        <v>1.0857728137050053</v>
      </c>
      <c r="AA1573" s="30">
        <f t="shared" si="598"/>
        <v>2.9995402327908089</v>
      </c>
      <c r="AB1573" s="64"/>
      <c r="AC1573" s="30">
        <f t="shared" si="584"/>
        <v>0</v>
      </c>
      <c r="AD1573" s="30">
        <f t="shared" si="585"/>
        <v>97.7</v>
      </c>
      <c r="AE1573" s="30">
        <f t="shared" si="586"/>
        <v>27.138888888888889</v>
      </c>
      <c r="AF1573" s="31"/>
      <c r="AG1573" s="31"/>
      <c r="AH1573" s="31"/>
      <c r="AI1573" s="31"/>
      <c r="AJ1573" s="31"/>
      <c r="AK1573" s="31"/>
      <c r="AL1573" s="7"/>
      <c r="AM1573" s="7"/>
    </row>
    <row r="1574" spans="2:39" x14ac:dyDescent="0.4">
      <c r="B1574" s="27" t="s">
        <v>4</v>
      </c>
      <c r="C1574" s="27">
        <v>1558</v>
      </c>
      <c r="D1574" s="27">
        <v>81</v>
      </c>
      <c r="E1574" s="28">
        <v>98.9</v>
      </c>
      <c r="F1574" s="69">
        <f t="shared" si="587"/>
        <v>27.472222222222221</v>
      </c>
      <c r="G1574" s="36">
        <f t="shared" si="588"/>
        <v>0.37500000000000039</v>
      </c>
      <c r="H1574" s="29">
        <f t="shared" si="589"/>
        <v>1.3500000000000014</v>
      </c>
      <c r="I1574" s="31"/>
      <c r="J1574" s="30">
        <f t="shared" si="590"/>
        <v>555.75000000000057</v>
      </c>
      <c r="K1574" s="41">
        <f t="shared" si="582"/>
        <v>324.53639927638358</v>
      </c>
      <c r="L1574" s="30">
        <f t="shared" si="591"/>
        <v>218.00182949999999</v>
      </c>
      <c r="M1574" s="61">
        <f t="shared" si="592"/>
        <v>1098.2882287763841</v>
      </c>
      <c r="N1574" s="30">
        <f t="shared" si="593"/>
        <v>1.0982882287763842</v>
      </c>
      <c r="O1574" s="30">
        <f t="shared" si="583"/>
        <v>30172.418284995663</v>
      </c>
      <c r="P1574" s="30">
        <f t="shared" si="594"/>
        <v>30.172418284995665</v>
      </c>
      <c r="Q1574" s="30">
        <f t="shared" si="599"/>
        <v>8537.9074112012931</v>
      </c>
      <c r="R1574" s="61">
        <f t="shared" si="600"/>
        <v>2.3716411372871904</v>
      </c>
      <c r="S1574" s="30">
        <f t="shared" si="601"/>
        <v>-2290.6089812630971</v>
      </c>
      <c r="T1574" s="30">
        <f t="shared" si="595"/>
        <v>2290.6089812630971</v>
      </c>
      <c r="U1574" s="61">
        <f t="shared" si="602"/>
        <v>0.63628032347550434</v>
      </c>
      <c r="V1574" s="30">
        <f t="shared" si="603"/>
        <v>559249.73842592584</v>
      </c>
      <c r="W1574" s="30">
        <f t="shared" si="605"/>
        <v>559.2497384259259</v>
      </c>
      <c r="X1574" s="30">
        <f t="shared" si="604"/>
        <v>3908.7790023148173</v>
      </c>
      <c r="Y1574" s="30">
        <f t="shared" si="596"/>
        <v>1085.7728137050053</v>
      </c>
      <c r="Z1574" s="30">
        <f t="shared" si="597"/>
        <v>1.0857728137050053</v>
      </c>
      <c r="AA1574" s="30">
        <f t="shared" si="598"/>
        <v>3.0079214607626947</v>
      </c>
      <c r="AB1574" s="64"/>
      <c r="AC1574" s="30">
        <f t="shared" si="584"/>
        <v>0</v>
      </c>
      <c r="AD1574" s="30">
        <f t="shared" si="585"/>
        <v>98.9</v>
      </c>
      <c r="AE1574" s="30">
        <f t="shared" si="586"/>
        <v>27.472222222222221</v>
      </c>
      <c r="AF1574" s="31"/>
      <c r="AG1574" s="31"/>
      <c r="AH1574" s="31"/>
      <c r="AI1574" s="31"/>
      <c r="AJ1574" s="31"/>
      <c r="AK1574" s="31"/>
      <c r="AL1574" s="7"/>
      <c r="AM1574" s="7"/>
    </row>
    <row r="1575" spans="2:39" x14ac:dyDescent="0.4">
      <c r="B1575" s="27" t="s">
        <v>4</v>
      </c>
      <c r="C1575" s="27">
        <v>1559</v>
      </c>
      <c r="D1575" s="27">
        <v>82</v>
      </c>
      <c r="E1575" s="28">
        <v>100.4</v>
      </c>
      <c r="F1575" s="69">
        <f t="shared" si="587"/>
        <v>27.888888888888889</v>
      </c>
      <c r="G1575" s="36">
        <f t="shared" si="588"/>
        <v>0.43055555555555475</v>
      </c>
      <c r="H1575" s="29">
        <f t="shared" si="589"/>
        <v>1.5499999999999972</v>
      </c>
      <c r="I1575" s="31"/>
      <c r="J1575" s="30">
        <f t="shared" si="590"/>
        <v>638.08333333333212</v>
      </c>
      <c r="K1575" s="41">
        <f t="shared" si="582"/>
        <v>334.45543348213891</v>
      </c>
      <c r="L1575" s="30">
        <f t="shared" si="591"/>
        <v>218.00182949999999</v>
      </c>
      <c r="M1575" s="61">
        <f t="shared" si="592"/>
        <v>1190.540596315471</v>
      </c>
      <c r="N1575" s="30">
        <f t="shared" si="593"/>
        <v>1.1905405963154709</v>
      </c>
      <c r="O1575" s="30">
        <f t="shared" si="583"/>
        <v>33202.854408353691</v>
      </c>
      <c r="P1575" s="30">
        <f t="shared" si="594"/>
        <v>33.202854408353694</v>
      </c>
      <c r="Q1575" s="30">
        <f t="shared" si="599"/>
        <v>8571.1102656096464</v>
      </c>
      <c r="R1575" s="61">
        <f t="shared" si="600"/>
        <v>2.3808641531384631</v>
      </c>
      <c r="S1575" s="30">
        <f t="shared" si="601"/>
        <v>-2290.6089812630971</v>
      </c>
      <c r="T1575" s="30">
        <f t="shared" si="595"/>
        <v>2290.6089812630971</v>
      </c>
      <c r="U1575" s="61">
        <f t="shared" si="602"/>
        <v>0.63628032347550434</v>
      </c>
      <c r="V1575" s="30">
        <f t="shared" si="603"/>
        <v>576342.48148148158</v>
      </c>
      <c r="W1575" s="30">
        <f t="shared" si="605"/>
        <v>576.34248148148163</v>
      </c>
      <c r="X1575" s="30">
        <f t="shared" si="604"/>
        <v>3908.7790023148173</v>
      </c>
      <c r="Y1575" s="30">
        <f t="shared" si="596"/>
        <v>1085.7728137050053</v>
      </c>
      <c r="Z1575" s="30">
        <f t="shared" si="597"/>
        <v>1.0857728137050053</v>
      </c>
      <c r="AA1575" s="30">
        <f t="shared" si="598"/>
        <v>3.0171444766139675</v>
      </c>
      <c r="AB1575" s="64"/>
      <c r="AC1575" s="30">
        <f t="shared" si="584"/>
        <v>0</v>
      </c>
      <c r="AD1575" s="30">
        <f t="shared" si="585"/>
        <v>100.4</v>
      </c>
      <c r="AE1575" s="30">
        <f t="shared" si="586"/>
        <v>27.888888888888889</v>
      </c>
      <c r="AF1575" s="31"/>
      <c r="AG1575" s="31"/>
      <c r="AH1575" s="31"/>
      <c r="AI1575" s="31"/>
      <c r="AJ1575" s="31"/>
      <c r="AK1575" s="31"/>
      <c r="AL1575" s="7"/>
      <c r="AM1575" s="7"/>
    </row>
    <row r="1576" spans="2:39" x14ac:dyDescent="0.4">
      <c r="B1576" s="27" t="s">
        <v>4</v>
      </c>
      <c r="C1576" s="27">
        <v>1560</v>
      </c>
      <c r="D1576" s="27">
        <v>83</v>
      </c>
      <c r="E1576" s="28">
        <v>102</v>
      </c>
      <c r="F1576" s="69">
        <f t="shared" si="587"/>
        <v>28.333333333333332</v>
      </c>
      <c r="G1576" s="36">
        <f t="shared" si="588"/>
        <v>0.44444444444444287</v>
      </c>
      <c r="H1576" s="29">
        <f t="shared" si="589"/>
        <v>1.5999999999999943</v>
      </c>
      <c r="I1576" s="31"/>
      <c r="J1576" s="30">
        <f t="shared" si="590"/>
        <v>658.66666666666436</v>
      </c>
      <c r="K1576" s="41">
        <f t="shared" si="582"/>
        <v>345.20030733124997</v>
      </c>
      <c r="L1576" s="30">
        <f t="shared" si="591"/>
        <v>218.00182949999999</v>
      </c>
      <c r="M1576" s="61">
        <f t="shared" si="592"/>
        <v>1221.8688034979143</v>
      </c>
      <c r="N1576" s="30">
        <f t="shared" si="593"/>
        <v>1.2218688034979144</v>
      </c>
      <c r="O1576" s="30">
        <f t="shared" si="583"/>
        <v>34619.616099107574</v>
      </c>
      <c r="P1576" s="30">
        <f t="shared" si="594"/>
        <v>34.619616099107574</v>
      </c>
      <c r="Q1576" s="30">
        <f t="shared" si="599"/>
        <v>8605.729881708754</v>
      </c>
      <c r="R1576" s="61">
        <f t="shared" si="600"/>
        <v>2.3904807139353177</v>
      </c>
      <c r="S1576" s="30">
        <f t="shared" si="601"/>
        <v>-2290.6089812630971</v>
      </c>
      <c r="T1576" s="30">
        <f t="shared" si="595"/>
        <v>2290.6089812630971</v>
      </c>
      <c r="U1576" s="61">
        <f t="shared" si="602"/>
        <v>0.63628032347550434</v>
      </c>
      <c r="V1576" s="30">
        <f t="shared" si="603"/>
        <v>594858.33333333326</v>
      </c>
      <c r="W1576" s="30">
        <f t="shared" si="605"/>
        <v>594.85833333333323</v>
      </c>
      <c r="X1576" s="30">
        <f t="shared" si="604"/>
        <v>3908.7790023148173</v>
      </c>
      <c r="Y1576" s="30">
        <f t="shared" si="596"/>
        <v>1085.7728137050053</v>
      </c>
      <c r="Z1576" s="30">
        <f t="shared" si="597"/>
        <v>1.0857728137050053</v>
      </c>
      <c r="AA1576" s="30">
        <f t="shared" si="598"/>
        <v>3.026761037410822</v>
      </c>
      <c r="AB1576" s="64"/>
      <c r="AC1576" s="30">
        <f t="shared" si="584"/>
        <v>0</v>
      </c>
      <c r="AD1576" s="30">
        <f t="shared" si="585"/>
        <v>102</v>
      </c>
      <c r="AE1576" s="30">
        <f t="shared" si="586"/>
        <v>28.333333333333332</v>
      </c>
      <c r="AF1576" s="31"/>
      <c r="AG1576" s="31"/>
      <c r="AH1576" s="31"/>
      <c r="AI1576" s="31"/>
      <c r="AJ1576" s="31"/>
      <c r="AK1576" s="31"/>
      <c r="AL1576" s="7"/>
      <c r="AM1576" s="7"/>
    </row>
    <row r="1577" spans="2:39" x14ac:dyDescent="0.4">
      <c r="B1577" s="27" t="s">
        <v>4</v>
      </c>
      <c r="C1577" s="27">
        <v>1561</v>
      </c>
      <c r="D1577" s="27">
        <v>84</v>
      </c>
      <c r="E1577" s="28">
        <v>103.6</v>
      </c>
      <c r="F1577" s="69">
        <f t="shared" si="587"/>
        <v>28.777777777777775</v>
      </c>
      <c r="G1577" s="36">
        <f t="shared" si="588"/>
        <v>0.44444444444444481</v>
      </c>
      <c r="H1577" s="29">
        <f t="shared" si="589"/>
        <v>1.6000000000000014</v>
      </c>
      <c r="I1577" s="31"/>
      <c r="J1577" s="30">
        <f t="shared" si="590"/>
        <v>658.6666666666672</v>
      </c>
      <c r="K1577" s="41">
        <f t="shared" si="582"/>
        <v>356.11506060880549</v>
      </c>
      <c r="L1577" s="30">
        <f t="shared" si="591"/>
        <v>218.00182949999999</v>
      </c>
      <c r="M1577" s="61">
        <f t="shared" si="592"/>
        <v>1232.7835567754728</v>
      </c>
      <c r="N1577" s="30">
        <f t="shared" si="593"/>
        <v>1.2327835567754728</v>
      </c>
      <c r="O1577" s="30">
        <f t="shared" si="583"/>
        <v>35476.771244983043</v>
      </c>
      <c r="P1577" s="30">
        <f t="shared" si="594"/>
        <v>35.476771244983041</v>
      </c>
      <c r="Q1577" s="30">
        <f t="shared" si="599"/>
        <v>8641.2066529537369</v>
      </c>
      <c r="R1577" s="61">
        <f t="shared" si="600"/>
        <v>2.4003353734028523</v>
      </c>
      <c r="S1577" s="30">
        <f t="shared" si="601"/>
        <v>-2290.6089812630971</v>
      </c>
      <c r="T1577" s="30">
        <f t="shared" si="595"/>
        <v>2290.6089812630971</v>
      </c>
      <c r="U1577" s="61">
        <f t="shared" si="602"/>
        <v>0.63628032347550434</v>
      </c>
      <c r="V1577" s="30">
        <f t="shared" si="603"/>
        <v>613666.92592592572</v>
      </c>
      <c r="W1577" s="30">
        <f t="shared" si="605"/>
        <v>613.66692592592574</v>
      </c>
      <c r="X1577" s="30">
        <f t="shared" si="604"/>
        <v>3908.7790023148173</v>
      </c>
      <c r="Y1577" s="30">
        <f t="shared" si="596"/>
        <v>1085.7728137050053</v>
      </c>
      <c r="Z1577" s="30">
        <f t="shared" si="597"/>
        <v>1.0857728137050053</v>
      </c>
      <c r="AA1577" s="30">
        <f t="shared" si="598"/>
        <v>3.0366156968783566</v>
      </c>
      <c r="AB1577" s="64"/>
      <c r="AC1577" s="30">
        <f t="shared" si="584"/>
        <v>0</v>
      </c>
      <c r="AD1577" s="30">
        <f t="shared" si="585"/>
        <v>103.6</v>
      </c>
      <c r="AE1577" s="30">
        <f t="shared" si="586"/>
        <v>28.777777777777775</v>
      </c>
      <c r="AF1577" s="31"/>
      <c r="AG1577" s="31"/>
      <c r="AH1577" s="31"/>
      <c r="AI1577" s="31"/>
      <c r="AJ1577" s="31"/>
      <c r="AK1577" s="31"/>
      <c r="AL1577" s="7"/>
      <c r="AM1577" s="7"/>
    </row>
    <row r="1578" spans="2:39" x14ac:dyDescent="0.4">
      <c r="B1578" s="27" t="s">
        <v>4</v>
      </c>
      <c r="C1578" s="27">
        <v>1562</v>
      </c>
      <c r="D1578" s="27">
        <v>85</v>
      </c>
      <c r="E1578" s="28">
        <v>105.2</v>
      </c>
      <c r="F1578" s="69">
        <f t="shared" si="587"/>
        <v>29.222222222222221</v>
      </c>
      <c r="G1578" s="36">
        <f t="shared" si="588"/>
        <v>0.44444444444444481</v>
      </c>
      <c r="H1578" s="29">
        <f t="shared" si="589"/>
        <v>1.6000000000000014</v>
      </c>
      <c r="I1578" s="31"/>
      <c r="J1578" s="30">
        <f t="shared" si="590"/>
        <v>658.6666666666672</v>
      </c>
      <c r="K1578" s="41">
        <f t="shared" si="582"/>
        <v>367.19969331480547</v>
      </c>
      <c r="L1578" s="30">
        <f t="shared" si="591"/>
        <v>218.00182949999999</v>
      </c>
      <c r="M1578" s="61">
        <f t="shared" si="592"/>
        <v>1243.8681894814727</v>
      </c>
      <c r="N1578" s="30">
        <f t="shared" si="593"/>
        <v>1.2438681894814727</v>
      </c>
      <c r="O1578" s="30">
        <f t="shared" si="583"/>
        <v>36348.592648180813</v>
      </c>
      <c r="P1578" s="30">
        <f t="shared" si="594"/>
        <v>36.348592648180812</v>
      </c>
      <c r="Q1578" s="30">
        <f t="shared" si="599"/>
        <v>8677.5552456019177</v>
      </c>
      <c r="R1578" s="61">
        <f t="shared" si="600"/>
        <v>2.4104322055017602</v>
      </c>
      <c r="S1578" s="30">
        <f t="shared" si="601"/>
        <v>-2290.6089812630971</v>
      </c>
      <c r="T1578" s="30">
        <f t="shared" si="595"/>
        <v>2290.6089812630971</v>
      </c>
      <c r="U1578" s="61">
        <f t="shared" si="602"/>
        <v>0.63628032347550434</v>
      </c>
      <c r="V1578" s="30">
        <f t="shared" si="603"/>
        <v>632768.25925925921</v>
      </c>
      <c r="W1578" s="30">
        <f t="shared" si="605"/>
        <v>632.76825925925925</v>
      </c>
      <c r="X1578" s="30">
        <f t="shared" si="604"/>
        <v>3908.7790023148173</v>
      </c>
      <c r="Y1578" s="30">
        <f t="shared" si="596"/>
        <v>1085.7728137050053</v>
      </c>
      <c r="Z1578" s="30">
        <f t="shared" si="597"/>
        <v>1.0857728137050053</v>
      </c>
      <c r="AA1578" s="30">
        <f t="shared" si="598"/>
        <v>3.0467125289772645</v>
      </c>
      <c r="AB1578" s="64"/>
      <c r="AC1578" s="30">
        <f t="shared" si="584"/>
        <v>0</v>
      </c>
      <c r="AD1578" s="30">
        <f t="shared" si="585"/>
        <v>105.2</v>
      </c>
      <c r="AE1578" s="30">
        <f t="shared" si="586"/>
        <v>29.222222222222221</v>
      </c>
      <c r="AF1578" s="31"/>
      <c r="AG1578" s="31"/>
      <c r="AH1578" s="31"/>
      <c r="AI1578" s="31"/>
      <c r="AJ1578" s="31"/>
      <c r="AK1578" s="31"/>
      <c r="AL1578" s="7"/>
      <c r="AM1578" s="7"/>
    </row>
    <row r="1579" spans="2:39" x14ac:dyDescent="0.4">
      <c r="B1579" s="27" t="s">
        <v>4</v>
      </c>
      <c r="C1579" s="27">
        <v>1563</v>
      </c>
      <c r="D1579" s="27">
        <v>86</v>
      </c>
      <c r="E1579" s="28">
        <v>106.8</v>
      </c>
      <c r="F1579" s="69">
        <f t="shared" si="587"/>
        <v>29.666666666666664</v>
      </c>
      <c r="G1579" s="36">
        <f t="shared" si="588"/>
        <v>0.45833333333333293</v>
      </c>
      <c r="H1579" s="29">
        <f t="shared" si="589"/>
        <v>1.6499999999999986</v>
      </c>
      <c r="I1579" s="31"/>
      <c r="J1579" s="30">
        <f t="shared" si="590"/>
        <v>679.24999999999943</v>
      </c>
      <c r="K1579" s="41">
        <f t="shared" si="582"/>
        <v>378.45420544924991</v>
      </c>
      <c r="L1579" s="30">
        <f t="shared" si="591"/>
        <v>218.00182949999999</v>
      </c>
      <c r="M1579" s="61">
        <f t="shared" si="592"/>
        <v>1275.7060349492494</v>
      </c>
      <c r="N1579" s="30">
        <f t="shared" si="593"/>
        <v>1.2757060349492495</v>
      </c>
      <c r="O1579" s="30">
        <f t="shared" si="583"/>
        <v>37845.945703494399</v>
      </c>
      <c r="P1579" s="30">
        <f t="shared" si="594"/>
        <v>37.845945703494401</v>
      </c>
      <c r="Q1579" s="30">
        <f t="shared" si="599"/>
        <v>8715.4011913054128</v>
      </c>
      <c r="R1579" s="61">
        <f t="shared" si="600"/>
        <v>2.4209449690381968</v>
      </c>
      <c r="S1579" s="30">
        <f t="shared" si="601"/>
        <v>-2290.6089812630971</v>
      </c>
      <c r="T1579" s="30">
        <f t="shared" si="595"/>
        <v>2290.6089812630971</v>
      </c>
      <c r="U1579" s="61">
        <f t="shared" si="602"/>
        <v>0.63628032347550434</v>
      </c>
      <c r="V1579" s="30">
        <f t="shared" si="603"/>
        <v>652162.33333333326</v>
      </c>
      <c r="W1579" s="30">
        <f t="shared" si="605"/>
        <v>652.16233333333332</v>
      </c>
      <c r="X1579" s="30">
        <f t="shared" si="604"/>
        <v>3908.7790023148173</v>
      </c>
      <c r="Y1579" s="30">
        <f t="shared" si="596"/>
        <v>1085.7728137050053</v>
      </c>
      <c r="Z1579" s="30">
        <f t="shared" si="597"/>
        <v>1.0857728137050053</v>
      </c>
      <c r="AA1579" s="30">
        <f t="shared" si="598"/>
        <v>3.0572252925137011</v>
      </c>
      <c r="AB1579" s="64"/>
      <c r="AC1579" s="30">
        <f t="shared" si="584"/>
        <v>0</v>
      </c>
      <c r="AD1579" s="30">
        <f t="shared" si="585"/>
        <v>106.8</v>
      </c>
      <c r="AE1579" s="30">
        <f t="shared" si="586"/>
        <v>29.666666666666664</v>
      </c>
      <c r="AF1579" s="31"/>
      <c r="AG1579" s="31"/>
      <c r="AH1579" s="31"/>
      <c r="AI1579" s="31"/>
      <c r="AJ1579" s="31"/>
      <c r="AK1579" s="31"/>
      <c r="AL1579" s="7"/>
      <c r="AM1579" s="7"/>
    </row>
    <row r="1580" spans="2:39" x14ac:dyDescent="0.4">
      <c r="B1580" s="27" t="s">
        <v>4</v>
      </c>
      <c r="C1580" s="27">
        <v>1564</v>
      </c>
      <c r="D1580" s="27">
        <v>87</v>
      </c>
      <c r="E1580" s="28">
        <v>108.5</v>
      </c>
      <c r="F1580" s="69">
        <f t="shared" si="587"/>
        <v>30.138888888888889</v>
      </c>
      <c r="G1580" s="36">
        <f t="shared" si="588"/>
        <v>0.47222222222222299</v>
      </c>
      <c r="H1580" s="29">
        <f t="shared" si="589"/>
        <v>1.7000000000000028</v>
      </c>
      <c r="I1580" s="31"/>
      <c r="J1580" s="30">
        <f t="shared" si="590"/>
        <v>699.83333333333451</v>
      </c>
      <c r="K1580" s="41">
        <f t="shared" si="582"/>
        <v>390.59826201271699</v>
      </c>
      <c r="L1580" s="30">
        <f t="shared" si="591"/>
        <v>218.00182949999999</v>
      </c>
      <c r="M1580" s="61">
        <f t="shared" si="592"/>
        <v>1308.4334248460514</v>
      </c>
      <c r="N1580" s="30">
        <f t="shared" si="593"/>
        <v>1.3084334248460514</v>
      </c>
      <c r="O1580" s="30">
        <f t="shared" si="583"/>
        <v>39434.72960994349</v>
      </c>
      <c r="P1580" s="30">
        <f t="shared" si="594"/>
        <v>39.434729609943489</v>
      </c>
      <c r="Q1580" s="30">
        <f t="shared" si="599"/>
        <v>8754.8359209153568</v>
      </c>
      <c r="R1580" s="61">
        <f t="shared" si="600"/>
        <v>2.431899061472842</v>
      </c>
      <c r="S1580" s="30">
        <f t="shared" si="601"/>
        <v>-2290.6089812630971</v>
      </c>
      <c r="T1580" s="30">
        <f t="shared" si="595"/>
        <v>2290.6089812630971</v>
      </c>
      <c r="U1580" s="61">
        <f t="shared" si="602"/>
        <v>0.63628032347550434</v>
      </c>
      <c r="V1580" s="30">
        <f t="shared" si="603"/>
        <v>673089.29398148158</v>
      </c>
      <c r="W1580" s="30">
        <f t="shared" si="605"/>
        <v>673.08929398148155</v>
      </c>
      <c r="X1580" s="30">
        <f t="shared" si="604"/>
        <v>3908.7790023148173</v>
      </c>
      <c r="Y1580" s="30">
        <f t="shared" si="596"/>
        <v>1085.7728137050053</v>
      </c>
      <c r="Z1580" s="30">
        <f t="shared" si="597"/>
        <v>1.0857728137050053</v>
      </c>
      <c r="AA1580" s="30">
        <f t="shared" si="598"/>
        <v>3.0681793849483463</v>
      </c>
      <c r="AB1580" s="64"/>
      <c r="AC1580" s="30">
        <f t="shared" si="584"/>
        <v>0</v>
      </c>
      <c r="AD1580" s="30">
        <f t="shared" si="585"/>
        <v>108.5</v>
      </c>
      <c r="AE1580" s="30">
        <f t="shared" si="586"/>
        <v>30.138888888888889</v>
      </c>
      <c r="AF1580" s="31"/>
      <c r="AG1580" s="31"/>
      <c r="AH1580" s="31"/>
      <c r="AI1580" s="31"/>
      <c r="AJ1580" s="31"/>
      <c r="AK1580" s="31"/>
      <c r="AL1580" s="7"/>
      <c r="AM1580" s="7"/>
    </row>
    <row r="1581" spans="2:39" x14ac:dyDescent="0.4">
      <c r="B1581" s="27" t="s">
        <v>4</v>
      </c>
      <c r="C1581" s="27">
        <v>1565</v>
      </c>
      <c r="D1581" s="27">
        <v>88</v>
      </c>
      <c r="E1581" s="28">
        <v>110.2</v>
      </c>
      <c r="F1581" s="69">
        <f t="shared" si="587"/>
        <v>30.611111111111111</v>
      </c>
      <c r="G1581" s="36">
        <f t="shared" si="588"/>
        <v>0.47222222222222299</v>
      </c>
      <c r="H1581" s="29">
        <f t="shared" si="589"/>
        <v>1.7000000000000028</v>
      </c>
      <c r="I1581" s="31"/>
      <c r="J1581" s="30">
        <f t="shared" si="590"/>
        <v>699.83333333333451</v>
      </c>
      <c r="K1581" s="41">
        <f t="shared" si="582"/>
        <v>402.93409652470132</v>
      </c>
      <c r="L1581" s="30">
        <f t="shared" si="591"/>
        <v>218.00182949999999</v>
      </c>
      <c r="M1581" s="61">
        <f t="shared" si="592"/>
        <v>1320.7692593580359</v>
      </c>
      <c r="N1581" s="30">
        <f t="shared" si="593"/>
        <v>1.320769259358036</v>
      </c>
      <c r="O1581" s="30">
        <f t="shared" si="583"/>
        <v>40430.214550348763</v>
      </c>
      <c r="P1581" s="30">
        <f t="shared" si="594"/>
        <v>40.430214550348765</v>
      </c>
      <c r="Q1581" s="30">
        <f t="shared" si="599"/>
        <v>8795.2661354657048</v>
      </c>
      <c r="R1581" s="61">
        <f t="shared" si="600"/>
        <v>2.4431296775241655</v>
      </c>
      <c r="S1581" s="30">
        <f t="shared" si="601"/>
        <v>-2290.6089812630971</v>
      </c>
      <c r="T1581" s="30">
        <f t="shared" si="595"/>
        <v>2290.6089812630971</v>
      </c>
      <c r="U1581" s="61">
        <f t="shared" si="602"/>
        <v>0.63628032347550434</v>
      </c>
      <c r="V1581" s="30">
        <f t="shared" si="603"/>
        <v>694346.73148148146</v>
      </c>
      <c r="W1581" s="30">
        <f t="shared" si="605"/>
        <v>694.34673148148147</v>
      </c>
      <c r="X1581" s="30">
        <f t="shared" si="604"/>
        <v>3908.7790023148173</v>
      </c>
      <c r="Y1581" s="30">
        <f t="shared" si="596"/>
        <v>1085.7728137050053</v>
      </c>
      <c r="Z1581" s="30">
        <f t="shared" si="597"/>
        <v>1.0857728137050053</v>
      </c>
      <c r="AA1581" s="30">
        <f t="shared" si="598"/>
        <v>3.0794100009996699</v>
      </c>
      <c r="AB1581" s="64"/>
      <c r="AC1581" s="30">
        <f t="shared" si="584"/>
        <v>0</v>
      </c>
      <c r="AD1581" s="30">
        <f t="shared" si="585"/>
        <v>110.2</v>
      </c>
      <c r="AE1581" s="30">
        <f t="shared" si="586"/>
        <v>30.611111111111111</v>
      </c>
      <c r="AF1581" s="31"/>
      <c r="AG1581" s="31"/>
      <c r="AH1581" s="31"/>
      <c r="AI1581" s="31"/>
      <c r="AJ1581" s="31"/>
      <c r="AK1581" s="31"/>
      <c r="AL1581" s="7"/>
      <c r="AM1581" s="7"/>
    </row>
    <row r="1582" spans="2:39" x14ac:dyDescent="0.4">
      <c r="B1582" s="27" t="s">
        <v>4</v>
      </c>
      <c r="C1582" s="27">
        <v>1566</v>
      </c>
      <c r="D1582" s="27">
        <v>89</v>
      </c>
      <c r="E1582" s="28">
        <v>111.9</v>
      </c>
      <c r="F1582" s="69">
        <f t="shared" si="587"/>
        <v>31.083333333333336</v>
      </c>
      <c r="G1582" s="36">
        <f t="shared" si="588"/>
        <v>0.4861111111111111</v>
      </c>
      <c r="H1582" s="29">
        <f t="shared" si="589"/>
        <v>1.75</v>
      </c>
      <c r="I1582" s="31"/>
      <c r="J1582" s="30">
        <f t="shared" si="590"/>
        <v>720.41666666666663</v>
      </c>
      <c r="K1582" s="41">
        <f t="shared" si="582"/>
        <v>415.46170898520319</v>
      </c>
      <c r="L1582" s="30">
        <f t="shared" si="591"/>
        <v>218.00182949999999</v>
      </c>
      <c r="M1582" s="61">
        <f t="shared" si="592"/>
        <v>1353.8802051518699</v>
      </c>
      <c r="N1582" s="30">
        <f t="shared" si="593"/>
        <v>1.3538802051518699</v>
      </c>
      <c r="O1582" s="30">
        <f t="shared" si="583"/>
        <v>42083.109710137294</v>
      </c>
      <c r="P1582" s="30">
        <f t="shared" si="594"/>
        <v>42.083109710137293</v>
      </c>
      <c r="Q1582" s="30">
        <f t="shared" si="599"/>
        <v>8837.349245175843</v>
      </c>
      <c r="R1582" s="61">
        <f t="shared" si="600"/>
        <v>2.4548194311566061</v>
      </c>
      <c r="S1582" s="30">
        <f t="shared" si="601"/>
        <v>-2290.6089812630971</v>
      </c>
      <c r="T1582" s="30">
        <f t="shared" si="595"/>
        <v>2290.6089812630971</v>
      </c>
      <c r="U1582" s="61">
        <f t="shared" si="602"/>
        <v>0.63628032347550434</v>
      </c>
      <c r="V1582" s="30">
        <f t="shared" si="603"/>
        <v>715934.64583333349</v>
      </c>
      <c r="W1582" s="30">
        <f t="shared" si="605"/>
        <v>715.93464583333355</v>
      </c>
      <c r="X1582" s="30">
        <f t="shared" si="604"/>
        <v>3908.7790023148173</v>
      </c>
      <c r="Y1582" s="30">
        <f t="shared" si="596"/>
        <v>1085.7728137050053</v>
      </c>
      <c r="Z1582" s="30">
        <f t="shared" si="597"/>
        <v>1.0857728137050053</v>
      </c>
      <c r="AA1582" s="30">
        <f t="shared" si="598"/>
        <v>3.0910997546321104</v>
      </c>
      <c r="AB1582" s="64"/>
      <c r="AC1582" s="30">
        <f t="shared" si="584"/>
        <v>0</v>
      </c>
      <c r="AD1582" s="30">
        <f t="shared" si="585"/>
        <v>111.9</v>
      </c>
      <c r="AE1582" s="30">
        <f t="shared" si="586"/>
        <v>31.083333333333336</v>
      </c>
      <c r="AF1582" s="31"/>
      <c r="AG1582" s="31"/>
      <c r="AH1582" s="31"/>
      <c r="AI1582" s="31"/>
      <c r="AJ1582" s="31"/>
      <c r="AK1582" s="31"/>
      <c r="AL1582" s="7"/>
      <c r="AM1582" s="7"/>
    </row>
    <row r="1583" spans="2:39" x14ac:dyDescent="0.4">
      <c r="B1583" s="27" t="s">
        <v>4</v>
      </c>
      <c r="C1583" s="27">
        <v>1567</v>
      </c>
      <c r="D1583" s="27">
        <v>90</v>
      </c>
      <c r="E1583" s="28">
        <v>113.7</v>
      </c>
      <c r="F1583" s="69">
        <f t="shared" si="587"/>
        <v>31.583333333333332</v>
      </c>
      <c r="G1583" s="36">
        <f t="shared" si="588"/>
        <v>0.47222222222222104</v>
      </c>
      <c r="H1583" s="29">
        <f t="shared" si="589"/>
        <v>1.6999999999999957</v>
      </c>
      <c r="I1583" s="31"/>
      <c r="J1583" s="30">
        <f t="shared" si="590"/>
        <v>699.83333333333155</v>
      </c>
      <c r="K1583" s="41">
        <f t="shared" si="582"/>
        <v>428.93527115370307</v>
      </c>
      <c r="L1583" s="30">
        <f t="shared" si="591"/>
        <v>218.00182949999999</v>
      </c>
      <c r="M1583" s="61">
        <f t="shared" si="592"/>
        <v>1346.7704339870347</v>
      </c>
      <c r="N1583" s="30">
        <f t="shared" si="593"/>
        <v>1.3467704339870348</v>
      </c>
      <c r="O1583" s="30">
        <f t="shared" si="583"/>
        <v>42535.49954009051</v>
      </c>
      <c r="P1583" s="30">
        <f t="shared" si="594"/>
        <v>42.535499540090512</v>
      </c>
      <c r="Q1583" s="30">
        <f t="shared" si="599"/>
        <v>8879.8847447159333</v>
      </c>
      <c r="R1583" s="61">
        <f t="shared" si="600"/>
        <v>2.4666348486407537</v>
      </c>
      <c r="S1583" s="30">
        <f t="shared" si="601"/>
        <v>-2290.6089812630971</v>
      </c>
      <c r="T1583" s="30">
        <f t="shared" si="595"/>
        <v>2290.6089812630971</v>
      </c>
      <c r="U1583" s="61">
        <f t="shared" si="602"/>
        <v>0.63628032347550434</v>
      </c>
      <c r="V1583" s="30">
        <f t="shared" si="603"/>
        <v>739152.64583333326</v>
      </c>
      <c r="W1583" s="30">
        <f t="shared" si="605"/>
        <v>739.15264583333328</v>
      </c>
      <c r="X1583" s="30">
        <f t="shared" si="604"/>
        <v>3908.7790023148173</v>
      </c>
      <c r="Y1583" s="30">
        <f t="shared" si="596"/>
        <v>1085.7728137050053</v>
      </c>
      <c r="Z1583" s="30">
        <f t="shared" si="597"/>
        <v>1.0857728137050053</v>
      </c>
      <c r="AA1583" s="30">
        <f t="shared" si="598"/>
        <v>3.102915172116258</v>
      </c>
      <c r="AB1583" s="64"/>
      <c r="AC1583" s="30">
        <f t="shared" si="584"/>
        <v>0</v>
      </c>
      <c r="AD1583" s="30">
        <f t="shared" si="585"/>
        <v>113.7</v>
      </c>
      <c r="AE1583" s="30">
        <f t="shared" si="586"/>
        <v>31.583333333333332</v>
      </c>
      <c r="AF1583" s="31"/>
      <c r="AG1583" s="31"/>
      <c r="AH1583" s="31"/>
      <c r="AI1583" s="31"/>
      <c r="AJ1583" s="31"/>
      <c r="AK1583" s="31"/>
      <c r="AL1583" s="7"/>
      <c r="AM1583" s="7"/>
    </row>
    <row r="1584" spans="2:39" x14ac:dyDescent="0.4">
      <c r="B1584" s="27" t="s">
        <v>4</v>
      </c>
      <c r="C1584" s="27">
        <v>1568</v>
      </c>
      <c r="D1584" s="27">
        <v>91</v>
      </c>
      <c r="E1584" s="28">
        <v>115.3</v>
      </c>
      <c r="F1584" s="69">
        <f t="shared" si="587"/>
        <v>32.027777777777779</v>
      </c>
      <c r="G1584" s="36">
        <f t="shared" si="588"/>
        <v>0.43055555555555475</v>
      </c>
      <c r="H1584" s="29">
        <f t="shared" si="589"/>
        <v>1.5499999999999972</v>
      </c>
      <c r="I1584" s="31"/>
      <c r="J1584" s="30">
        <f t="shared" si="590"/>
        <v>638.08333333333212</v>
      </c>
      <c r="K1584" s="41">
        <f t="shared" si="582"/>
        <v>441.0922677517587</v>
      </c>
      <c r="L1584" s="30">
        <f t="shared" si="591"/>
        <v>218.00182949999999</v>
      </c>
      <c r="M1584" s="61">
        <f t="shared" si="592"/>
        <v>1297.1774305850909</v>
      </c>
      <c r="N1584" s="30">
        <f t="shared" si="593"/>
        <v>1.2971774305850909</v>
      </c>
      <c r="O1584" s="30">
        <f t="shared" si="583"/>
        <v>41545.710485128053</v>
      </c>
      <c r="P1584" s="30">
        <f t="shared" si="594"/>
        <v>41.545710485128055</v>
      </c>
      <c r="Q1584" s="30">
        <f t="shared" si="599"/>
        <v>8921.4304552010617</v>
      </c>
      <c r="R1584" s="61">
        <f t="shared" si="600"/>
        <v>2.4781753246987495</v>
      </c>
      <c r="S1584" s="30">
        <f t="shared" si="601"/>
        <v>-2290.6089812630971</v>
      </c>
      <c r="T1584" s="30">
        <f t="shared" si="595"/>
        <v>2290.6089812630971</v>
      </c>
      <c r="U1584" s="61">
        <f t="shared" si="602"/>
        <v>0.63628032347550434</v>
      </c>
      <c r="V1584" s="30">
        <f t="shared" si="603"/>
        <v>760101.9050925927</v>
      </c>
      <c r="W1584" s="30">
        <f t="shared" si="605"/>
        <v>760.10190509259269</v>
      </c>
      <c r="X1584" s="30">
        <f t="shared" si="604"/>
        <v>3908.7790023148173</v>
      </c>
      <c r="Y1584" s="30">
        <f t="shared" si="596"/>
        <v>1085.7728137050053</v>
      </c>
      <c r="Z1584" s="30">
        <f t="shared" si="597"/>
        <v>1.0857728137050053</v>
      </c>
      <c r="AA1584" s="30">
        <f t="shared" si="598"/>
        <v>3.1144556481742538</v>
      </c>
      <c r="AB1584" s="64"/>
      <c r="AC1584" s="30">
        <f t="shared" si="584"/>
        <v>0</v>
      </c>
      <c r="AD1584" s="30">
        <f t="shared" si="585"/>
        <v>115.3</v>
      </c>
      <c r="AE1584" s="30">
        <f t="shared" si="586"/>
        <v>32.027777777777779</v>
      </c>
      <c r="AF1584" s="31"/>
      <c r="AG1584" s="31"/>
      <c r="AH1584" s="31"/>
      <c r="AI1584" s="31"/>
      <c r="AJ1584" s="31"/>
      <c r="AK1584" s="31"/>
      <c r="AL1584" s="7"/>
      <c r="AM1584" s="7"/>
    </row>
    <row r="1585" spans="2:39" x14ac:dyDescent="0.4">
      <c r="B1585" s="27" t="s">
        <v>4</v>
      </c>
      <c r="C1585" s="27">
        <v>1569</v>
      </c>
      <c r="D1585" s="27">
        <v>92</v>
      </c>
      <c r="E1585" s="28">
        <v>116.8</v>
      </c>
      <c r="F1585" s="69">
        <f t="shared" si="587"/>
        <v>32.444444444444443</v>
      </c>
      <c r="G1585" s="36">
        <f t="shared" si="588"/>
        <v>0.40277777777777857</v>
      </c>
      <c r="H1585" s="29">
        <f t="shared" si="589"/>
        <v>1.4500000000000028</v>
      </c>
      <c r="I1585" s="31"/>
      <c r="J1585" s="30">
        <f t="shared" si="590"/>
        <v>596.91666666666788</v>
      </c>
      <c r="K1585" s="41">
        <f t="shared" si="582"/>
        <v>452.64373709022215</v>
      </c>
      <c r="L1585" s="30">
        <f t="shared" si="591"/>
        <v>218.00182949999999</v>
      </c>
      <c r="M1585" s="61">
        <f t="shared" si="592"/>
        <v>1267.5622332568901</v>
      </c>
      <c r="N1585" s="30">
        <f t="shared" si="593"/>
        <v>1.2675622332568901</v>
      </c>
      <c r="O1585" s="30">
        <f t="shared" si="583"/>
        <v>41125.352456779096</v>
      </c>
      <c r="P1585" s="30">
        <f t="shared" si="594"/>
        <v>41.125352456779098</v>
      </c>
      <c r="Q1585" s="30">
        <f t="shared" si="599"/>
        <v>8962.55580765784</v>
      </c>
      <c r="R1585" s="61">
        <f t="shared" si="600"/>
        <v>2.489599034628418</v>
      </c>
      <c r="S1585" s="30">
        <f t="shared" si="601"/>
        <v>-2290.6089812630971</v>
      </c>
      <c r="T1585" s="30">
        <f t="shared" si="595"/>
        <v>2290.6089812630971</v>
      </c>
      <c r="U1585" s="61">
        <f t="shared" si="602"/>
        <v>0.63628032347550434</v>
      </c>
      <c r="V1585" s="30">
        <f t="shared" si="603"/>
        <v>780007.70370370359</v>
      </c>
      <c r="W1585" s="30">
        <f t="shared" si="605"/>
        <v>780.00770370370356</v>
      </c>
      <c r="X1585" s="30">
        <f t="shared" si="604"/>
        <v>3908.7790023148173</v>
      </c>
      <c r="Y1585" s="30">
        <f t="shared" si="596"/>
        <v>1085.7728137050053</v>
      </c>
      <c r="Z1585" s="30">
        <f t="shared" si="597"/>
        <v>1.0857728137050053</v>
      </c>
      <c r="AA1585" s="30">
        <f t="shared" si="598"/>
        <v>3.1258793581039224</v>
      </c>
      <c r="AB1585" s="64"/>
      <c r="AC1585" s="30">
        <f t="shared" si="584"/>
        <v>0</v>
      </c>
      <c r="AD1585" s="30">
        <f t="shared" si="585"/>
        <v>116.8</v>
      </c>
      <c r="AE1585" s="30">
        <f t="shared" si="586"/>
        <v>32.444444444444443</v>
      </c>
      <c r="AF1585" s="31"/>
      <c r="AG1585" s="31"/>
      <c r="AH1585" s="31"/>
      <c r="AI1585" s="31"/>
      <c r="AJ1585" s="31"/>
      <c r="AK1585" s="31"/>
      <c r="AL1585" s="7"/>
      <c r="AM1585" s="7"/>
    </row>
    <row r="1586" spans="2:39" x14ac:dyDescent="0.4">
      <c r="B1586" s="27" t="s">
        <v>4</v>
      </c>
      <c r="C1586" s="27">
        <v>1570</v>
      </c>
      <c r="D1586" s="27">
        <v>93</v>
      </c>
      <c r="E1586" s="28">
        <v>118.2</v>
      </c>
      <c r="F1586" s="69">
        <f t="shared" si="587"/>
        <v>32.833333333333336</v>
      </c>
      <c r="G1586" s="36">
        <f t="shared" si="588"/>
        <v>0.37500000000000039</v>
      </c>
      <c r="H1586" s="29">
        <f t="shared" si="589"/>
        <v>1.3500000000000014</v>
      </c>
      <c r="I1586" s="31"/>
      <c r="J1586" s="30">
        <f t="shared" si="590"/>
        <v>555.75000000000057</v>
      </c>
      <c r="K1586" s="41">
        <f t="shared" si="582"/>
        <v>463.55981755081245</v>
      </c>
      <c r="L1586" s="30">
        <f t="shared" si="591"/>
        <v>218.00182949999999</v>
      </c>
      <c r="M1586" s="61">
        <f t="shared" si="592"/>
        <v>1237.311647050813</v>
      </c>
      <c r="N1586" s="30">
        <f t="shared" si="593"/>
        <v>1.237311647050813</v>
      </c>
      <c r="O1586" s="30">
        <f t="shared" si="583"/>
        <v>40625.065744835032</v>
      </c>
      <c r="P1586" s="30">
        <f t="shared" si="594"/>
        <v>40.625065744835034</v>
      </c>
      <c r="Q1586" s="30">
        <f t="shared" si="599"/>
        <v>9003.1808734026745</v>
      </c>
      <c r="R1586" s="61">
        <f t="shared" si="600"/>
        <v>2.5008837760158733</v>
      </c>
      <c r="S1586" s="30">
        <f t="shared" si="601"/>
        <v>-2290.6089812630971</v>
      </c>
      <c r="T1586" s="30">
        <f t="shared" si="595"/>
        <v>2290.6089812630971</v>
      </c>
      <c r="U1586" s="61">
        <f t="shared" si="602"/>
        <v>0.63628032347550434</v>
      </c>
      <c r="V1586" s="30">
        <f t="shared" si="603"/>
        <v>798818.58333333337</v>
      </c>
      <c r="W1586" s="30">
        <f t="shared" si="605"/>
        <v>798.81858333333344</v>
      </c>
      <c r="X1586" s="30">
        <f t="shared" si="604"/>
        <v>3908.7790023148173</v>
      </c>
      <c r="Y1586" s="30">
        <f t="shared" si="596"/>
        <v>1085.7728137050053</v>
      </c>
      <c r="Z1586" s="30">
        <f t="shared" si="597"/>
        <v>1.0857728137050053</v>
      </c>
      <c r="AA1586" s="30">
        <f t="shared" si="598"/>
        <v>3.1371640994913776</v>
      </c>
      <c r="AB1586" s="64"/>
      <c r="AC1586" s="30">
        <f t="shared" si="584"/>
        <v>0</v>
      </c>
      <c r="AD1586" s="30">
        <f t="shared" si="585"/>
        <v>118.2</v>
      </c>
      <c r="AE1586" s="30">
        <f t="shared" si="586"/>
        <v>32.833333333333336</v>
      </c>
      <c r="AF1586" s="31"/>
      <c r="AG1586" s="31"/>
      <c r="AH1586" s="31"/>
      <c r="AI1586" s="31"/>
      <c r="AJ1586" s="31"/>
      <c r="AK1586" s="31"/>
      <c r="AL1586" s="7"/>
      <c r="AM1586" s="7"/>
    </row>
    <row r="1587" spans="2:39" x14ac:dyDescent="0.4">
      <c r="B1587" s="27" t="s">
        <v>4</v>
      </c>
      <c r="C1587" s="27">
        <v>1571</v>
      </c>
      <c r="D1587" s="27">
        <v>94</v>
      </c>
      <c r="E1587" s="28">
        <v>119.5</v>
      </c>
      <c r="F1587" s="69">
        <f t="shared" si="587"/>
        <v>33.194444444444443</v>
      </c>
      <c r="G1587" s="36">
        <f t="shared" si="588"/>
        <v>0.34722222222222221</v>
      </c>
      <c r="H1587" s="29">
        <f t="shared" si="589"/>
        <v>1.25</v>
      </c>
      <c r="I1587" s="31"/>
      <c r="J1587" s="30">
        <f t="shared" si="590"/>
        <v>514.58333333333337</v>
      </c>
      <c r="K1587" s="41">
        <f t="shared" si="582"/>
        <v>473.81263828980025</v>
      </c>
      <c r="L1587" s="30">
        <f t="shared" si="591"/>
        <v>218.00182949999999</v>
      </c>
      <c r="M1587" s="61">
        <f t="shared" si="592"/>
        <v>1206.3978011231336</v>
      </c>
      <c r="N1587" s="30">
        <f t="shared" si="593"/>
        <v>1.2063978011231336</v>
      </c>
      <c r="O1587" s="30">
        <f t="shared" si="583"/>
        <v>40045.704787281793</v>
      </c>
      <c r="P1587" s="30">
        <f t="shared" si="594"/>
        <v>40.045704787281792</v>
      </c>
      <c r="Q1587" s="30">
        <f t="shared" si="599"/>
        <v>9043.2265781899569</v>
      </c>
      <c r="R1587" s="61">
        <f t="shared" si="600"/>
        <v>2.5120075837911342</v>
      </c>
      <c r="S1587" s="30">
        <f t="shared" si="601"/>
        <v>-2290.6089812630971</v>
      </c>
      <c r="T1587" s="30">
        <f t="shared" si="595"/>
        <v>2290.6089812630971</v>
      </c>
      <c r="U1587" s="61">
        <f t="shared" si="602"/>
        <v>0.63628032347550434</v>
      </c>
      <c r="V1587" s="30">
        <f t="shared" si="603"/>
        <v>816486.51620370359</v>
      </c>
      <c r="W1587" s="30">
        <f t="shared" si="605"/>
        <v>816.48651620370356</v>
      </c>
      <c r="X1587" s="30">
        <f t="shared" si="604"/>
        <v>3908.7790023148173</v>
      </c>
      <c r="Y1587" s="30">
        <f t="shared" si="596"/>
        <v>1085.7728137050053</v>
      </c>
      <c r="Z1587" s="30">
        <f t="shared" si="597"/>
        <v>1.0857728137050053</v>
      </c>
      <c r="AA1587" s="30">
        <f t="shared" si="598"/>
        <v>3.1482879072666385</v>
      </c>
      <c r="AB1587" s="64"/>
      <c r="AC1587" s="30">
        <f t="shared" si="584"/>
        <v>0</v>
      </c>
      <c r="AD1587" s="30">
        <f t="shared" si="585"/>
        <v>119.5</v>
      </c>
      <c r="AE1587" s="30">
        <f t="shared" si="586"/>
        <v>33.194444444444443</v>
      </c>
      <c r="AF1587" s="31"/>
      <c r="AG1587" s="31"/>
      <c r="AH1587" s="31"/>
      <c r="AI1587" s="31"/>
      <c r="AJ1587" s="31"/>
      <c r="AK1587" s="31"/>
      <c r="AL1587" s="7"/>
      <c r="AM1587" s="7"/>
    </row>
    <row r="1588" spans="2:39" x14ac:dyDescent="0.4">
      <c r="B1588" s="27" t="s">
        <v>4</v>
      </c>
      <c r="C1588" s="27">
        <v>1572</v>
      </c>
      <c r="D1588" s="27">
        <v>95</v>
      </c>
      <c r="E1588" s="28">
        <v>120.7</v>
      </c>
      <c r="F1588" s="69">
        <f t="shared" si="587"/>
        <v>33.527777777777779</v>
      </c>
      <c r="G1588" s="36">
        <f t="shared" si="588"/>
        <v>0.31944444444444403</v>
      </c>
      <c r="H1588" s="29">
        <f t="shared" si="589"/>
        <v>1.1499999999999986</v>
      </c>
      <c r="I1588" s="31"/>
      <c r="J1588" s="30">
        <f t="shared" si="590"/>
        <v>473.41666666666606</v>
      </c>
      <c r="K1588" s="41">
        <f t="shared" si="582"/>
        <v>483.3763192380087</v>
      </c>
      <c r="L1588" s="30">
        <f t="shared" si="591"/>
        <v>218.00182949999999</v>
      </c>
      <c r="M1588" s="61">
        <f t="shared" si="592"/>
        <v>1174.7948154046749</v>
      </c>
      <c r="N1588" s="30">
        <f t="shared" si="593"/>
        <v>1.1747948154046748</v>
      </c>
      <c r="O1588" s="30">
        <f t="shared" si="583"/>
        <v>39388.259505373404</v>
      </c>
      <c r="P1588" s="30">
        <f t="shared" si="594"/>
        <v>39.388259505373405</v>
      </c>
      <c r="Q1588" s="30">
        <f t="shared" si="599"/>
        <v>9082.6148376953297</v>
      </c>
      <c r="R1588" s="61">
        <f t="shared" si="600"/>
        <v>2.5229487678623657</v>
      </c>
      <c r="S1588" s="30">
        <f t="shared" si="601"/>
        <v>-2290.6089812630971</v>
      </c>
      <c r="T1588" s="30">
        <f t="shared" si="595"/>
        <v>2290.6089812630971</v>
      </c>
      <c r="U1588" s="61">
        <f t="shared" si="602"/>
        <v>0.63628032347550434</v>
      </c>
      <c r="V1588" s="30">
        <f t="shared" si="603"/>
        <v>832966.90509259258</v>
      </c>
      <c r="W1588" s="30">
        <f t="shared" si="605"/>
        <v>832.96690509259258</v>
      </c>
      <c r="X1588" s="30">
        <f t="shared" si="604"/>
        <v>3908.7790023148173</v>
      </c>
      <c r="Y1588" s="30">
        <f t="shared" si="596"/>
        <v>1085.7728137050053</v>
      </c>
      <c r="Z1588" s="30">
        <f t="shared" si="597"/>
        <v>1.0857728137050053</v>
      </c>
      <c r="AA1588" s="30">
        <f t="shared" si="598"/>
        <v>3.15922909133787</v>
      </c>
      <c r="AB1588" s="64"/>
      <c r="AC1588" s="30">
        <f t="shared" si="584"/>
        <v>0</v>
      </c>
      <c r="AD1588" s="30">
        <f t="shared" si="585"/>
        <v>120.7</v>
      </c>
      <c r="AE1588" s="30">
        <f t="shared" si="586"/>
        <v>33.527777777777779</v>
      </c>
      <c r="AF1588" s="31"/>
      <c r="AG1588" s="31"/>
      <c r="AH1588" s="31"/>
      <c r="AI1588" s="31"/>
      <c r="AJ1588" s="31"/>
      <c r="AK1588" s="31"/>
      <c r="AL1588" s="7"/>
      <c r="AM1588" s="7"/>
    </row>
    <row r="1589" spans="2:39" x14ac:dyDescent="0.4">
      <c r="B1589" s="27" t="s">
        <v>4</v>
      </c>
      <c r="C1589" s="27">
        <v>1573</v>
      </c>
      <c r="D1589" s="27">
        <v>96</v>
      </c>
      <c r="E1589" s="28">
        <v>121.8</v>
      </c>
      <c r="F1589" s="69">
        <f t="shared" si="587"/>
        <v>33.833333333333329</v>
      </c>
      <c r="G1589" s="36">
        <f t="shared" si="588"/>
        <v>0.26388888888888767</v>
      </c>
      <c r="H1589" s="29">
        <f t="shared" si="589"/>
        <v>0.94999999999999574</v>
      </c>
      <c r="I1589" s="31"/>
      <c r="J1589" s="30">
        <f t="shared" si="590"/>
        <v>391.08333333333155</v>
      </c>
      <c r="K1589" s="41">
        <f t="shared" si="582"/>
        <v>492.22697110081236</v>
      </c>
      <c r="L1589" s="30">
        <f t="shared" si="591"/>
        <v>218.00182949999999</v>
      </c>
      <c r="M1589" s="61">
        <f t="shared" si="592"/>
        <v>1101.312133934144</v>
      </c>
      <c r="N1589" s="30">
        <f t="shared" si="593"/>
        <v>1.1013121339341441</v>
      </c>
      <c r="O1589" s="30">
        <f t="shared" si="583"/>
        <v>37261.060531438532</v>
      </c>
      <c r="P1589" s="30">
        <f t="shared" si="594"/>
        <v>37.261060531438531</v>
      </c>
      <c r="Q1589" s="30">
        <f t="shared" si="599"/>
        <v>9119.8758982267682</v>
      </c>
      <c r="R1589" s="61">
        <f t="shared" si="600"/>
        <v>2.5332990632824557</v>
      </c>
      <c r="S1589" s="30">
        <f t="shared" si="601"/>
        <v>-2290.6089812630971</v>
      </c>
      <c r="T1589" s="30">
        <f t="shared" si="595"/>
        <v>2290.6089812630971</v>
      </c>
      <c r="U1589" s="61">
        <f t="shared" si="602"/>
        <v>0.63628032347550434</v>
      </c>
      <c r="V1589" s="30">
        <f t="shared" si="603"/>
        <v>848218.58333333314</v>
      </c>
      <c r="W1589" s="30">
        <f t="shared" si="605"/>
        <v>848.21858333333319</v>
      </c>
      <c r="X1589" s="30">
        <f t="shared" si="604"/>
        <v>3908.7790023148173</v>
      </c>
      <c r="Y1589" s="30">
        <f t="shared" si="596"/>
        <v>1085.7728137050053</v>
      </c>
      <c r="Z1589" s="30">
        <f t="shared" si="597"/>
        <v>1.0857728137050053</v>
      </c>
      <c r="AA1589" s="30">
        <f t="shared" si="598"/>
        <v>3.16957938675796</v>
      </c>
      <c r="AB1589" s="64"/>
      <c r="AC1589" s="30">
        <f t="shared" si="584"/>
        <v>0</v>
      </c>
      <c r="AD1589" s="30">
        <f t="shared" si="585"/>
        <v>121.8</v>
      </c>
      <c r="AE1589" s="30">
        <f t="shared" si="586"/>
        <v>33.833333333333329</v>
      </c>
      <c r="AF1589" s="31"/>
      <c r="AG1589" s="31"/>
      <c r="AH1589" s="31"/>
      <c r="AI1589" s="31"/>
      <c r="AJ1589" s="31"/>
      <c r="AK1589" s="31"/>
      <c r="AL1589" s="7"/>
      <c r="AM1589" s="7"/>
    </row>
    <row r="1590" spans="2:39" x14ac:dyDescent="0.4">
      <c r="B1590" s="27" t="s">
        <v>4</v>
      </c>
      <c r="C1590" s="27">
        <v>1574</v>
      </c>
      <c r="D1590" s="27">
        <v>97</v>
      </c>
      <c r="E1590" s="28">
        <v>122.6</v>
      </c>
      <c r="F1590" s="69">
        <f t="shared" si="587"/>
        <v>34.05555555555555</v>
      </c>
      <c r="G1590" s="36">
        <f t="shared" si="588"/>
        <v>0.19444444444444522</v>
      </c>
      <c r="H1590" s="29">
        <f t="shared" si="589"/>
        <v>0.70000000000000284</v>
      </c>
      <c r="I1590" s="31"/>
      <c r="J1590" s="30">
        <f t="shared" si="590"/>
        <v>288.16666666666782</v>
      </c>
      <c r="K1590" s="41">
        <f t="shared" si="582"/>
        <v>498.71424177453451</v>
      </c>
      <c r="L1590" s="30">
        <f t="shared" si="591"/>
        <v>218.00182949999999</v>
      </c>
      <c r="M1590" s="61">
        <f t="shared" si="592"/>
        <v>1004.8827379412023</v>
      </c>
      <c r="N1590" s="30">
        <f t="shared" si="593"/>
        <v>1.0048827379412024</v>
      </c>
      <c r="O1590" s="30">
        <f t="shared" si="583"/>
        <v>34221.839908775386</v>
      </c>
      <c r="P1590" s="30">
        <f t="shared" si="594"/>
        <v>34.221839908775387</v>
      </c>
      <c r="Q1590" s="30">
        <f t="shared" si="599"/>
        <v>9154.0977381355442</v>
      </c>
      <c r="R1590" s="61">
        <f t="shared" si="600"/>
        <v>2.5428051306842674</v>
      </c>
      <c r="S1590" s="30">
        <f t="shared" si="601"/>
        <v>-2290.6089812630971</v>
      </c>
      <c r="T1590" s="30">
        <f t="shared" si="595"/>
        <v>2290.6089812630971</v>
      </c>
      <c r="U1590" s="61">
        <f t="shared" si="602"/>
        <v>0.63628032347550434</v>
      </c>
      <c r="V1590" s="30">
        <f t="shared" si="603"/>
        <v>859397.6203703701</v>
      </c>
      <c r="W1590" s="30">
        <f t="shared" si="605"/>
        <v>859.39762037037008</v>
      </c>
      <c r="X1590" s="30">
        <f t="shared" si="604"/>
        <v>3908.7790023148173</v>
      </c>
      <c r="Y1590" s="30">
        <f t="shared" si="596"/>
        <v>1085.7728137050053</v>
      </c>
      <c r="Z1590" s="30">
        <f t="shared" si="597"/>
        <v>1.0857728137050053</v>
      </c>
      <c r="AA1590" s="30">
        <f t="shared" si="598"/>
        <v>3.1790854541597717</v>
      </c>
      <c r="AB1590" s="64"/>
      <c r="AC1590" s="30">
        <f t="shared" si="584"/>
        <v>0</v>
      </c>
      <c r="AD1590" s="30">
        <f t="shared" si="585"/>
        <v>122.6</v>
      </c>
      <c r="AE1590" s="30">
        <f t="shared" si="586"/>
        <v>34.05555555555555</v>
      </c>
      <c r="AF1590" s="31"/>
      <c r="AG1590" s="31"/>
      <c r="AH1590" s="31"/>
      <c r="AI1590" s="31"/>
      <c r="AJ1590" s="31"/>
      <c r="AK1590" s="31"/>
      <c r="AL1590" s="7"/>
      <c r="AM1590" s="7"/>
    </row>
    <row r="1591" spans="2:39" x14ac:dyDescent="0.4">
      <c r="B1591" s="27" t="s">
        <v>4</v>
      </c>
      <c r="C1591" s="27">
        <v>1575</v>
      </c>
      <c r="D1591" s="27">
        <v>98</v>
      </c>
      <c r="E1591" s="28">
        <v>123.2</v>
      </c>
      <c r="F1591" s="69">
        <f t="shared" si="587"/>
        <v>34.222222222222221</v>
      </c>
      <c r="G1591" s="36">
        <f t="shared" si="588"/>
        <v>0.1388888888888889</v>
      </c>
      <c r="H1591" s="29">
        <f t="shared" si="589"/>
        <v>0.5</v>
      </c>
      <c r="I1591" s="31"/>
      <c r="J1591" s="30">
        <f t="shared" si="590"/>
        <v>205.83333333333334</v>
      </c>
      <c r="K1591" s="41">
        <f t="shared" si="582"/>
        <v>503.60756562355556</v>
      </c>
      <c r="L1591" s="30">
        <f t="shared" si="591"/>
        <v>218.00182949999999</v>
      </c>
      <c r="M1591" s="61">
        <f t="shared" si="592"/>
        <v>927.44272845688886</v>
      </c>
      <c r="N1591" s="30">
        <f t="shared" si="593"/>
        <v>0.92744272845688891</v>
      </c>
      <c r="O1591" s="30">
        <f t="shared" si="583"/>
        <v>31739.15115163575</v>
      </c>
      <c r="P1591" s="30">
        <f t="shared" si="594"/>
        <v>31.739151151635749</v>
      </c>
      <c r="Q1591" s="30">
        <f t="shared" si="599"/>
        <v>9185.8368892871804</v>
      </c>
      <c r="R1591" s="61">
        <f t="shared" si="600"/>
        <v>2.5516215622650367</v>
      </c>
      <c r="S1591" s="30">
        <f t="shared" si="601"/>
        <v>-2290.6089812630971</v>
      </c>
      <c r="T1591" s="30">
        <f t="shared" si="595"/>
        <v>2290.6089812630971</v>
      </c>
      <c r="U1591" s="61">
        <f t="shared" si="602"/>
        <v>0.63628032347550434</v>
      </c>
      <c r="V1591" s="30">
        <f t="shared" si="603"/>
        <v>867829.92592592596</v>
      </c>
      <c r="W1591" s="30">
        <f t="shared" si="605"/>
        <v>867.82992592592598</v>
      </c>
      <c r="X1591" s="30">
        <f t="shared" si="604"/>
        <v>3908.7790023148173</v>
      </c>
      <c r="Y1591" s="30">
        <f t="shared" si="596"/>
        <v>1085.7728137050053</v>
      </c>
      <c r="Z1591" s="30">
        <f t="shared" si="597"/>
        <v>1.0857728137050053</v>
      </c>
      <c r="AA1591" s="30">
        <f t="shared" si="598"/>
        <v>3.187901885740541</v>
      </c>
      <c r="AB1591" s="64"/>
      <c r="AC1591" s="30">
        <f t="shared" si="584"/>
        <v>0</v>
      </c>
      <c r="AD1591" s="30">
        <f t="shared" si="585"/>
        <v>123.2</v>
      </c>
      <c r="AE1591" s="30">
        <f t="shared" si="586"/>
        <v>34.222222222222221</v>
      </c>
      <c r="AF1591" s="31"/>
      <c r="AG1591" s="31"/>
      <c r="AH1591" s="31"/>
      <c r="AI1591" s="31"/>
      <c r="AJ1591" s="31"/>
      <c r="AK1591" s="31"/>
      <c r="AL1591" s="7"/>
      <c r="AM1591" s="7"/>
    </row>
    <row r="1592" spans="2:39" x14ac:dyDescent="0.4">
      <c r="B1592" s="27" t="s">
        <v>4</v>
      </c>
      <c r="C1592" s="27">
        <v>1576</v>
      </c>
      <c r="D1592" s="27">
        <v>99</v>
      </c>
      <c r="E1592" s="28">
        <v>123.6</v>
      </c>
      <c r="F1592" s="69">
        <f t="shared" si="587"/>
        <v>34.333333333333329</v>
      </c>
      <c r="G1592" s="36">
        <f t="shared" si="588"/>
        <v>6.9444444444444448E-2</v>
      </c>
      <c r="H1592" s="29">
        <f t="shared" si="589"/>
        <v>0.25</v>
      </c>
      <c r="I1592" s="31"/>
      <c r="J1592" s="30">
        <f t="shared" si="590"/>
        <v>102.91666666666667</v>
      </c>
      <c r="K1592" s="41">
        <f t="shared" si="582"/>
        <v>506.88305335324975</v>
      </c>
      <c r="L1592" s="30">
        <f t="shared" si="591"/>
        <v>218.00182949999999</v>
      </c>
      <c r="M1592" s="61">
        <f t="shared" si="592"/>
        <v>827.80154951991642</v>
      </c>
      <c r="N1592" s="30">
        <f t="shared" si="593"/>
        <v>0.82780154951991647</v>
      </c>
      <c r="O1592" s="30">
        <f t="shared" si="583"/>
        <v>28421.186533517128</v>
      </c>
      <c r="P1592" s="30">
        <f t="shared" si="594"/>
        <v>28.421186533517126</v>
      </c>
      <c r="Q1592" s="30">
        <f t="shared" si="599"/>
        <v>9214.2580758206968</v>
      </c>
      <c r="R1592" s="61">
        <f t="shared" si="600"/>
        <v>2.5595163369337062</v>
      </c>
      <c r="S1592" s="30">
        <f t="shared" si="601"/>
        <v>-2290.6089812630971</v>
      </c>
      <c r="T1592" s="30">
        <f t="shared" si="595"/>
        <v>2290.6089812630971</v>
      </c>
      <c r="U1592" s="61">
        <f t="shared" si="602"/>
        <v>0.63628032347550434</v>
      </c>
      <c r="V1592" s="30">
        <f t="shared" si="603"/>
        <v>873474.33333333302</v>
      </c>
      <c r="W1592" s="30">
        <f t="shared" si="605"/>
        <v>873.47433333333299</v>
      </c>
      <c r="X1592" s="30">
        <f t="shared" si="604"/>
        <v>3908.7790023148173</v>
      </c>
      <c r="Y1592" s="30">
        <f t="shared" si="596"/>
        <v>1085.7728137050053</v>
      </c>
      <c r="Z1592" s="30">
        <f t="shared" si="597"/>
        <v>1.0857728137050053</v>
      </c>
      <c r="AA1592" s="30">
        <f t="shared" si="598"/>
        <v>3.1957966604092105</v>
      </c>
      <c r="AB1592" s="64"/>
      <c r="AC1592" s="30">
        <f t="shared" si="584"/>
        <v>0</v>
      </c>
      <c r="AD1592" s="30">
        <f t="shared" si="585"/>
        <v>123.6</v>
      </c>
      <c r="AE1592" s="30">
        <f t="shared" si="586"/>
        <v>34.333333333333329</v>
      </c>
      <c r="AF1592" s="31"/>
      <c r="AG1592" s="31"/>
      <c r="AH1592" s="31"/>
      <c r="AI1592" s="31"/>
      <c r="AJ1592" s="31"/>
      <c r="AK1592" s="31"/>
      <c r="AL1592" s="7"/>
      <c r="AM1592" s="7"/>
    </row>
    <row r="1593" spans="2:39" x14ac:dyDescent="0.4">
      <c r="B1593" s="27" t="s">
        <v>4</v>
      </c>
      <c r="C1593" s="27">
        <v>1577</v>
      </c>
      <c r="D1593" s="27">
        <v>100</v>
      </c>
      <c r="E1593" s="28">
        <v>123.7</v>
      </c>
      <c r="F1593" s="69">
        <f t="shared" si="587"/>
        <v>34.361111111111114</v>
      </c>
      <c r="G1593" s="36">
        <f t="shared" si="588"/>
        <v>0</v>
      </c>
      <c r="H1593" s="29">
        <f t="shared" si="589"/>
        <v>0</v>
      </c>
      <c r="I1593" s="31"/>
      <c r="J1593" s="30">
        <f t="shared" si="590"/>
        <v>0</v>
      </c>
      <c r="K1593" s="41">
        <f t="shared" si="582"/>
        <v>507.70358426446711</v>
      </c>
      <c r="L1593" s="30">
        <f t="shared" si="591"/>
        <v>218.00182949999999</v>
      </c>
      <c r="M1593" s="61">
        <f t="shared" si="592"/>
        <v>725.70541376446704</v>
      </c>
      <c r="N1593" s="30">
        <f t="shared" si="593"/>
        <v>0.72570541376446707</v>
      </c>
      <c r="O1593" s="30">
        <f t="shared" si="583"/>
        <v>24936.044356295715</v>
      </c>
      <c r="P1593" s="30">
        <f t="shared" si="594"/>
        <v>24.936044356295714</v>
      </c>
      <c r="Q1593" s="30">
        <f t="shared" si="599"/>
        <v>9239.1941201769932</v>
      </c>
      <c r="R1593" s="61">
        <f t="shared" si="600"/>
        <v>2.5664430164757008</v>
      </c>
      <c r="S1593" s="30">
        <f t="shared" si="601"/>
        <v>-2290.6089812630971</v>
      </c>
      <c r="T1593" s="30">
        <f t="shared" si="595"/>
        <v>2290.6089812630971</v>
      </c>
      <c r="U1593" s="61">
        <f t="shared" si="602"/>
        <v>0.63628032347550434</v>
      </c>
      <c r="V1593" s="30">
        <f t="shared" si="603"/>
        <v>874888.29398148169</v>
      </c>
      <c r="W1593" s="30">
        <f t="shared" si="605"/>
        <v>874.88829398148175</v>
      </c>
      <c r="X1593" s="30">
        <f t="shared" si="604"/>
        <v>3908.7790023148173</v>
      </c>
      <c r="Y1593" s="30">
        <f t="shared" si="596"/>
        <v>1085.7728137050053</v>
      </c>
      <c r="Z1593" s="30">
        <f t="shared" si="597"/>
        <v>1.0857728137050053</v>
      </c>
      <c r="AA1593" s="30">
        <f t="shared" si="598"/>
        <v>3.2027233399512052</v>
      </c>
      <c r="AB1593" s="64"/>
      <c r="AC1593" s="30">
        <f t="shared" si="584"/>
        <v>0</v>
      </c>
      <c r="AD1593" s="30">
        <f t="shared" si="585"/>
        <v>123.7</v>
      </c>
      <c r="AE1593" s="30">
        <f t="shared" si="586"/>
        <v>34.361111111111114</v>
      </c>
      <c r="AF1593" s="31"/>
      <c r="AG1593" s="31"/>
      <c r="AH1593" s="31"/>
      <c r="AI1593" s="31"/>
      <c r="AJ1593" s="31"/>
      <c r="AK1593" s="31"/>
      <c r="AL1593" s="7"/>
      <c r="AM1593" s="7"/>
    </row>
    <row r="1594" spans="2:39" x14ac:dyDescent="0.4">
      <c r="B1594" s="27" t="s">
        <v>4</v>
      </c>
      <c r="C1594" s="27">
        <v>1578</v>
      </c>
      <c r="D1594" s="27">
        <v>101</v>
      </c>
      <c r="E1594" s="28">
        <v>123.6</v>
      </c>
      <c r="F1594" s="69">
        <f t="shared" si="587"/>
        <v>34.333333333333329</v>
      </c>
      <c r="G1594" s="36">
        <f t="shared" si="588"/>
        <v>-5.5555555555556344E-2</v>
      </c>
      <c r="H1594" s="29">
        <f t="shared" si="589"/>
        <v>-0.20000000000000284</v>
      </c>
      <c r="I1594" s="31"/>
      <c r="J1594" s="30">
        <f t="shared" si="590"/>
        <v>-82.333333333334508</v>
      </c>
      <c r="K1594" s="41">
        <f t="shared" si="582"/>
        <v>506.88305335324975</v>
      </c>
      <c r="L1594" s="30">
        <f t="shared" si="591"/>
        <v>218.00182949999999</v>
      </c>
      <c r="M1594" s="61">
        <f t="shared" si="592"/>
        <v>642.55154951991517</v>
      </c>
      <c r="N1594" s="30">
        <f t="shared" si="593"/>
        <v>0.64255154951991522</v>
      </c>
      <c r="O1594" s="30">
        <f t="shared" si="583"/>
        <v>22060.936533517084</v>
      </c>
      <c r="P1594" s="30">
        <f t="shared" si="594"/>
        <v>22.060936533517083</v>
      </c>
      <c r="Q1594" s="30">
        <f t="shared" si="599"/>
        <v>9261.25505671051</v>
      </c>
      <c r="R1594" s="61">
        <f t="shared" si="600"/>
        <v>2.5725710548919207</v>
      </c>
      <c r="S1594" s="30">
        <f t="shared" si="601"/>
        <v>-2290.6089812630971</v>
      </c>
      <c r="T1594" s="30">
        <f t="shared" si="595"/>
        <v>2290.6089812630971</v>
      </c>
      <c r="U1594" s="61">
        <f t="shared" si="602"/>
        <v>0.63628032347550434</v>
      </c>
      <c r="V1594" s="30">
        <f t="shared" si="603"/>
        <v>873474.33333333302</v>
      </c>
      <c r="W1594" s="30">
        <f t="shared" si="605"/>
        <v>873.47433333333299</v>
      </c>
      <c r="X1594" s="30">
        <f t="shared" si="604"/>
        <v>3910.1929629629658</v>
      </c>
      <c r="Y1594" s="30">
        <f t="shared" si="596"/>
        <v>1086.1655808659268</v>
      </c>
      <c r="Z1594" s="30">
        <f t="shared" si="597"/>
        <v>1.0861655808659267</v>
      </c>
      <c r="AA1594" s="30">
        <f t="shared" si="598"/>
        <v>3.2088513783674251</v>
      </c>
      <c r="AB1594" s="64"/>
      <c r="AC1594" s="30">
        <f t="shared" si="584"/>
        <v>0</v>
      </c>
      <c r="AD1594" s="30">
        <f t="shared" si="585"/>
        <v>123.6</v>
      </c>
      <c r="AE1594" s="30">
        <f t="shared" si="586"/>
        <v>34.333333333333329</v>
      </c>
      <c r="AF1594" s="31"/>
      <c r="AG1594" s="31"/>
      <c r="AH1594" s="31"/>
      <c r="AI1594" s="31"/>
      <c r="AJ1594" s="31"/>
      <c r="AK1594" s="31"/>
      <c r="AL1594" s="7"/>
      <c r="AM1594" s="7"/>
    </row>
    <row r="1595" spans="2:39" x14ac:dyDescent="0.4">
      <c r="B1595" s="27" t="s">
        <v>4</v>
      </c>
      <c r="C1595" s="27">
        <v>1579</v>
      </c>
      <c r="D1595" s="27">
        <v>102</v>
      </c>
      <c r="E1595" s="28">
        <v>123.3</v>
      </c>
      <c r="F1595" s="69">
        <f t="shared" si="587"/>
        <v>34.25</v>
      </c>
      <c r="G1595" s="36">
        <f t="shared" si="588"/>
        <v>-8.3333333333332538E-2</v>
      </c>
      <c r="H1595" s="29">
        <f t="shared" si="589"/>
        <v>-0.29999999999999716</v>
      </c>
      <c r="I1595" s="31"/>
      <c r="J1595" s="30">
        <f t="shared" si="590"/>
        <v>-123.49999999999882</v>
      </c>
      <c r="K1595" s="41">
        <f t="shared" si="582"/>
        <v>504.42544216870311</v>
      </c>
      <c r="L1595" s="30">
        <f t="shared" si="591"/>
        <v>218.00182949999999</v>
      </c>
      <c r="M1595" s="61">
        <f t="shared" si="592"/>
        <v>598.92727166870429</v>
      </c>
      <c r="N1595" s="30">
        <f t="shared" si="593"/>
        <v>0.5989272716687043</v>
      </c>
      <c r="O1595" s="30">
        <f t="shared" si="583"/>
        <v>20513.259054653121</v>
      </c>
      <c r="P1595" s="30">
        <f t="shared" si="594"/>
        <v>20.513259054653123</v>
      </c>
      <c r="Q1595" s="30">
        <f t="shared" si="599"/>
        <v>9281.7683157651627</v>
      </c>
      <c r="R1595" s="61">
        <f t="shared" si="600"/>
        <v>2.578269182862952</v>
      </c>
      <c r="S1595" s="30">
        <f t="shared" si="601"/>
        <v>-2290.6089812630971</v>
      </c>
      <c r="T1595" s="30">
        <f t="shared" si="595"/>
        <v>2290.6089812630971</v>
      </c>
      <c r="U1595" s="61">
        <f t="shared" si="602"/>
        <v>0.63628032347550434</v>
      </c>
      <c r="V1595" s="30">
        <f t="shared" si="603"/>
        <v>869239.3125</v>
      </c>
      <c r="W1595" s="30">
        <f t="shared" si="605"/>
        <v>869.23931249999998</v>
      </c>
      <c r="X1595" s="30">
        <f t="shared" si="604"/>
        <v>3914.4279837962986</v>
      </c>
      <c r="Y1595" s="30">
        <f t="shared" si="596"/>
        <v>1087.3419764829682</v>
      </c>
      <c r="Z1595" s="30">
        <f t="shared" si="597"/>
        <v>1.0873419764829682</v>
      </c>
      <c r="AA1595" s="30">
        <f t="shared" si="598"/>
        <v>3.2145495063384564</v>
      </c>
      <c r="AB1595" s="64"/>
      <c r="AC1595" s="30">
        <f t="shared" si="584"/>
        <v>0</v>
      </c>
      <c r="AD1595" s="30">
        <f t="shared" si="585"/>
        <v>123.3</v>
      </c>
      <c r="AE1595" s="30">
        <f t="shared" si="586"/>
        <v>34.25</v>
      </c>
      <c r="AF1595" s="31"/>
      <c r="AG1595" s="31"/>
      <c r="AH1595" s="31"/>
      <c r="AI1595" s="31"/>
      <c r="AJ1595" s="31"/>
      <c r="AK1595" s="31"/>
      <c r="AL1595" s="7"/>
      <c r="AM1595" s="7"/>
    </row>
    <row r="1596" spans="2:39" x14ac:dyDescent="0.4">
      <c r="B1596" s="27" t="s">
        <v>4</v>
      </c>
      <c r="C1596" s="27">
        <v>1580</v>
      </c>
      <c r="D1596" s="27">
        <v>103</v>
      </c>
      <c r="E1596" s="28">
        <v>123</v>
      </c>
      <c r="F1596" s="69">
        <f t="shared" si="587"/>
        <v>34.166666666666664</v>
      </c>
      <c r="G1596" s="36">
        <f t="shared" si="588"/>
        <v>-0.11111111111111072</v>
      </c>
      <c r="H1596" s="29">
        <f t="shared" si="589"/>
        <v>-0.39999999999999858</v>
      </c>
      <c r="I1596" s="31"/>
      <c r="J1596" s="30">
        <f t="shared" si="590"/>
        <v>-164.66666666666609</v>
      </c>
      <c r="K1596" s="41">
        <f t="shared" si="582"/>
        <v>501.97380330781237</v>
      </c>
      <c r="L1596" s="30">
        <f t="shared" si="591"/>
        <v>218.00182949999999</v>
      </c>
      <c r="M1596" s="61">
        <f t="shared" si="592"/>
        <v>555.30896614114624</v>
      </c>
      <c r="N1596" s="30">
        <f t="shared" si="593"/>
        <v>0.55530896614114622</v>
      </c>
      <c r="O1596" s="30">
        <f t="shared" si="583"/>
        <v>18973.056343155829</v>
      </c>
      <c r="P1596" s="30">
        <f t="shared" si="594"/>
        <v>18.973056343155829</v>
      </c>
      <c r="Q1596" s="30">
        <f t="shared" si="599"/>
        <v>9300.7413721083194</v>
      </c>
      <c r="R1596" s="61">
        <f t="shared" si="600"/>
        <v>2.5835394767132303</v>
      </c>
      <c r="S1596" s="30">
        <f t="shared" si="601"/>
        <v>-2290.6089812630971</v>
      </c>
      <c r="T1596" s="30">
        <f t="shared" si="595"/>
        <v>2290.6089812630971</v>
      </c>
      <c r="U1596" s="61">
        <f t="shared" si="602"/>
        <v>0.63628032347550434</v>
      </c>
      <c r="V1596" s="30">
        <f t="shared" si="603"/>
        <v>865014.58333333314</v>
      </c>
      <c r="W1596" s="30">
        <f t="shared" si="605"/>
        <v>865.01458333333312</v>
      </c>
      <c r="X1596" s="30">
        <f t="shared" si="604"/>
        <v>3918.6527129629653</v>
      </c>
      <c r="Y1596" s="30">
        <f t="shared" si="596"/>
        <v>1088.5155133014266</v>
      </c>
      <c r="Z1596" s="30">
        <f t="shared" si="597"/>
        <v>1.0885155133014266</v>
      </c>
      <c r="AA1596" s="30">
        <f t="shared" si="598"/>
        <v>3.2198198001887346</v>
      </c>
      <c r="AB1596" s="64"/>
      <c r="AC1596" s="30">
        <f t="shared" si="584"/>
        <v>0</v>
      </c>
      <c r="AD1596" s="30">
        <f t="shared" si="585"/>
        <v>123</v>
      </c>
      <c r="AE1596" s="30">
        <f t="shared" si="586"/>
        <v>34.166666666666664</v>
      </c>
      <c r="AF1596" s="31"/>
      <c r="AG1596" s="31"/>
      <c r="AH1596" s="31"/>
      <c r="AI1596" s="31"/>
      <c r="AJ1596" s="31"/>
      <c r="AK1596" s="31"/>
      <c r="AL1596" s="7"/>
      <c r="AM1596" s="7"/>
    </row>
    <row r="1597" spans="2:39" x14ac:dyDescent="0.4">
      <c r="B1597" s="27" t="s">
        <v>4</v>
      </c>
      <c r="C1597" s="27">
        <v>1581</v>
      </c>
      <c r="D1597" s="27">
        <v>104</v>
      </c>
      <c r="E1597" s="28">
        <v>122.5</v>
      </c>
      <c r="F1597" s="69">
        <f t="shared" si="587"/>
        <v>34.027777777777779</v>
      </c>
      <c r="G1597" s="36">
        <f t="shared" si="588"/>
        <v>-0.12500000000000078</v>
      </c>
      <c r="H1597" s="29">
        <f t="shared" si="589"/>
        <v>-0.45000000000000284</v>
      </c>
      <c r="I1597" s="31"/>
      <c r="J1597" s="30">
        <f t="shared" si="590"/>
        <v>-185.25000000000117</v>
      </c>
      <c r="K1597" s="41">
        <f t="shared" si="582"/>
        <v>497.90101037000869</v>
      </c>
      <c r="L1597" s="30">
        <f t="shared" si="591"/>
        <v>218.00182949999999</v>
      </c>
      <c r="M1597" s="61">
        <f t="shared" si="592"/>
        <v>530.65283987000748</v>
      </c>
      <c r="N1597" s="30">
        <f t="shared" si="593"/>
        <v>0.53065283987000744</v>
      </c>
      <c r="O1597" s="30">
        <f t="shared" si="583"/>
        <v>18056.936912243309</v>
      </c>
      <c r="P1597" s="30">
        <f t="shared" si="594"/>
        <v>18.056936912243309</v>
      </c>
      <c r="Q1597" s="30">
        <f t="shared" si="599"/>
        <v>9318.7983090205635</v>
      </c>
      <c r="R1597" s="61">
        <f t="shared" si="600"/>
        <v>2.5885552929234521</v>
      </c>
      <c r="S1597" s="30">
        <f t="shared" si="601"/>
        <v>-2290.6089812630971</v>
      </c>
      <c r="T1597" s="30">
        <f t="shared" si="595"/>
        <v>2290.6089812630971</v>
      </c>
      <c r="U1597" s="61">
        <f t="shared" si="602"/>
        <v>0.63628032347550434</v>
      </c>
      <c r="V1597" s="30">
        <f t="shared" si="603"/>
        <v>857996.23842592596</v>
      </c>
      <c r="W1597" s="30">
        <f t="shared" si="605"/>
        <v>857.99623842592598</v>
      </c>
      <c r="X1597" s="30">
        <f t="shared" si="604"/>
        <v>3925.6710578703724</v>
      </c>
      <c r="Y1597" s="30">
        <f t="shared" si="596"/>
        <v>1090.4650551131163</v>
      </c>
      <c r="Z1597" s="30">
        <f t="shared" si="597"/>
        <v>1.0904650551131163</v>
      </c>
      <c r="AA1597" s="30">
        <f t="shared" si="598"/>
        <v>3.2248356163989564</v>
      </c>
      <c r="AB1597" s="64"/>
      <c r="AC1597" s="30">
        <f t="shared" si="584"/>
        <v>0</v>
      </c>
      <c r="AD1597" s="30">
        <f t="shared" si="585"/>
        <v>122.5</v>
      </c>
      <c r="AE1597" s="30">
        <f t="shared" si="586"/>
        <v>34.027777777777779</v>
      </c>
      <c r="AF1597" s="31"/>
      <c r="AG1597" s="31"/>
      <c r="AH1597" s="31"/>
      <c r="AI1597" s="31"/>
      <c r="AJ1597" s="31"/>
      <c r="AK1597" s="31"/>
      <c r="AL1597" s="7"/>
      <c r="AM1597" s="7"/>
    </row>
    <row r="1598" spans="2:39" x14ac:dyDescent="0.4">
      <c r="B1598" s="27" t="s">
        <v>4</v>
      </c>
      <c r="C1598" s="27">
        <v>1582</v>
      </c>
      <c r="D1598" s="27">
        <v>105</v>
      </c>
      <c r="E1598" s="28">
        <v>122.1</v>
      </c>
      <c r="F1598" s="69">
        <f t="shared" si="587"/>
        <v>33.916666666666664</v>
      </c>
      <c r="G1598" s="36">
        <f t="shared" si="588"/>
        <v>-0.1388888888888889</v>
      </c>
      <c r="H1598" s="29">
        <f t="shared" si="589"/>
        <v>-0.5</v>
      </c>
      <c r="I1598" s="31"/>
      <c r="J1598" s="30">
        <f t="shared" si="590"/>
        <v>-205.83333333333334</v>
      </c>
      <c r="K1598" s="41">
        <f t="shared" si="582"/>
        <v>494.65472066707804</v>
      </c>
      <c r="L1598" s="30">
        <f t="shared" si="591"/>
        <v>218.00182949999999</v>
      </c>
      <c r="M1598" s="61">
        <f t="shared" si="592"/>
        <v>506.82321683374471</v>
      </c>
      <c r="N1598" s="30">
        <f t="shared" si="593"/>
        <v>0.50682321683374476</v>
      </c>
      <c r="O1598" s="30">
        <f t="shared" si="583"/>
        <v>17189.754104277839</v>
      </c>
      <c r="P1598" s="30">
        <f t="shared" si="594"/>
        <v>17.189754104277839</v>
      </c>
      <c r="Q1598" s="30">
        <f t="shared" si="599"/>
        <v>9335.9880631248416</v>
      </c>
      <c r="R1598" s="61">
        <f t="shared" si="600"/>
        <v>2.5933302250010795</v>
      </c>
      <c r="S1598" s="30">
        <f t="shared" si="601"/>
        <v>-2290.6089812630971</v>
      </c>
      <c r="T1598" s="30">
        <f t="shared" si="595"/>
        <v>2290.6089812630971</v>
      </c>
      <c r="U1598" s="61">
        <f t="shared" si="602"/>
        <v>0.63628032347550434</v>
      </c>
      <c r="V1598" s="30">
        <f t="shared" si="603"/>
        <v>852402.14583333326</v>
      </c>
      <c r="W1598" s="30">
        <f t="shared" si="605"/>
        <v>852.40214583333329</v>
      </c>
      <c r="X1598" s="30">
        <f t="shared" si="604"/>
        <v>3931.2651504629648</v>
      </c>
      <c r="Y1598" s="30">
        <f t="shared" si="596"/>
        <v>1092.0189709653014</v>
      </c>
      <c r="Z1598" s="30">
        <f t="shared" si="597"/>
        <v>1.0920189709653014</v>
      </c>
      <c r="AA1598" s="30">
        <f t="shared" si="598"/>
        <v>3.2296105484765838</v>
      </c>
      <c r="AB1598" s="64"/>
      <c r="AC1598" s="30">
        <f t="shared" si="584"/>
        <v>0</v>
      </c>
      <c r="AD1598" s="30">
        <f t="shared" si="585"/>
        <v>122.1</v>
      </c>
      <c r="AE1598" s="30">
        <f t="shared" si="586"/>
        <v>33.916666666666664</v>
      </c>
      <c r="AF1598" s="31"/>
      <c r="AG1598" s="31"/>
      <c r="AH1598" s="31"/>
      <c r="AI1598" s="31"/>
      <c r="AJ1598" s="31"/>
      <c r="AK1598" s="31"/>
      <c r="AL1598" s="7"/>
      <c r="AM1598" s="7"/>
    </row>
    <row r="1599" spans="2:39" x14ac:dyDescent="0.4">
      <c r="B1599" s="27" t="s">
        <v>4</v>
      </c>
      <c r="C1599" s="27">
        <v>1583</v>
      </c>
      <c r="D1599" s="27">
        <v>106</v>
      </c>
      <c r="E1599" s="28">
        <v>121.5</v>
      </c>
      <c r="F1599" s="69">
        <f t="shared" si="587"/>
        <v>33.75</v>
      </c>
      <c r="G1599" s="36">
        <f t="shared" si="588"/>
        <v>-0.18055555555555516</v>
      </c>
      <c r="H1599" s="29">
        <f t="shared" si="589"/>
        <v>-0.64999999999999858</v>
      </c>
      <c r="I1599" s="31"/>
      <c r="J1599" s="30">
        <f t="shared" si="590"/>
        <v>-267.58333333333275</v>
      </c>
      <c r="K1599" s="41">
        <f t="shared" si="582"/>
        <v>489.8051938582031</v>
      </c>
      <c r="L1599" s="30">
        <f t="shared" si="591"/>
        <v>218.00182949999999</v>
      </c>
      <c r="M1599" s="61">
        <f t="shared" si="592"/>
        <v>440.22369002487034</v>
      </c>
      <c r="N1599" s="30">
        <f t="shared" si="593"/>
        <v>0.44022369002487033</v>
      </c>
      <c r="O1599" s="30">
        <f t="shared" si="583"/>
        <v>14857.549538339374</v>
      </c>
      <c r="P1599" s="30">
        <f t="shared" si="594"/>
        <v>14.857549538339374</v>
      </c>
      <c r="Q1599" s="30">
        <f t="shared" si="599"/>
        <v>9350.8456126631809</v>
      </c>
      <c r="R1599" s="61">
        <f t="shared" si="600"/>
        <v>2.5974573224252304</v>
      </c>
      <c r="S1599" s="30">
        <f t="shared" si="601"/>
        <v>-2290.6089812630971</v>
      </c>
      <c r="T1599" s="30">
        <f t="shared" si="595"/>
        <v>2290.6089812630971</v>
      </c>
      <c r="U1599" s="61">
        <f t="shared" si="602"/>
        <v>0.63628032347550434</v>
      </c>
      <c r="V1599" s="30">
        <f t="shared" si="603"/>
        <v>844045.3125</v>
      </c>
      <c r="W1599" s="30">
        <f t="shared" si="605"/>
        <v>844.04531250000002</v>
      </c>
      <c r="X1599" s="30">
        <f t="shared" si="604"/>
        <v>3939.6219837962981</v>
      </c>
      <c r="Y1599" s="30">
        <f t="shared" si="596"/>
        <v>1094.3403154149682</v>
      </c>
      <c r="Z1599" s="30">
        <f t="shared" si="597"/>
        <v>1.0943403154149682</v>
      </c>
      <c r="AA1599" s="30">
        <f t="shared" si="598"/>
        <v>3.2337376459007348</v>
      </c>
      <c r="AB1599" s="64"/>
      <c r="AC1599" s="30">
        <f t="shared" si="584"/>
        <v>0</v>
      </c>
      <c r="AD1599" s="30">
        <f t="shared" si="585"/>
        <v>121.5</v>
      </c>
      <c r="AE1599" s="30">
        <f t="shared" si="586"/>
        <v>33.75</v>
      </c>
      <c r="AF1599" s="31"/>
      <c r="AG1599" s="31"/>
      <c r="AH1599" s="31"/>
      <c r="AI1599" s="31"/>
      <c r="AJ1599" s="31"/>
      <c r="AK1599" s="31"/>
      <c r="AL1599" s="7"/>
      <c r="AM1599" s="7"/>
    </row>
    <row r="1600" spans="2:39" x14ac:dyDescent="0.4">
      <c r="B1600" s="27" t="s">
        <v>4</v>
      </c>
      <c r="C1600" s="27">
        <v>1584</v>
      </c>
      <c r="D1600" s="27">
        <v>107</v>
      </c>
      <c r="E1600" s="28">
        <v>120.8</v>
      </c>
      <c r="F1600" s="69">
        <f t="shared" si="587"/>
        <v>33.555555555555557</v>
      </c>
      <c r="G1600" s="36">
        <f t="shared" si="588"/>
        <v>-0.20833333333333331</v>
      </c>
      <c r="H1600" s="29">
        <f t="shared" si="589"/>
        <v>-0.75</v>
      </c>
      <c r="I1600" s="31"/>
      <c r="J1600" s="30">
        <f t="shared" si="590"/>
        <v>-308.75</v>
      </c>
      <c r="K1600" s="41">
        <f t="shared" si="582"/>
        <v>484.17760599522228</v>
      </c>
      <c r="L1600" s="30">
        <f t="shared" si="591"/>
        <v>218.00182949999999</v>
      </c>
      <c r="M1600" s="61">
        <f t="shared" si="592"/>
        <v>393.42943549522226</v>
      </c>
      <c r="N1600" s="30">
        <f t="shared" si="593"/>
        <v>0.39342943549522225</v>
      </c>
      <c r="O1600" s="30">
        <f t="shared" si="583"/>
        <v>13201.743279950791</v>
      </c>
      <c r="P1600" s="30">
        <f t="shared" si="594"/>
        <v>13.201743279950792</v>
      </c>
      <c r="Q1600" s="30">
        <f t="shared" si="599"/>
        <v>9364.0473559431321</v>
      </c>
      <c r="R1600" s="61">
        <f t="shared" si="600"/>
        <v>2.6011244736296999</v>
      </c>
      <c r="S1600" s="30">
        <f t="shared" si="601"/>
        <v>-2290.6089812630971</v>
      </c>
      <c r="T1600" s="30">
        <f t="shared" si="595"/>
        <v>2290.6089812630971</v>
      </c>
      <c r="U1600" s="61">
        <f t="shared" si="602"/>
        <v>0.63628032347550434</v>
      </c>
      <c r="V1600" s="30">
        <f t="shared" si="603"/>
        <v>834347.70370370382</v>
      </c>
      <c r="W1600" s="30">
        <f t="shared" si="605"/>
        <v>834.34770370370381</v>
      </c>
      <c r="X1600" s="30">
        <f t="shared" si="604"/>
        <v>3949.3195925925943</v>
      </c>
      <c r="Y1600" s="30">
        <f t="shared" si="596"/>
        <v>1097.0340977911856</v>
      </c>
      <c r="Z1600" s="30">
        <f t="shared" si="597"/>
        <v>1.0970340977911857</v>
      </c>
      <c r="AA1600" s="30">
        <f t="shared" si="598"/>
        <v>3.2374047971052042</v>
      </c>
      <c r="AB1600" s="64"/>
      <c r="AC1600" s="30">
        <f t="shared" si="584"/>
        <v>0</v>
      </c>
      <c r="AD1600" s="30">
        <f t="shared" si="585"/>
        <v>120.8</v>
      </c>
      <c r="AE1600" s="30">
        <f t="shared" si="586"/>
        <v>33.555555555555557</v>
      </c>
      <c r="AF1600" s="31"/>
      <c r="AG1600" s="31"/>
      <c r="AH1600" s="31"/>
      <c r="AI1600" s="31"/>
      <c r="AJ1600" s="31"/>
      <c r="AK1600" s="31"/>
      <c r="AL1600" s="7"/>
      <c r="AM1600" s="7"/>
    </row>
    <row r="1601" spans="2:39" x14ac:dyDescent="0.4">
      <c r="B1601" s="27" t="s">
        <v>4</v>
      </c>
      <c r="C1601" s="27">
        <v>1585</v>
      </c>
      <c r="D1601" s="27">
        <v>108</v>
      </c>
      <c r="E1601" s="28">
        <v>120</v>
      </c>
      <c r="F1601" s="69">
        <f t="shared" si="587"/>
        <v>33.333333333333336</v>
      </c>
      <c r="G1601" s="36">
        <f t="shared" si="588"/>
        <v>-0.23611111111111149</v>
      </c>
      <c r="H1601" s="29">
        <f t="shared" si="589"/>
        <v>-0.85000000000000142</v>
      </c>
      <c r="I1601" s="31"/>
      <c r="J1601" s="30">
        <f t="shared" si="590"/>
        <v>-349.91666666666725</v>
      </c>
      <c r="K1601" s="41">
        <f t="shared" si="582"/>
        <v>477.7858925000001</v>
      </c>
      <c r="L1601" s="30">
        <f t="shared" si="591"/>
        <v>218.00182949999999</v>
      </c>
      <c r="M1601" s="61">
        <f t="shared" si="592"/>
        <v>345.87105533333283</v>
      </c>
      <c r="N1601" s="30">
        <f t="shared" si="593"/>
        <v>0.34587105533333284</v>
      </c>
      <c r="O1601" s="30">
        <f t="shared" si="583"/>
        <v>11529.035177777761</v>
      </c>
      <c r="P1601" s="30">
        <f t="shared" si="594"/>
        <v>11.529035177777761</v>
      </c>
      <c r="Q1601" s="30">
        <f t="shared" si="599"/>
        <v>9375.5763911209106</v>
      </c>
      <c r="R1601" s="61">
        <f t="shared" si="600"/>
        <v>2.604326983657506</v>
      </c>
      <c r="S1601" s="30">
        <f t="shared" si="601"/>
        <v>-2290.6089812630971</v>
      </c>
      <c r="T1601" s="30">
        <f t="shared" si="595"/>
        <v>2290.6089812630971</v>
      </c>
      <c r="U1601" s="61">
        <f t="shared" si="602"/>
        <v>0.63628032347550434</v>
      </c>
      <c r="V1601" s="30">
        <f t="shared" si="603"/>
        <v>823333.33333333349</v>
      </c>
      <c r="W1601" s="30">
        <f t="shared" si="605"/>
        <v>823.33333333333348</v>
      </c>
      <c r="X1601" s="30">
        <f t="shared" si="604"/>
        <v>3960.3339629629645</v>
      </c>
      <c r="Y1601" s="30">
        <f t="shared" si="596"/>
        <v>1100.0936475639264</v>
      </c>
      <c r="Z1601" s="30">
        <f t="shared" si="597"/>
        <v>1.1000936475639265</v>
      </c>
      <c r="AA1601" s="30">
        <f t="shared" si="598"/>
        <v>3.2406073071330104</v>
      </c>
      <c r="AB1601" s="64"/>
      <c r="AC1601" s="30">
        <f t="shared" si="584"/>
        <v>0</v>
      </c>
      <c r="AD1601" s="30">
        <f t="shared" si="585"/>
        <v>120</v>
      </c>
      <c r="AE1601" s="30">
        <f t="shared" si="586"/>
        <v>33.333333333333336</v>
      </c>
      <c r="AF1601" s="31"/>
      <c r="AG1601" s="31"/>
      <c r="AH1601" s="31"/>
      <c r="AI1601" s="31"/>
      <c r="AJ1601" s="31"/>
      <c r="AK1601" s="31"/>
      <c r="AL1601" s="7"/>
      <c r="AM1601" s="7"/>
    </row>
    <row r="1602" spans="2:39" x14ac:dyDescent="0.4">
      <c r="B1602" s="27" t="s">
        <v>4</v>
      </c>
      <c r="C1602" s="27">
        <v>1586</v>
      </c>
      <c r="D1602" s="27">
        <v>109</v>
      </c>
      <c r="E1602" s="28">
        <v>119.1</v>
      </c>
      <c r="F1602" s="69">
        <f t="shared" si="587"/>
        <v>33.083333333333329</v>
      </c>
      <c r="G1602" s="36">
        <f t="shared" si="588"/>
        <v>-0.26388888888888967</v>
      </c>
      <c r="H1602" s="29">
        <f t="shared" si="589"/>
        <v>-0.95000000000000284</v>
      </c>
      <c r="I1602" s="31"/>
      <c r="J1602" s="30">
        <f t="shared" si="590"/>
        <v>-391.08333333333451</v>
      </c>
      <c r="K1602" s="41">
        <f t="shared" si="582"/>
        <v>470.64597956895295</v>
      </c>
      <c r="L1602" s="30">
        <f t="shared" si="591"/>
        <v>218.00182949999999</v>
      </c>
      <c r="M1602" s="61">
        <f t="shared" si="592"/>
        <v>297.56447573561843</v>
      </c>
      <c r="N1602" s="30">
        <f t="shared" si="593"/>
        <v>0.29756447573561845</v>
      </c>
      <c r="O1602" s="30">
        <f t="shared" si="583"/>
        <v>9844.4247389200409</v>
      </c>
      <c r="P1602" s="30">
        <f t="shared" si="594"/>
        <v>9.8444247389200417</v>
      </c>
      <c r="Q1602" s="30">
        <f t="shared" si="599"/>
        <v>9385.4208158598303</v>
      </c>
      <c r="R1602" s="61">
        <f t="shared" si="600"/>
        <v>2.6070615463037488</v>
      </c>
      <c r="S1602" s="30">
        <f t="shared" si="601"/>
        <v>-2290.6089812630971</v>
      </c>
      <c r="T1602" s="30">
        <f t="shared" si="595"/>
        <v>2290.6089812630971</v>
      </c>
      <c r="U1602" s="61">
        <f t="shared" si="602"/>
        <v>0.63628032347550434</v>
      </c>
      <c r="V1602" s="30">
        <f t="shared" si="603"/>
        <v>811029.64583333314</v>
      </c>
      <c r="W1602" s="30">
        <f t="shared" si="605"/>
        <v>811.02964583333312</v>
      </c>
      <c r="X1602" s="30">
        <f t="shared" si="604"/>
        <v>3972.6376504629648</v>
      </c>
      <c r="Y1602" s="30">
        <f t="shared" si="596"/>
        <v>1103.5113412703015</v>
      </c>
      <c r="Z1602" s="30">
        <f t="shared" si="597"/>
        <v>1.1035113412703015</v>
      </c>
      <c r="AA1602" s="30">
        <f t="shared" si="598"/>
        <v>3.2433418697792531</v>
      </c>
      <c r="AB1602" s="64"/>
      <c r="AC1602" s="30">
        <f t="shared" si="584"/>
        <v>0</v>
      </c>
      <c r="AD1602" s="30">
        <f t="shared" si="585"/>
        <v>119.1</v>
      </c>
      <c r="AE1602" s="30">
        <f t="shared" si="586"/>
        <v>33.083333333333329</v>
      </c>
      <c r="AF1602" s="31"/>
      <c r="AG1602" s="31"/>
      <c r="AH1602" s="31"/>
      <c r="AI1602" s="31"/>
      <c r="AJ1602" s="31"/>
      <c r="AK1602" s="31"/>
      <c r="AL1602" s="7"/>
      <c r="AM1602" s="7"/>
    </row>
    <row r="1603" spans="2:39" x14ac:dyDescent="0.4">
      <c r="B1603" s="27" t="s">
        <v>4</v>
      </c>
      <c r="C1603" s="27">
        <v>1587</v>
      </c>
      <c r="D1603" s="27">
        <v>110</v>
      </c>
      <c r="E1603" s="28">
        <v>118.1</v>
      </c>
      <c r="F1603" s="69">
        <f t="shared" si="587"/>
        <v>32.80555555555555</v>
      </c>
      <c r="G1603" s="36">
        <f t="shared" si="588"/>
        <v>-0.27777777777777779</v>
      </c>
      <c r="H1603" s="29">
        <f t="shared" si="589"/>
        <v>-1</v>
      </c>
      <c r="I1603" s="31"/>
      <c r="J1603" s="30">
        <f t="shared" si="590"/>
        <v>-411.66666666666669</v>
      </c>
      <c r="K1603" s="41">
        <f t="shared" si="582"/>
        <v>462.77578417305011</v>
      </c>
      <c r="L1603" s="30">
        <f t="shared" si="591"/>
        <v>218.00182949999999</v>
      </c>
      <c r="M1603" s="61">
        <f t="shared" si="592"/>
        <v>269.11094700638341</v>
      </c>
      <c r="N1603" s="30">
        <f t="shared" si="593"/>
        <v>0.26911094700638344</v>
      </c>
      <c r="O1603" s="30">
        <f t="shared" si="583"/>
        <v>8828.3341226260764</v>
      </c>
      <c r="P1603" s="30">
        <f t="shared" si="594"/>
        <v>8.8283341226260763</v>
      </c>
      <c r="Q1603" s="30">
        <f t="shared" si="599"/>
        <v>9394.2491499824573</v>
      </c>
      <c r="R1603" s="61">
        <f t="shared" si="600"/>
        <v>2.6095138615339968</v>
      </c>
      <c r="S1603" s="30">
        <f t="shared" si="601"/>
        <v>-2290.6089812630971</v>
      </c>
      <c r="T1603" s="30">
        <f t="shared" si="595"/>
        <v>2290.6089812630971</v>
      </c>
      <c r="U1603" s="61">
        <f t="shared" si="602"/>
        <v>0.63628032347550434</v>
      </c>
      <c r="V1603" s="30">
        <f t="shared" si="603"/>
        <v>797467.51620370336</v>
      </c>
      <c r="W1603" s="30">
        <f t="shared" si="605"/>
        <v>797.46751620370333</v>
      </c>
      <c r="X1603" s="30">
        <f t="shared" si="604"/>
        <v>3986.1997800925947</v>
      </c>
      <c r="Y1603" s="30">
        <f t="shared" si="596"/>
        <v>1107.2786025145608</v>
      </c>
      <c r="Z1603" s="30">
        <f t="shared" si="597"/>
        <v>1.1072786025145609</v>
      </c>
      <c r="AA1603" s="30">
        <f t="shared" si="598"/>
        <v>3.2457941850095011</v>
      </c>
      <c r="AB1603" s="64"/>
      <c r="AC1603" s="30">
        <f t="shared" si="584"/>
        <v>0</v>
      </c>
      <c r="AD1603" s="30">
        <f t="shared" si="585"/>
        <v>118.1</v>
      </c>
      <c r="AE1603" s="30">
        <f t="shared" si="586"/>
        <v>32.80555555555555</v>
      </c>
      <c r="AF1603" s="31"/>
      <c r="AG1603" s="31"/>
      <c r="AH1603" s="31"/>
      <c r="AI1603" s="31"/>
      <c r="AJ1603" s="31"/>
      <c r="AK1603" s="31"/>
      <c r="AL1603" s="7"/>
      <c r="AM1603" s="7"/>
    </row>
    <row r="1604" spans="2:39" x14ac:dyDescent="0.4">
      <c r="B1604" s="27" t="s">
        <v>4</v>
      </c>
      <c r="C1604" s="27">
        <v>1588</v>
      </c>
      <c r="D1604" s="27">
        <v>111</v>
      </c>
      <c r="E1604" s="28">
        <v>117.1</v>
      </c>
      <c r="F1604" s="69">
        <f t="shared" si="587"/>
        <v>32.527777777777779</v>
      </c>
      <c r="G1604" s="36">
        <f t="shared" si="588"/>
        <v>-0.26388888888888767</v>
      </c>
      <c r="H1604" s="29">
        <f t="shared" si="589"/>
        <v>-0.94999999999999574</v>
      </c>
      <c r="I1604" s="31"/>
      <c r="J1604" s="30">
        <f t="shared" si="590"/>
        <v>-391.08333333333155</v>
      </c>
      <c r="K1604" s="41">
        <f t="shared" si="582"/>
        <v>454.97194792888359</v>
      </c>
      <c r="L1604" s="30">
        <f t="shared" si="591"/>
        <v>218.00182949999999</v>
      </c>
      <c r="M1604" s="61">
        <f t="shared" si="592"/>
        <v>281.89044409555203</v>
      </c>
      <c r="N1604" s="30">
        <f t="shared" si="593"/>
        <v>0.28189044409555203</v>
      </c>
      <c r="O1604" s="30">
        <f t="shared" si="583"/>
        <v>9169.2697232192058</v>
      </c>
      <c r="P1604" s="30">
        <f t="shared" si="594"/>
        <v>9.1692697232192053</v>
      </c>
      <c r="Q1604" s="30">
        <f t="shared" si="599"/>
        <v>9403.4184197056766</v>
      </c>
      <c r="R1604" s="61">
        <f t="shared" si="600"/>
        <v>2.6120608811053194</v>
      </c>
      <c r="S1604" s="30">
        <f t="shared" si="601"/>
        <v>-2290.6089812630971</v>
      </c>
      <c r="T1604" s="30">
        <f t="shared" si="595"/>
        <v>2290.6089812630971</v>
      </c>
      <c r="U1604" s="61">
        <f t="shared" si="602"/>
        <v>0.63628032347550434</v>
      </c>
      <c r="V1604" s="30">
        <f t="shared" si="603"/>
        <v>784019.73842592584</v>
      </c>
      <c r="W1604" s="30">
        <f t="shared" si="605"/>
        <v>784.01973842592588</v>
      </c>
      <c r="X1604" s="30">
        <f t="shared" si="604"/>
        <v>3999.6475578703721</v>
      </c>
      <c r="Y1604" s="30">
        <f t="shared" si="596"/>
        <v>1111.0140993301163</v>
      </c>
      <c r="Z1604" s="30">
        <f t="shared" si="597"/>
        <v>1.1110140993301163</v>
      </c>
      <c r="AA1604" s="30">
        <f t="shared" si="598"/>
        <v>3.2483412045808238</v>
      </c>
      <c r="AB1604" s="64"/>
      <c r="AC1604" s="30">
        <f t="shared" si="584"/>
        <v>0</v>
      </c>
      <c r="AD1604" s="30">
        <f t="shared" si="585"/>
        <v>117.1</v>
      </c>
      <c r="AE1604" s="30">
        <f t="shared" si="586"/>
        <v>32.527777777777779</v>
      </c>
      <c r="AF1604" s="31"/>
      <c r="AG1604" s="31"/>
      <c r="AH1604" s="31"/>
      <c r="AI1604" s="31"/>
      <c r="AJ1604" s="31"/>
      <c r="AK1604" s="31"/>
      <c r="AL1604" s="7"/>
      <c r="AM1604" s="7"/>
    </row>
    <row r="1605" spans="2:39" x14ac:dyDescent="0.4">
      <c r="B1605" s="27" t="s">
        <v>4</v>
      </c>
      <c r="C1605" s="27">
        <v>1589</v>
      </c>
      <c r="D1605" s="27">
        <v>112</v>
      </c>
      <c r="E1605" s="28">
        <v>116.2</v>
      </c>
      <c r="F1605" s="69">
        <f t="shared" si="587"/>
        <v>32.277777777777779</v>
      </c>
      <c r="G1605" s="36">
        <f t="shared" si="588"/>
        <v>-0.22222222222222143</v>
      </c>
      <c r="H1605" s="29">
        <f t="shared" si="589"/>
        <v>-0.79999999999999716</v>
      </c>
      <c r="I1605" s="31"/>
      <c r="J1605" s="30">
        <f t="shared" si="590"/>
        <v>-329.33333333333218</v>
      </c>
      <c r="K1605" s="41">
        <f t="shared" si="582"/>
        <v>448.00523238386813</v>
      </c>
      <c r="L1605" s="30">
        <f t="shared" si="591"/>
        <v>218.00182949999999</v>
      </c>
      <c r="M1605" s="61">
        <f t="shared" si="592"/>
        <v>336.67372855053594</v>
      </c>
      <c r="N1605" s="30">
        <f t="shared" si="593"/>
        <v>0.33667372855053596</v>
      </c>
      <c r="O1605" s="30">
        <f t="shared" si="583"/>
        <v>10867.079793770077</v>
      </c>
      <c r="P1605" s="30">
        <f t="shared" si="594"/>
        <v>10.867079793770078</v>
      </c>
      <c r="Q1605" s="30">
        <f t="shared" si="599"/>
        <v>9414.2854994994468</v>
      </c>
      <c r="R1605" s="61">
        <f t="shared" si="600"/>
        <v>2.6150795146228574</v>
      </c>
      <c r="S1605" s="30">
        <f t="shared" si="601"/>
        <v>-2290.6089812630971</v>
      </c>
      <c r="T1605" s="30">
        <f t="shared" si="595"/>
        <v>2290.6089812630971</v>
      </c>
      <c r="U1605" s="61">
        <f t="shared" si="602"/>
        <v>0.63628032347550434</v>
      </c>
      <c r="V1605" s="30">
        <f t="shared" si="603"/>
        <v>772014.50925925933</v>
      </c>
      <c r="W1605" s="30">
        <f t="shared" si="605"/>
        <v>772.0145092592594</v>
      </c>
      <c r="X1605" s="30">
        <f t="shared" si="604"/>
        <v>4011.6527870370387</v>
      </c>
      <c r="Y1605" s="30">
        <f t="shared" si="596"/>
        <v>1114.3488878775745</v>
      </c>
      <c r="Z1605" s="30">
        <f t="shared" si="597"/>
        <v>1.1143488878775745</v>
      </c>
      <c r="AA1605" s="30">
        <f t="shared" si="598"/>
        <v>3.2513598380983617</v>
      </c>
      <c r="AB1605" s="64"/>
      <c r="AC1605" s="30">
        <f t="shared" si="584"/>
        <v>0</v>
      </c>
      <c r="AD1605" s="30">
        <f t="shared" si="585"/>
        <v>116.2</v>
      </c>
      <c r="AE1605" s="30">
        <f t="shared" si="586"/>
        <v>32.277777777777779</v>
      </c>
      <c r="AF1605" s="31"/>
      <c r="AG1605" s="31"/>
      <c r="AH1605" s="31"/>
      <c r="AI1605" s="31"/>
      <c r="AJ1605" s="31"/>
      <c r="AK1605" s="31"/>
      <c r="AL1605" s="7"/>
      <c r="AM1605" s="7"/>
    </row>
    <row r="1606" spans="2:39" x14ac:dyDescent="0.4">
      <c r="B1606" s="27" t="s">
        <v>4</v>
      </c>
      <c r="C1606" s="27">
        <v>1590</v>
      </c>
      <c r="D1606" s="27">
        <v>113</v>
      </c>
      <c r="E1606" s="28">
        <v>115.5</v>
      </c>
      <c r="F1606" s="69">
        <f t="shared" si="587"/>
        <v>32.083333333333336</v>
      </c>
      <c r="G1606" s="36">
        <f t="shared" si="588"/>
        <v>-0.18055555555555516</v>
      </c>
      <c r="H1606" s="29">
        <f t="shared" si="589"/>
        <v>-0.64999999999999858</v>
      </c>
      <c r="I1606" s="31"/>
      <c r="J1606" s="30">
        <f t="shared" si="590"/>
        <v>-267.58333333333275</v>
      </c>
      <c r="K1606" s="41">
        <f t="shared" si="582"/>
        <v>442.62383697382813</v>
      </c>
      <c r="L1606" s="30">
        <f t="shared" si="591"/>
        <v>218.00182949999999</v>
      </c>
      <c r="M1606" s="61">
        <f t="shared" si="592"/>
        <v>393.04233314049537</v>
      </c>
      <c r="N1606" s="30">
        <f t="shared" si="593"/>
        <v>0.39304233314049536</v>
      </c>
      <c r="O1606" s="30">
        <f t="shared" si="583"/>
        <v>12610.10818825756</v>
      </c>
      <c r="P1606" s="30">
        <f t="shared" si="594"/>
        <v>12.610108188257559</v>
      </c>
      <c r="Q1606" s="30">
        <f t="shared" si="599"/>
        <v>9426.8956076877039</v>
      </c>
      <c r="R1606" s="61">
        <f t="shared" si="600"/>
        <v>2.6185823227331535</v>
      </c>
      <c r="S1606" s="30">
        <f t="shared" si="601"/>
        <v>-2290.6089812630971</v>
      </c>
      <c r="T1606" s="30">
        <f t="shared" si="595"/>
        <v>2290.6089812630971</v>
      </c>
      <c r="U1606" s="61">
        <f t="shared" si="602"/>
        <v>0.63628032347550434</v>
      </c>
      <c r="V1606" s="30">
        <f t="shared" si="603"/>
        <v>762741.14583333337</v>
      </c>
      <c r="W1606" s="30">
        <f t="shared" si="605"/>
        <v>762.74114583333335</v>
      </c>
      <c r="X1606" s="30">
        <f t="shared" si="604"/>
        <v>4020.9261504629649</v>
      </c>
      <c r="Y1606" s="30">
        <f t="shared" si="596"/>
        <v>1116.9248242233014</v>
      </c>
      <c r="Z1606" s="30">
        <f t="shared" si="597"/>
        <v>1.1169248242233014</v>
      </c>
      <c r="AA1606" s="30">
        <f t="shared" si="598"/>
        <v>3.2548626462086578</v>
      </c>
      <c r="AB1606" s="64"/>
      <c r="AC1606" s="30">
        <f t="shared" si="584"/>
        <v>0</v>
      </c>
      <c r="AD1606" s="30">
        <f t="shared" si="585"/>
        <v>115.5</v>
      </c>
      <c r="AE1606" s="30">
        <f t="shared" si="586"/>
        <v>32.083333333333336</v>
      </c>
      <c r="AF1606" s="31"/>
      <c r="AG1606" s="31"/>
      <c r="AH1606" s="31"/>
      <c r="AI1606" s="31"/>
      <c r="AJ1606" s="31"/>
      <c r="AK1606" s="31"/>
      <c r="AL1606" s="7"/>
      <c r="AM1606" s="7"/>
    </row>
    <row r="1607" spans="2:39" x14ac:dyDescent="0.4">
      <c r="B1607" s="27" t="s">
        <v>4</v>
      </c>
      <c r="C1607" s="27">
        <v>1591</v>
      </c>
      <c r="D1607" s="27">
        <v>114</v>
      </c>
      <c r="E1607" s="28">
        <v>114.9</v>
      </c>
      <c r="F1607" s="69">
        <f t="shared" si="587"/>
        <v>31.916666666666668</v>
      </c>
      <c r="G1607" s="36">
        <f t="shared" si="588"/>
        <v>-0.1388888888888889</v>
      </c>
      <c r="H1607" s="29">
        <f t="shared" si="589"/>
        <v>-0.5</v>
      </c>
      <c r="I1607" s="31"/>
      <c r="J1607" s="30">
        <f t="shared" si="590"/>
        <v>-205.83333333333334</v>
      </c>
      <c r="K1607" s="41">
        <f t="shared" si="582"/>
        <v>438.03709240582816</v>
      </c>
      <c r="L1607" s="30">
        <f t="shared" si="591"/>
        <v>218.00182949999999</v>
      </c>
      <c r="M1607" s="61">
        <f t="shared" si="592"/>
        <v>450.20558857249478</v>
      </c>
      <c r="N1607" s="30">
        <f t="shared" si="593"/>
        <v>0.45020558857249476</v>
      </c>
      <c r="O1607" s="30">
        <f t="shared" si="583"/>
        <v>14369.061701938792</v>
      </c>
      <c r="P1607" s="30">
        <f t="shared" si="594"/>
        <v>14.369061701938792</v>
      </c>
      <c r="Q1607" s="30">
        <f t="shared" si="599"/>
        <v>9441.2646693896422</v>
      </c>
      <c r="R1607" s="61">
        <f t="shared" si="600"/>
        <v>2.622573729080782</v>
      </c>
      <c r="S1607" s="30">
        <f t="shared" si="601"/>
        <v>-2290.6089812630971</v>
      </c>
      <c r="T1607" s="30">
        <f t="shared" si="595"/>
        <v>2290.6089812630971</v>
      </c>
      <c r="U1607" s="61">
        <f t="shared" si="602"/>
        <v>0.63628032347550434</v>
      </c>
      <c r="V1607" s="30">
        <f t="shared" si="603"/>
        <v>754837.14583333337</v>
      </c>
      <c r="W1607" s="30">
        <f t="shared" si="605"/>
        <v>754.83714583333335</v>
      </c>
      <c r="X1607" s="30">
        <f t="shared" si="604"/>
        <v>4028.8301504629649</v>
      </c>
      <c r="Y1607" s="30">
        <f t="shared" si="596"/>
        <v>1119.1203815353015</v>
      </c>
      <c r="Z1607" s="30">
        <f t="shared" si="597"/>
        <v>1.1191203815353015</v>
      </c>
      <c r="AA1607" s="30">
        <f t="shared" si="598"/>
        <v>3.2588540525562864</v>
      </c>
      <c r="AB1607" s="64"/>
      <c r="AC1607" s="30">
        <f t="shared" si="584"/>
        <v>0</v>
      </c>
      <c r="AD1607" s="30">
        <f t="shared" si="585"/>
        <v>114.9</v>
      </c>
      <c r="AE1607" s="30">
        <f t="shared" si="586"/>
        <v>31.916666666666668</v>
      </c>
      <c r="AF1607" s="31"/>
      <c r="AG1607" s="31"/>
      <c r="AH1607" s="31"/>
      <c r="AI1607" s="31"/>
      <c r="AJ1607" s="31"/>
      <c r="AK1607" s="31"/>
      <c r="AL1607" s="7"/>
      <c r="AM1607" s="7"/>
    </row>
    <row r="1608" spans="2:39" x14ac:dyDescent="0.4">
      <c r="B1608" s="27" t="s">
        <v>4</v>
      </c>
      <c r="C1608" s="27">
        <v>1592</v>
      </c>
      <c r="D1608" s="27">
        <v>115</v>
      </c>
      <c r="E1608" s="28">
        <v>114.5</v>
      </c>
      <c r="F1608" s="69">
        <f t="shared" si="587"/>
        <v>31.805555555555554</v>
      </c>
      <c r="G1608" s="36">
        <f t="shared" si="588"/>
        <v>-0.11111111111111269</v>
      </c>
      <c r="H1608" s="29">
        <f t="shared" si="589"/>
        <v>-0.40000000000000568</v>
      </c>
      <c r="I1608" s="31"/>
      <c r="J1608" s="30">
        <f t="shared" si="590"/>
        <v>-164.66666666666902</v>
      </c>
      <c r="K1608" s="41">
        <f t="shared" si="582"/>
        <v>434.99253452417531</v>
      </c>
      <c r="L1608" s="30">
        <f t="shared" si="591"/>
        <v>218.00182949999999</v>
      </c>
      <c r="M1608" s="61">
        <f t="shared" si="592"/>
        <v>488.32769735750628</v>
      </c>
      <c r="N1608" s="30">
        <f t="shared" si="593"/>
        <v>0.48832769735750631</v>
      </c>
      <c r="O1608" s="30">
        <f t="shared" si="583"/>
        <v>15531.533707620685</v>
      </c>
      <c r="P1608" s="30">
        <f t="shared" si="594"/>
        <v>15.531533707620685</v>
      </c>
      <c r="Q1608" s="30">
        <f t="shared" si="599"/>
        <v>9456.7962030972631</v>
      </c>
      <c r="R1608" s="61">
        <f t="shared" si="600"/>
        <v>2.6268880443447107</v>
      </c>
      <c r="S1608" s="30">
        <f t="shared" si="601"/>
        <v>-2290.6089812630971</v>
      </c>
      <c r="T1608" s="30">
        <f t="shared" si="595"/>
        <v>2290.6089812630971</v>
      </c>
      <c r="U1608" s="61">
        <f t="shared" si="602"/>
        <v>0.63628032347550434</v>
      </c>
      <c r="V1608" s="30">
        <f t="shared" si="603"/>
        <v>749590.68287037022</v>
      </c>
      <c r="W1608" s="30">
        <f t="shared" si="605"/>
        <v>749.59068287037019</v>
      </c>
      <c r="X1608" s="30">
        <f t="shared" si="604"/>
        <v>4034.0766134259279</v>
      </c>
      <c r="Y1608" s="30">
        <f t="shared" si="596"/>
        <v>1120.5777335242276</v>
      </c>
      <c r="Z1608" s="30">
        <f t="shared" si="597"/>
        <v>1.1205777335242275</v>
      </c>
      <c r="AA1608" s="30">
        <f t="shared" si="598"/>
        <v>3.263168367820215</v>
      </c>
      <c r="AB1608" s="64"/>
      <c r="AC1608" s="30">
        <f t="shared" si="584"/>
        <v>0</v>
      </c>
      <c r="AD1608" s="30">
        <f t="shared" si="585"/>
        <v>114.5</v>
      </c>
      <c r="AE1608" s="30">
        <f t="shared" si="586"/>
        <v>31.805555555555554</v>
      </c>
      <c r="AF1608" s="31"/>
      <c r="AG1608" s="31"/>
      <c r="AH1608" s="31"/>
      <c r="AI1608" s="31"/>
      <c r="AJ1608" s="31"/>
      <c r="AK1608" s="31"/>
      <c r="AL1608" s="7"/>
      <c r="AM1608" s="7"/>
    </row>
    <row r="1609" spans="2:39" x14ac:dyDescent="0.4">
      <c r="B1609" s="27" t="s">
        <v>4</v>
      </c>
      <c r="C1609" s="27">
        <v>1593</v>
      </c>
      <c r="D1609" s="27">
        <v>116</v>
      </c>
      <c r="E1609" s="28">
        <v>114.1</v>
      </c>
      <c r="F1609" s="69">
        <f t="shared" si="587"/>
        <v>31.694444444444443</v>
      </c>
      <c r="G1609" s="36">
        <f t="shared" si="588"/>
        <v>-8.3333333333332538E-2</v>
      </c>
      <c r="H1609" s="29">
        <f t="shared" si="589"/>
        <v>-0.29999999999999716</v>
      </c>
      <c r="I1609" s="31"/>
      <c r="J1609" s="30">
        <f t="shared" si="590"/>
        <v>-123.49999999999882</v>
      </c>
      <c r="K1609" s="41">
        <f t="shared" si="582"/>
        <v>431.95859410680026</v>
      </c>
      <c r="L1609" s="30">
        <f t="shared" si="591"/>
        <v>218.00182949999999</v>
      </c>
      <c r="M1609" s="61">
        <f t="shared" si="592"/>
        <v>526.46042360680144</v>
      </c>
      <c r="N1609" s="30">
        <f t="shared" si="593"/>
        <v>0.52646042360680145</v>
      </c>
      <c r="O1609" s="30">
        <f t="shared" si="583"/>
        <v>16685.870648204454</v>
      </c>
      <c r="P1609" s="30">
        <f t="shared" si="594"/>
        <v>16.685870648204453</v>
      </c>
      <c r="Q1609" s="30">
        <f t="shared" si="599"/>
        <v>9473.4820737454684</v>
      </c>
      <c r="R1609" s="61">
        <f t="shared" si="600"/>
        <v>2.6315230087844541</v>
      </c>
      <c r="S1609" s="30">
        <f t="shared" si="601"/>
        <v>-2290.6089812630971</v>
      </c>
      <c r="T1609" s="30">
        <f t="shared" si="595"/>
        <v>2290.6089812630971</v>
      </c>
      <c r="U1609" s="61">
        <f t="shared" si="602"/>
        <v>0.63628032347550434</v>
      </c>
      <c r="V1609" s="30">
        <f t="shared" si="603"/>
        <v>744362.51620370359</v>
      </c>
      <c r="W1609" s="30">
        <f t="shared" si="605"/>
        <v>744.36251620370365</v>
      </c>
      <c r="X1609" s="30">
        <f t="shared" si="604"/>
        <v>4039.3047800925942</v>
      </c>
      <c r="Y1609" s="30">
        <f t="shared" si="596"/>
        <v>1122.0300032045607</v>
      </c>
      <c r="Z1609" s="30">
        <f t="shared" si="597"/>
        <v>1.1220300032045607</v>
      </c>
      <c r="AA1609" s="30">
        <f t="shared" si="598"/>
        <v>3.2678033322599584</v>
      </c>
      <c r="AB1609" s="64"/>
      <c r="AC1609" s="30">
        <f t="shared" si="584"/>
        <v>0</v>
      </c>
      <c r="AD1609" s="30">
        <f t="shared" si="585"/>
        <v>114.1</v>
      </c>
      <c r="AE1609" s="30">
        <f t="shared" si="586"/>
        <v>31.694444444444443</v>
      </c>
      <c r="AF1609" s="31"/>
      <c r="AG1609" s="31"/>
      <c r="AH1609" s="31"/>
      <c r="AI1609" s="31"/>
      <c r="AJ1609" s="31"/>
      <c r="AK1609" s="31"/>
      <c r="AL1609" s="7"/>
      <c r="AM1609" s="7"/>
    </row>
    <row r="1610" spans="2:39" x14ac:dyDescent="0.4">
      <c r="B1610" s="27" t="s">
        <v>4</v>
      </c>
      <c r="C1610" s="27">
        <v>1594</v>
      </c>
      <c r="D1610" s="27">
        <v>117</v>
      </c>
      <c r="E1610" s="28">
        <v>113.9</v>
      </c>
      <c r="F1610" s="69">
        <f t="shared" si="587"/>
        <v>31.638888888888889</v>
      </c>
      <c r="G1610" s="36">
        <f t="shared" si="588"/>
        <v>-5.5555555555554373E-2</v>
      </c>
      <c r="H1610" s="29">
        <f t="shared" si="589"/>
        <v>-0.19999999999999574</v>
      </c>
      <c r="I1610" s="31"/>
      <c r="J1610" s="30">
        <f t="shared" si="590"/>
        <v>-82.333333333331581</v>
      </c>
      <c r="K1610" s="41">
        <f t="shared" si="582"/>
        <v>430.44560544721702</v>
      </c>
      <c r="L1610" s="30">
        <f t="shared" si="591"/>
        <v>218.00182949999999</v>
      </c>
      <c r="M1610" s="61">
        <f t="shared" si="592"/>
        <v>566.1141016138854</v>
      </c>
      <c r="N1610" s="30">
        <f t="shared" si="593"/>
        <v>0.56611410161388542</v>
      </c>
      <c r="O1610" s="30">
        <f t="shared" si="583"/>
        <v>17911.221159394874</v>
      </c>
      <c r="P1610" s="30">
        <f t="shared" si="594"/>
        <v>17.911221159394874</v>
      </c>
      <c r="Q1610" s="30">
        <f t="shared" si="599"/>
        <v>9491.3932949048631</v>
      </c>
      <c r="R1610" s="61">
        <f t="shared" si="600"/>
        <v>2.6364983483934239</v>
      </c>
      <c r="S1610" s="30">
        <f t="shared" si="601"/>
        <v>-2290.6089812630971</v>
      </c>
      <c r="T1610" s="30">
        <f t="shared" si="595"/>
        <v>2290.6089812630971</v>
      </c>
      <c r="U1610" s="61">
        <f t="shared" si="602"/>
        <v>0.63628032347550434</v>
      </c>
      <c r="V1610" s="30">
        <f t="shared" si="603"/>
        <v>741755.29398148146</v>
      </c>
      <c r="W1610" s="30">
        <f t="shared" si="605"/>
        <v>741.75529398148149</v>
      </c>
      <c r="X1610" s="30">
        <f t="shared" si="604"/>
        <v>4041.9120023148162</v>
      </c>
      <c r="Y1610" s="30">
        <f t="shared" si="596"/>
        <v>1122.7542321790049</v>
      </c>
      <c r="Z1610" s="30">
        <f t="shared" si="597"/>
        <v>1.1227542321790049</v>
      </c>
      <c r="AA1610" s="30">
        <f t="shared" si="598"/>
        <v>3.2727786718689282</v>
      </c>
      <c r="AB1610" s="64"/>
      <c r="AC1610" s="30">
        <f t="shared" si="584"/>
        <v>0</v>
      </c>
      <c r="AD1610" s="30">
        <f t="shared" si="585"/>
        <v>113.9</v>
      </c>
      <c r="AE1610" s="30">
        <f t="shared" si="586"/>
        <v>31.638888888888889</v>
      </c>
      <c r="AF1610" s="31"/>
      <c r="AG1610" s="31"/>
      <c r="AH1610" s="31"/>
      <c r="AI1610" s="31"/>
      <c r="AJ1610" s="31"/>
      <c r="AK1610" s="31"/>
      <c r="AL1610" s="7"/>
      <c r="AM1610" s="7"/>
    </row>
    <row r="1611" spans="2:39" x14ac:dyDescent="0.4">
      <c r="B1611" s="27" t="s">
        <v>4</v>
      </c>
      <c r="C1611" s="27">
        <v>1595</v>
      </c>
      <c r="D1611" s="27">
        <v>118</v>
      </c>
      <c r="E1611" s="28">
        <v>113.7</v>
      </c>
      <c r="F1611" s="69">
        <f t="shared" si="587"/>
        <v>31.583333333333332</v>
      </c>
      <c r="G1611" s="36">
        <f t="shared" si="588"/>
        <v>-8.3333333333334522E-2</v>
      </c>
      <c r="H1611" s="29">
        <f t="shared" si="589"/>
        <v>-0.30000000000000426</v>
      </c>
      <c r="I1611" s="31"/>
      <c r="J1611" s="30">
        <f t="shared" si="590"/>
        <v>-123.50000000000176</v>
      </c>
      <c r="K1611" s="41">
        <f t="shared" si="582"/>
        <v>428.93527115370307</v>
      </c>
      <c r="L1611" s="30">
        <f t="shared" si="591"/>
        <v>218.00182949999999</v>
      </c>
      <c r="M1611" s="61">
        <f t="shared" si="592"/>
        <v>523.43710065370124</v>
      </c>
      <c r="N1611" s="30">
        <f t="shared" si="593"/>
        <v>0.52343710065370119</v>
      </c>
      <c r="O1611" s="30">
        <f t="shared" si="583"/>
        <v>16531.888428979397</v>
      </c>
      <c r="P1611" s="30">
        <f t="shared" si="594"/>
        <v>16.531888428979396</v>
      </c>
      <c r="Q1611" s="30">
        <f t="shared" si="599"/>
        <v>9507.9251833338421</v>
      </c>
      <c r="R1611" s="61">
        <f t="shared" si="600"/>
        <v>2.6410905399910711</v>
      </c>
      <c r="S1611" s="30">
        <f t="shared" si="601"/>
        <v>-2290.6089812630971</v>
      </c>
      <c r="T1611" s="30">
        <f t="shared" si="595"/>
        <v>2290.6089812630971</v>
      </c>
      <c r="U1611" s="61">
        <f t="shared" si="602"/>
        <v>0.63628032347550434</v>
      </c>
      <c r="V1611" s="30">
        <f t="shared" si="603"/>
        <v>739152.64583333326</v>
      </c>
      <c r="W1611" s="30">
        <f t="shared" si="605"/>
        <v>739.15264583333328</v>
      </c>
      <c r="X1611" s="30">
        <f t="shared" si="604"/>
        <v>4044.5146504629643</v>
      </c>
      <c r="Y1611" s="30">
        <f t="shared" si="596"/>
        <v>1123.4771905763012</v>
      </c>
      <c r="Z1611" s="30">
        <f t="shared" si="597"/>
        <v>1.1234771905763012</v>
      </c>
      <c r="AA1611" s="30">
        <f t="shared" si="598"/>
        <v>3.2773708634665755</v>
      </c>
      <c r="AB1611" s="64"/>
      <c r="AC1611" s="30">
        <f t="shared" si="584"/>
        <v>0</v>
      </c>
      <c r="AD1611" s="30">
        <f t="shared" si="585"/>
        <v>113.7</v>
      </c>
      <c r="AE1611" s="30">
        <f t="shared" si="586"/>
        <v>31.583333333333332</v>
      </c>
      <c r="AF1611" s="31"/>
      <c r="AG1611" s="31"/>
      <c r="AH1611" s="31"/>
      <c r="AI1611" s="31"/>
      <c r="AJ1611" s="31"/>
      <c r="AK1611" s="31"/>
      <c r="AL1611" s="7"/>
      <c r="AM1611" s="7"/>
    </row>
    <row r="1612" spans="2:39" x14ac:dyDescent="0.4">
      <c r="B1612" s="27" t="s">
        <v>4</v>
      </c>
      <c r="C1612" s="27">
        <v>1596</v>
      </c>
      <c r="D1612" s="27">
        <v>119</v>
      </c>
      <c r="E1612" s="28">
        <v>113.3</v>
      </c>
      <c r="F1612" s="69">
        <f t="shared" si="587"/>
        <v>31.472222222222221</v>
      </c>
      <c r="G1612" s="36">
        <f t="shared" si="588"/>
        <v>-0.11111111111111072</v>
      </c>
      <c r="H1612" s="29">
        <f t="shared" si="589"/>
        <v>-0.39999999999999858</v>
      </c>
      <c r="I1612" s="31"/>
      <c r="J1612" s="30">
        <f t="shared" si="590"/>
        <v>-164.66666666666609</v>
      </c>
      <c r="K1612" s="41">
        <f t="shared" si="582"/>
        <v>425.92256566488362</v>
      </c>
      <c r="L1612" s="30">
        <f t="shared" si="591"/>
        <v>218.00182949999999</v>
      </c>
      <c r="M1612" s="61">
        <f t="shared" si="592"/>
        <v>479.25772849821749</v>
      </c>
      <c r="N1612" s="30">
        <f t="shared" si="593"/>
        <v>0.47925772849821746</v>
      </c>
      <c r="O1612" s="30">
        <f t="shared" si="583"/>
        <v>15083.305733013345</v>
      </c>
      <c r="P1612" s="30">
        <f t="shared" si="594"/>
        <v>15.083305733013345</v>
      </c>
      <c r="Q1612" s="30">
        <f t="shared" si="599"/>
        <v>9523.008489066855</v>
      </c>
      <c r="R1612" s="61">
        <f t="shared" si="600"/>
        <v>2.6452803474743152</v>
      </c>
      <c r="S1612" s="30">
        <f t="shared" si="601"/>
        <v>-2290.6089812630971</v>
      </c>
      <c r="T1612" s="30">
        <f t="shared" si="595"/>
        <v>2290.6089812630971</v>
      </c>
      <c r="U1612" s="61">
        <f t="shared" si="602"/>
        <v>0.63628032347550434</v>
      </c>
      <c r="V1612" s="30">
        <f t="shared" si="603"/>
        <v>733961.07175925921</v>
      </c>
      <c r="W1612" s="30">
        <f t="shared" si="605"/>
        <v>733.9610717592592</v>
      </c>
      <c r="X1612" s="30">
        <f t="shared" si="604"/>
        <v>4049.7062245370385</v>
      </c>
      <c r="Y1612" s="30">
        <f t="shared" si="596"/>
        <v>1124.9192956394495</v>
      </c>
      <c r="Z1612" s="30">
        <f t="shared" si="597"/>
        <v>1.1249192956394496</v>
      </c>
      <c r="AA1612" s="30">
        <f t="shared" si="598"/>
        <v>3.2815606709498195</v>
      </c>
      <c r="AB1612" s="64"/>
      <c r="AC1612" s="30">
        <f t="shared" si="584"/>
        <v>0</v>
      </c>
      <c r="AD1612" s="30">
        <f t="shared" si="585"/>
        <v>113.3</v>
      </c>
      <c r="AE1612" s="30">
        <f t="shared" si="586"/>
        <v>31.472222222222221</v>
      </c>
      <c r="AF1612" s="31"/>
      <c r="AG1612" s="31"/>
      <c r="AH1612" s="31"/>
      <c r="AI1612" s="31"/>
      <c r="AJ1612" s="31"/>
      <c r="AK1612" s="31"/>
      <c r="AL1612" s="7"/>
      <c r="AM1612" s="7"/>
    </row>
    <row r="1613" spans="2:39" x14ac:dyDescent="0.4">
      <c r="B1613" s="27" t="s">
        <v>4</v>
      </c>
      <c r="C1613" s="27">
        <v>1597</v>
      </c>
      <c r="D1613" s="27">
        <v>120</v>
      </c>
      <c r="E1613" s="28">
        <v>112.9</v>
      </c>
      <c r="F1613" s="69">
        <f t="shared" si="587"/>
        <v>31.361111111111111</v>
      </c>
      <c r="G1613" s="36">
        <f t="shared" si="588"/>
        <v>-0.15277777777777699</v>
      </c>
      <c r="H1613" s="29">
        <f t="shared" si="589"/>
        <v>-0.54999999999999716</v>
      </c>
      <c r="I1613" s="31"/>
      <c r="J1613" s="30">
        <f t="shared" si="590"/>
        <v>-226.41666666666549</v>
      </c>
      <c r="K1613" s="41">
        <f t="shared" si="582"/>
        <v>422.92047764034197</v>
      </c>
      <c r="L1613" s="30">
        <f t="shared" si="591"/>
        <v>218.00182949999999</v>
      </c>
      <c r="M1613" s="61">
        <f t="shared" si="592"/>
        <v>414.50564047367646</v>
      </c>
      <c r="N1613" s="30">
        <f t="shared" si="593"/>
        <v>0.41450564047367644</v>
      </c>
      <c r="O1613" s="30">
        <f t="shared" si="583"/>
        <v>12999.357447077242</v>
      </c>
      <c r="P1613" s="30">
        <f t="shared" si="594"/>
        <v>12.999357447077243</v>
      </c>
      <c r="Q1613" s="30">
        <f t="shared" si="599"/>
        <v>9536.0078465139322</v>
      </c>
      <c r="R1613" s="61">
        <f t="shared" si="600"/>
        <v>2.6488912803873776</v>
      </c>
      <c r="S1613" s="30">
        <f t="shared" si="601"/>
        <v>-2290.6089812630971</v>
      </c>
      <c r="T1613" s="30">
        <f t="shared" si="595"/>
        <v>2290.6089812630971</v>
      </c>
      <c r="U1613" s="61">
        <f t="shared" si="602"/>
        <v>0.63628032347550434</v>
      </c>
      <c r="V1613" s="30">
        <f t="shared" si="603"/>
        <v>728787.79398148146</v>
      </c>
      <c r="W1613" s="30">
        <f t="shared" si="605"/>
        <v>728.78779398148151</v>
      </c>
      <c r="X1613" s="30">
        <f t="shared" si="604"/>
        <v>4054.8795023148159</v>
      </c>
      <c r="Y1613" s="30">
        <f t="shared" si="596"/>
        <v>1126.356318394005</v>
      </c>
      <c r="Z1613" s="30">
        <f t="shared" si="597"/>
        <v>1.1263563183940051</v>
      </c>
      <c r="AA1613" s="30">
        <f t="shared" si="598"/>
        <v>3.285171603862882</v>
      </c>
      <c r="AB1613" s="64"/>
      <c r="AC1613" s="30">
        <f t="shared" si="584"/>
        <v>0</v>
      </c>
      <c r="AD1613" s="30">
        <f t="shared" si="585"/>
        <v>112.9</v>
      </c>
      <c r="AE1613" s="30">
        <f t="shared" si="586"/>
        <v>31.361111111111111</v>
      </c>
      <c r="AF1613" s="31"/>
      <c r="AG1613" s="31"/>
      <c r="AH1613" s="31"/>
      <c r="AI1613" s="31"/>
      <c r="AJ1613" s="31"/>
      <c r="AK1613" s="31"/>
      <c r="AL1613" s="7"/>
      <c r="AM1613" s="7"/>
    </row>
    <row r="1614" spans="2:39" x14ac:dyDescent="0.4">
      <c r="B1614" s="27" t="s">
        <v>4</v>
      </c>
      <c r="C1614" s="27">
        <v>1598</v>
      </c>
      <c r="D1614" s="27">
        <v>121</v>
      </c>
      <c r="E1614" s="28">
        <v>112.2</v>
      </c>
      <c r="F1614" s="69">
        <f t="shared" si="587"/>
        <v>31.166666666666668</v>
      </c>
      <c r="G1614" s="36">
        <f t="shared" si="588"/>
        <v>-0.20833333333333331</v>
      </c>
      <c r="H1614" s="29">
        <f t="shared" si="589"/>
        <v>-0.75</v>
      </c>
      <c r="I1614" s="31"/>
      <c r="J1614" s="30">
        <f t="shared" si="590"/>
        <v>-308.75</v>
      </c>
      <c r="K1614" s="41">
        <f t="shared" si="582"/>
        <v>417.69237187081251</v>
      </c>
      <c r="L1614" s="30">
        <f t="shared" si="591"/>
        <v>218.00182949999999</v>
      </c>
      <c r="M1614" s="61">
        <f t="shared" si="592"/>
        <v>326.94420137081249</v>
      </c>
      <c r="N1614" s="30">
        <f t="shared" si="593"/>
        <v>0.32694420137081248</v>
      </c>
      <c r="O1614" s="30">
        <f t="shared" si="583"/>
        <v>10189.760942723657</v>
      </c>
      <c r="P1614" s="30">
        <f t="shared" si="594"/>
        <v>10.189760942723657</v>
      </c>
      <c r="Q1614" s="30">
        <f t="shared" si="599"/>
        <v>9546.1976074566555</v>
      </c>
      <c r="R1614" s="61">
        <f t="shared" si="600"/>
        <v>2.6517217697645732</v>
      </c>
      <c r="S1614" s="30">
        <f t="shared" si="601"/>
        <v>-2290.6089812630971</v>
      </c>
      <c r="T1614" s="30">
        <f t="shared" si="595"/>
        <v>2290.6089812630971</v>
      </c>
      <c r="U1614" s="61">
        <f t="shared" si="602"/>
        <v>0.63628032347550434</v>
      </c>
      <c r="V1614" s="30">
        <f t="shared" si="603"/>
        <v>719778.58333333337</v>
      </c>
      <c r="W1614" s="30">
        <f t="shared" si="605"/>
        <v>719.77858333333336</v>
      </c>
      <c r="X1614" s="30">
        <f t="shared" si="604"/>
        <v>4063.8887129629638</v>
      </c>
      <c r="Y1614" s="30">
        <f t="shared" si="596"/>
        <v>1128.8588789094263</v>
      </c>
      <c r="Z1614" s="30">
        <f t="shared" si="597"/>
        <v>1.1288588789094263</v>
      </c>
      <c r="AA1614" s="30">
        <f t="shared" si="598"/>
        <v>3.2880020932400775</v>
      </c>
      <c r="AB1614" s="64"/>
      <c r="AC1614" s="30">
        <f t="shared" si="584"/>
        <v>0</v>
      </c>
      <c r="AD1614" s="30">
        <f t="shared" si="585"/>
        <v>112.2</v>
      </c>
      <c r="AE1614" s="30">
        <f t="shared" si="586"/>
        <v>31.166666666666668</v>
      </c>
      <c r="AF1614" s="31"/>
      <c r="AG1614" s="31"/>
      <c r="AH1614" s="31"/>
      <c r="AI1614" s="31"/>
      <c r="AJ1614" s="31"/>
      <c r="AK1614" s="31"/>
      <c r="AL1614" s="7"/>
      <c r="AM1614" s="7"/>
    </row>
    <row r="1615" spans="2:39" x14ac:dyDescent="0.4">
      <c r="B1615" s="27" t="s">
        <v>4</v>
      </c>
      <c r="C1615" s="27">
        <v>1599</v>
      </c>
      <c r="D1615" s="27">
        <v>122</v>
      </c>
      <c r="E1615" s="28">
        <v>111.4</v>
      </c>
      <c r="F1615" s="69">
        <f t="shared" si="587"/>
        <v>30.944444444444446</v>
      </c>
      <c r="G1615" s="36">
        <f t="shared" si="588"/>
        <v>-0.23611111111111149</v>
      </c>
      <c r="H1615" s="29">
        <f t="shared" si="589"/>
        <v>-0.85000000000000142</v>
      </c>
      <c r="I1615" s="31"/>
      <c r="J1615" s="30">
        <f t="shared" si="590"/>
        <v>-349.91666666666725</v>
      </c>
      <c r="K1615" s="41">
        <f t="shared" si="582"/>
        <v>411.75720933953477</v>
      </c>
      <c r="L1615" s="30">
        <f t="shared" si="591"/>
        <v>218.00182949999999</v>
      </c>
      <c r="M1615" s="61">
        <f t="shared" si="592"/>
        <v>279.8423721728675</v>
      </c>
      <c r="N1615" s="30">
        <f t="shared" si="593"/>
        <v>0.2798423721728675</v>
      </c>
      <c r="O1615" s="30">
        <f t="shared" si="583"/>
        <v>8659.5667389048449</v>
      </c>
      <c r="P1615" s="30">
        <f t="shared" si="594"/>
        <v>8.6595667389048447</v>
      </c>
      <c r="Q1615" s="30">
        <f t="shared" si="599"/>
        <v>9554.8571741955602</v>
      </c>
      <c r="R1615" s="61">
        <f t="shared" si="600"/>
        <v>2.6541272051622595</v>
      </c>
      <c r="S1615" s="30">
        <f t="shared" si="601"/>
        <v>-2290.6089812630971</v>
      </c>
      <c r="T1615" s="30">
        <f t="shared" si="595"/>
        <v>2290.6089812630971</v>
      </c>
      <c r="U1615" s="61">
        <f t="shared" si="602"/>
        <v>0.63628032347550434</v>
      </c>
      <c r="V1615" s="30">
        <f t="shared" si="603"/>
        <v>709550.95370370382</v>
      </c>
      <c r="W1615" s="30">
        <f t="shared" si="605"/>
        <v>709.55095370370384</v>
      </c>
      <c r="X1615" s="30">
        <f t="shared" si="604"/>
        <v>4074.1163425925934</v>
      </c>
      <c r="Y1615" s="30">
        <f t="shared" si="596"/>
        <v>1131.6998894126855</v>
      </c>
      <c r="Z1615" s="30">
        <f t="shared" si="597"/>
        <v>1.1316998894126855</v>
      </c>
      <c r="AA1615" s="30">
        <f t="shared" si="598"/>
        <v>3.2904075286377639</v>
      </c>
      <c r="AB1615" s="64"/>
      <c r="AC1615" s="30">
        <f t="shared" si="584"/>
        <v>0</v>
      </c>
      <c r="AD1615" s="30">
        <f t="shared" si="585"/>
        <v>111.4</v>
      </c>
      <c r="AE1615" s="30">
        <f t="shared" si="586"/>
        <v>30.944444444444446</v>
      </c>
      <c r="AF1615" s="31"/>
      <c r="AG1615" s="31"/>
      <c r="AH1615" s="31"/>
      <c r="AI1615" s="31"/>
      <c r="AJ1615" s="31"/>
      <c r="AK1615" s="31"/>
      <c r="AL1615" s="7"/>
      <c r="AM1615" s="7"/>
    </row>
    <row r="1616" spans="2:39" x14ac:dyDescent="0.4">
      <c r="B1616" s="27" t="s">
        <v>4</v>
      </c>
      <c r="C1616" s="27">
        <v>1600</v>
      </c>
      <c r="D1616" s="27">
        <v>123</v>
      </c>
      <c r="E1616" s="28">
        <v>110.5</v>
      </c>
      <c r="F1616" s="69">
        <f t="shared" si="587"/>
        <v>30.694444444444443</v>
      </c>
      <c r="G1616" s="36">
        <f t="shared" si="588"/>
        <v>-0.26388888888888967</v>
      </c>
      <c r="H1616" s="29">
        <f t="shared" si="589"/>
        <v>-0.95000000000000284</v>
      </c>
      <c r="I1616" s="31"/>
      <c r="J1616" s="30">
        <f t="shared" si="590"/>
        <v>-391.08333333333451</v>
      </c>
      <c r="K1616" s="41">
        <f t="shared" ref="K1616:K1679" si="606">$C$8*0.5*$C$9*(F1616^2)*$C$5</f>
        <v>405.13091624292531</v>
      </c>
      <c r="L1616" s="30">
        <f t="shared" si="591"/>
        <v>218.00182949999999</v>
      </c>
      <c r="M1616" s="61">
        <f t="shared" si="592"/>
        <v>232.04941240959079</v>
      </c>
      <c r="N1616" s="30">
        <f t="shared" si="593"/>
        <v>0.23204941240959079</v>
      </c>
      <c r="O1616" s="30">
        <f t="shared" ref="O1616:O1679" si="607">M1616*F1616</f>
        <v>7122.6277975721614</v>
      </c>
      <c r="P1616" s="30">
        <f t="shared" si="594"/>
        <v>7.1226277975721617</v>
      </c>
      <c r="Q1616" s="30">
        <f t="shared" si="599"/>
        <v>9561.9798019931332</v>
      </c>
      <c r="R1616" s="61">
        <f t="shared" si="600"/>
        <v>2.6561057130420882</v>
      </c>
      <c r="S1616" s="30">
        <f t="shared" si="601"/>
        <v>-2290.6089812630971</v>
      </c>
      <c r="T1616" s="30">
        <f t="shared" si="595"/>
        <v>2290.6089812630971</v>
      </c>
      <c r="U1616" s="61">
        <f t="shared" si="602"/>
        <v>0.63628032347550434</v>
      </c>
      <c r="V1616" s="30">
        <f t="shared" si="603"/>
        <v>698132.34953703696</v>
      </c>
      <c r="W1616" s="30">
        <f t="shared" si="605"/>
        <v>698.13234953703693</v>
      </c>
      <c r="X1616" s="30">
        <f t="shared" si="604"/>
        <v>4085.5349467592605</v>
      </c>
      <c r="Y1616" s="30">
        <f t="shared" si="596"/>
        <v>1134.8717264408938</v>
      </c>
      <c r="Z1616" s="30">
        <f t="shared" si="597"/>
        <v>1.1348717264408938</v>
      </c>
      <c r="AA1616" s="30">
        <f t="shared" si="598"/>
        <v>3.2923860365175925</v>
      </c>
      <c r="AB1616" s="64"/>
      <c r="AC1616" s="30">
        <f t="shared" ref="AC1616:AC1679" si="608">IF(E1616&lt;1,1,0)</f>
        <v>0</v>
      </c>
      <c r="AD1616" s="30">
        <f t="shared" ref="AD1616:AD1679" si="609">IF(AC1616=1,"",E1616)</f>
        <v>110.5</v>
      </c>
      <c r="AE1616" s="30">
        <f t="shared" ref="AE1616:AE1679" si="610">E1616/3.6</f>
        <v>30.694444444444443</v>
      </c>
      <c r="AF1616" s="31"/>
      <c r="AG1616" s="31"/>
      <c r="AH1616" s="31"/>
      <c r="AI1616" s="31"/>
      <c r="AJ1616" s="31"/>
      <c r="AK1616" s="31"/>
      <c r="AL1616" s="7"/>
      <c r="AM1616" s="7"/>
    </row>
    <row r="1617" spans="2:39" x14ac:dyDescent="0.4">
      <c r="B1617" s="27" t="s">
        <v>4</v>
      </c>
      <c r="C1617" s="27">
        <v>1601</v>
      </c>
      <c r="D1617" s="27">
        <v>124</v>
      </c>
      <c r="E1617" s="28">
        <v>109.5</v>
      </c>
      <c r="F1617" s="69">
        <f t="shared" ref="F1617:F1680" si="611">E1617/3.6</f>
        <v>30.416666666666664</v>
      </c>
      <c r="G1617" s="36">
        <f t="shared" ref="G1617:G1680" si="612">($E1618-$E1616)/2/3.6</f>
        <v>-0.27777777777777779</v>
      </c>
      <c r="H1617" s="29">
        <f t="shared" ref="H1617:H1680" si="613">($E1618-$E1616)/2</f>
        <v>-1</v>
      </c>
      <c r="I1617" s="31"/>
      <c r="J1617" s="30">
        <f t="shared" ref="J1617:J1680" si="614">$C$4*G1617</f>
        <v>-411.66666666666669</v>
      </c>
      <c r="K1617" s="41">
        <f t="shared" si="606"/>
        <v>397.83140955195302</v>
      </c>
      <c r="L1617" s="30">
        <f t="shared" ref="L1617:L1680" si="615">IF(F1617&gt;0,$C$6*$C$4*$C$10,0)</f>
        <v>218.00182949999999</v>
      </c>
      <c r="M1617" s="61">
        <f t="shared" ref="M1617:M1680" si="616">J1617+K1617+L1617</f>
        <v>204.16657238528632</v>
      </c>
      <c r="N1617" s="30">
        <f t="shared" ref="N1617:N1680" si="617">M1617/1000</f>
        <v>0.20416657238528632</v>
      </c>
      <c r="O1617" s="30">
        <f t="shared" si="607"/>
        <v>6210.0665767191249</v>
      </c>
      <c r="P1617" s="30">
        <f t="shared" ref="P1617:P1680" si="618">O1617/1000</f>
        <v>6.2100665767191252</v>
      </c>
      <c r="Q1617" s="30">
        <f t="shared" si="599"/>
        <v>9568.1898685698525</v>
      </c>
      <c r="R1617" s="61">
        <f t="shared" si="600"/>
        <v>2.6578307316736227</v>
      </c>
      <c r="S1617" s="30">
        <f t="shared" si="601"/>
        <v>-2290.6089812630971</v>
      </c>
      <c r="T1617" s="30">
        <f t="shared" ref="T1617:T1680" si="619">S1617*-1</f>
        <v>2290.6089812630971</v>
      </c>
      <c r="U1617" s="61">
        <f t="shared" si="602"/>
        <v>0.63628032347550434</v>
      </c>
      <c r="V1617" s="30">
        <f t="shared" si="603"/>
        <v>685553.64583333326</v>
      </c>
      <c r="W1617" s="30">
        <f t="shared" si="605"/>
        <v>685.55364583333323</v>
      </c>
      <c r="X1617" s="30">
        <f t="shared" si="604"/>
        <v>4098.113650462964</v>
      </c>
      <c r="Y1617" s="30">
        <f t="shared" ref="Y1617:Y1680" si="620">Z1617*1000</f>
        <v>1138.3658135983012</v>
      </c>
      <c r="Z1617" s="30">
        <f t="shared" ref="Z1617:Z1680" si="621">X1617*0.000277778</f>
        <v>1.1383658135983012</v>
      </c>
      <c r="AA1617" s="30">
        <f t="shared" ref="AA1617:AA1680" si="622">R1617+U1617</f>
        <v>3.2941110551491271</v>
      </c>
      <c r="AB1617" s="64"/>
      <c r="AC1617" s="30">
        <f t="shared" si="608"/>
        <v>0</v>
      </c>
      <c r="AD1617" s="30">
        <f t="shared" si="609"/>
        <v>109.5</v>
      </c>
      <c r="AE1617" s="30">
        <f t="shared" si="610"/>
        <v>30.416666666666664</v>
      </c>
      <c r="AF1617" s="31"/>
      <c r="AG1617" s="31"/>
      <c r="AH1617" s="31"/>
      <c r="AI1617" s="31"/>
      <c r="AJ1617" s="31"/>
      <c r="AK1617" s="31"/>
      <c r="AL1617" s="7"/>
      <c r="AM1617" s="7"/>
    </row>
    <row r="1618" spans="2:39" x14ac:dyDescent="0.4">
      <c r="B1618" s="27" t="s">
        <v>4</v>
      </c>
      <c r="C1618" s="27">
        <v>1602</v>
      </c>
      <c r="D1618" s="27">
        <v>125</v>
      </c>
      <c r="E1618" s="28">
        <v>108.5</v>
      </c>
      <c r="F1618" s="69">
        <f t="shared" si="611"/>
        <v>30.138888888888889</v>
      </c>
      <c r="G1618" s="36">
        <f t="shared" si="612"/>
        <v>-0.24999999999999961</v>
      </c>
      <c r="H1618" s="29">
        <f t="shared" si="613"/>
        <v>-0.89999999999999858</v>
      </c>
      <c r="I1618" s="31"/>
      <c r="J1618" s="30">
        <f t="shared" si="614"/>
        <v>-370.49999999999943</v>
      </c>
      <c r="K1618" s="41">
        <f t="shared" si="606"/>
        <v>390.59826201271699</v>
      </c>
      <c r="L1618" s="30">
        <f t="shared" si="615"/>
        <v>218.00182949999999</v>
      </c>
      <c r="M1618" s="61">
        <f t="shared" si="616"/>
        <v>238.10009151271754</v>
      </c>
      <c r="N1618" s="30">
        <f t="shared" si="617"/>
        <v>0.23810009151271755</v>
      </c>
      <c r="O1618" s="30">
        <f t="shared" si="607"/>
        <v>7176.0722025360701</v>
      </c>
      <c r="P1618" s="30">
        <f t="shared" si="618"/>
        <v>7.1760722025360701</v>
      </c>
      <c r="Q1618" s="30">
        <f t="shared" ref="Q1618:Q1681" si="623">IF(P1618&gt;0,SUM(Q1617,P1618),Q1617)</f>
        <v>9575.3659407723881</v>
      </c>
      <c r="R1618" s="61">
        <f t="shared" ref="R1618:R1681" si="624">Q1618*0.0002777778</f>
        <v>2.6598240852226844</v>
      </c>
      <c r="S1618" s="30">
        <f t="shared" ref="S1618:S1681" si="625">IF(P1618&lt;0,SUM(S1617,P1618),S1617)</f>
        <v>-2290.6089812630971</v>
      </c>
      <c r="T1618" s="30">
        <f t="shared" si="619"/>
        <v>2290.6089812630971</v>
      </c>
      <c r="U1618" s="61">
        <f t="shared" ref="U1618:U1681" si="626">T1618*0.0002777778</f>
        <v>0.63628032347550434</v>
      </c>
      <c r="V1618" s="30">
        <f t="shared" ref="V1618:V1681" si="627">0.5*$C$4*(F1618^2)</f>
        <v>673089.29398148158</v>
      </c>
      <c r="W1618" s="30">
        <f t="shared" si="605"/>
        <v>673.08929398148155</v>
      </c>
      <c r="X1618" s="30">
        <f t="shared" ref="X1618:X1681" si="628">IF(W1618&lt;W1617,X1617+(W1617-W1618),X1617)</f>
        <v>4110.5780023148154</v>
      </c>
      <c r="Y1618" s="30">
        <f t="shared" si="620"/>
        <v>1141.8281363270048</v>
      </c>
      <c r="Z1618" s="30">
        <f t="shared" si="621"/>
        <v>1.1418281363270049</v>
      </c>
      <c r="AA1618" s="30">
        <f t="shared" si="622"/>
        <v>3.2961044086981888</v>
      </c>
      <c r="AB1618" s="64"/>
      <c r="AC1618" s="30">
        <f t="shared" si="608"/>
        <v>0</v>
      </c>
      <c r="AD1618" s="30">
        <f t="shared" si="609"/>
        <v>108.5</v>
      </c>
      <c r="AE1618" s="30">
        <f t="shared" si="610"/>
        <v>30.138888888888889</v>
      </c>
      <c r="AF1618" s="31"/>
      <c r="AG1618" s="31"/>
      <c r="AH1618" s="31"/>
      <c r="AI1618" s="31"/>
      <c r="AJ1618" s="31"/>
      <c r="AK1618" s="31"/>
      <c r="AL1618" s="7"/>
      <c r="AM1618" s="7"/>
    </row>
    <row r="1619" spans="2:39" x14ac:dyDescent="0.4">
      <c r="B1619" s="27" t="s">
        <v>4</v>
      </c>
      <c r="C1619" s="27">
        <v>1603</v>
      </c>
      <c r="D1619" s="27">
        <v>126</v>
      </c>
      <c r="E1619" s="28">
        <v>107.7</v>
      </c>
      <c r="F1619" s="69">
        <f t="shared" si="611"/>
        <v>29.916666666666668</v>
      </c>
      <c r="G1619" s="36">
        <f t="shared" si="612"/>
        <v>-0.19444444444444522</v>
      </c>
      <c r="H1619" s="29">
        <f t="shared" si="613"/>
        <v>-0.70000000000000284</v>
      </c>
      <c r="I1619" s="31"/>
      <c r="J1619" s="30">
        <f t="shared" si="614"/>
        <v>-288.16666666666782</v>
      </c>
      <c r="K1619" s="41">
        <f t="shared" si="606"/>
        <v>384.85952257057812</v>
      </c>
      <c r="L1619" s="30">
        <f t="shared" si="615"/>
        <v>218.00182949999999</v>
      </c>
      <c r="M1619" s="61">
        <f t="shared" si="616"/>
        <v>314.69468540391028</v>
      </c>
      <c r="N1619" s="30">
        <f t="shared" si="617"/>
        <v>0.31469468540391027</v>
      </c>
      <c r="O1619" s="30">
        <f t="shared" si="607"/>
        <v>9414.6160050003164</v>
      </c>
      <c r="P1619" s="30">
        <f t="shared" si="618"/>
        <v>9.4146160050003171</v>
      </c>
      <c r="Q1619" s="30">
        <f t="shared" si="623"/>
        <v>9584.7805567773885</v>
      </c>
      <c r="R1619" s="61">
        <f t="shared" si="624"/>
        <v>2.6624392565443982</v>
      </c>
      <c r="S1619" s="30">
        <f t="shared" si="625"/>
        <v>-2290.6089812630971</v>
      </c>
      <c r="T1619" s="30">
        <f t="shared" si="619"/>
        <v>2290.6089812630971</v>
      </c>
      <c r="U1619" s="61">
        <f t="shared" si="626"/>
        <v>0.63628032347550434</v>
      </c>
      <c r="V1619" s="30">
        <f t="shared" si="627"/>
        <v>663200.14583333337</v>
      </c>
      <c r="W1619" s="30">
        <f t="shared" si="605"/>
        <v>663.20014583333341</v>
      </c>
      <c r="X1619" s="30">
        <f t="shared" si="628"/>
        <v>4120.4671504629632</v>
      </c>
      <c r="Y1619" s="30">
        <f t="shared" si="620"/>
        <v>1144.5751241213011</v>
      </c>
      <c r="Z1619" s="30">
        <f t="shared" si="621"/>
        <v>1.1445751241213011</v>
      </c>
      <c r="AA1619" s="30">
        <f t="shared" si="622"/>
        <v>3.2987195800199025</v>
      </c>
      <c r="AB1619" s="64"/>
      <c r="AC1619" s="30">
        <f t="shared" si="608"/>
        <v>0</v>
      </c>
      <c r="AD1619" s="30">
        <f t="shared" si="609"/>
        <v>107.7</v>
      </c>
      <c r="AE1619" s="30">
        <f t="shared" si="610"/>
        <v>29.916666666666668</v>
      </c>
      <c r="AF1619" s="31"/>
      <c r="AG1619" s="31"/>
      <c r="AH1619" s="31"/>
      <c r="AI1619" s="31"/>
      <c r="AJ1619" s="31"/>
      <c r="AK1619" s="31"/>
      <c r="AL1619" s="7"/>
      <c r="AM1619" s="7"/>
    </row>
    <row r="1620" spans="2:39" x14ac:dyDescent="0.4">
      <c r="B1620" s="27" t="s">
        <v>4</v>
      </c>
      <c r="C1620" s="27">
        <v>1604</v>
      </c>
      <c r="D1620" s="27">
        <v>127</v>
      </c>
      <c r="E1620" s="28">
        <v>107.1</v>
      </c>
      <c r="F1620" s="69">
        <f t="shared" si="611"/>
        <v>29.749999999999996</v>
      </c>
      <c r="G1620" s="36">
        <f t="shared" si="612"/>
        <v>-0.15277777777777896</v>
      </c>
      <c r="H1620" s="29">
        <f t="shared" si="613"/>
        <v>-0.55000000000000426</v>
      </c>
      <c r="I1620" s="31"/>
      <c r="J1620" s="30">
        <f t="shared" si="614"/>
        <v>-226.41666666666842</v>
      </c>
      <c r="K1620" s="41">
        <f t="shared" si="606"/>
        <v>380.58333883270302</v>
      </c>
      <c r="L1620" s="30">
        <f t="shared" si="615"/>
        <v>218.00182949999999</v>
      </c>
      <c r="M1620" s="61">
        <f t="shared" si="616"/>
        <v>372.16850166603456</v>
      </c>
      <c r="N1620" s="30">
        <f t="shared" si="617"/>
        <v>0.37216850166603455</v>
      </c>
      <c r="O1620" s="30">
        <f t="shared" si="607"/>
        <v>11072.012924564528</v>
      </c>
      <c r="P1620" s="30">
        <f t="shared" si="618"/>
        <v>11.072012924564527</v>
      </c>
      <c r="Q1620" s="30">
        <f t="shared" si="623"/>
        <v>9595.8525697019522</v>
      </c>
      <c r="R1620" s="61">
        <f t="shared" si="624"/>
        <v>2.665514815936155</v>
      </c>
      <c r="S1620" s="30">
        <f t="shared" si="625"/>
        <v>-2290.6089812630971</v>
      </c>
      <c r="T1620" s="30">
        <f t="shared" si="619"/>
        <v>2290.6089812630971</v>
      </c>
      <c r="U1620" s="61">
        <f t="shared" si="626"/>
        <v>0.63628032347550434</v>
      </c>
      <c r="V1620" s="30">
        <f t="shared" si="627"/>
        <v>655831.31249999988</v>
      </c>
      <c r="W1620" s="30">
        <f t="shared" si="605"/>
        <v>655.83131249999985</v>
      </c>
      <c r="X1620" s="30">
        <f t="shared" si="628"/>
        <v>4127.8359837962971</v>
      </c>
      <c r="Y1620" s="30">
        <f t="shared" si="620"/>
        <v>1146.6220239069678</v>
      </c>
      <c r="Z1620" s="30">
        <f t="shared" si="621"/>
        <v>1.1466220239069678</v>
      </c>
      <c r="AA1620" s="30">
        <f t="shared" si="622"/>
        <v>3.3017951394116594</v>
      </c>
      <c r="AB1620" s="64"/>
      <c r="AC1620" s="30">
        <f t="shared" si="608"/>
        <v>0</v>
      </c>
      <c r="AD1620" s="30">
        <f t="shared" si="609"/>
        <v>107.1</v>
      </c>
      <c r="AE1620" s="30">
        <f t="shared" si="610"/>
        <v>29.749999999999996</v>
      </c>
      <c r="AF1620" s="31"/>
      <c r="AG1620" s="31"/>
      <c r="AH1620" s="31"/>
      <c r="AI1620" s="31"/>
      <c r="AJ1620" s="31"/>
      <c r="AK1620" s="31"/>
      <c r="AL1620" s="7"/>
      <c r="AM1620" s="7"/>
    </row>
    <row r="1621" spans="2:39" x14ac:dyDescent="0.4">
      <c r="B1621" s="27" t="s">
        <v>4</v>
      </c>
      <c r="C1621" s="27">
        <v>1605</v>
      </c>
      <c r="D1621" s="27">
        <v>128</v>
      </c>
      <c r="E1621" s="28">
        <v>106.6</v>
      </c>
      <c r="F1621" s="69">
        <f t="shared" si="611"/>
        <v>29.611111111111107</v>
      </c>
      <c r="G1621" s="36">
        <f t="shared" si="612"/>
        <v>-9.7222222222220642E-2</v>
      </c>
      <c r="H1621" s="29">
        <f t="shared" si="613"/>
        <v>-0.34999999999999432</v>
      </c>
      <c r="I1621" s="31"/>
      <c r="J1621" s="30">
        <f t="shared" si="614"/>
        <v>-144.08333333333098</v>
      </c>
      <c r="K1621" s="41">
        <f t="shared" si="606"/>
        <v>377.03810115120126</v>
      </c>
      <c r="L1621" s="30">
        <f t="shared" si="615"/>
        <v>218.00182949999999</v>
      </c>
      <c r="M1621" s="61">
        <f t="shared" si="616"/>
        <v>450.95659731787026</v>
      </c>
      <c r="N1621" s="30">
        <f t="shared" si="617"/>
        <v>0.45095659731787024</v>
      </c>
      <c r="O1621" s="30">
        <f t="shared" si="607"/>
        <v>13353.325909468045</v>
      </c>
      <c r="P1621" s="30">
        <f t="shared" si="618"/>
        <v>13.353325909468046</v>
      </c>
      <c r="Q1621" s="30">
        <f t="shared" si="623"/>
        <v>9609.2058956114197</v>
      </c>
      <c r="R1621" s="61">
        <f t="shared" si="624"/>
        <v>2.6692240734299699</v>
      </c>
      <c r="S1621" s="30">
        <f t="shared" si="625"/>
        <v>-2290.6089812630971</v>
      </c>
      <c r="T1621" s="30">
        <f t="shared" si="619"/>
        <v>2290.6089812630971</v>
      </c>
      <c r="U1621" s="61">
        <f t="shared" si="626"/>
        <v>0.63628032347550434</v>
      </c>
      <c r="V1621" s="30">
        <f t="shared" si="627"/>
        <v>649722.0648148146</v>
      </c>
      <c r="W1621" s="30">
        <f t="shared" si="605"/>
        <v>649.72206481481464</v>
      </c>
      <c r="X1621" s="30">
        <f t="shared" si="628"/>
        <v>4133.9452314814826</v>
      </c>
      <c r="Y1621" s="30">
        <f t="shared" si="620"/>
        <v>1148.3190385104633</v>
      </c>
      <c r="Z1621" s="30">
        <f t="shared" si="621"/>
        <v>1.1483190385104634</v>
      </c>
      <c r="AA1621" s="30">
        <f t="shared" si="622"/>
        <v>3.3055043969054743</v>
      </c>
      <c r="AB1621" s="64"/>
      <c r="AC1621" s="30">
        <f t="shared" si="608"/>
        <v>0</v>
      </c>
      <c r="AD1621" s="30">
        <f t="shared" si="609"/>
        <v>106.6</v>
      </c>
      <c r="AE1621" s="30">
        <f t="shared" si="610"/>
        <v>29.611111111111107</v>
      </c>
      <c r="AF1621" s="31"/>
      <c r="AG1621" s="31"/>
      <c r="AH1621" s="31"/>
      <c r="AI1621" s="31"/>
      <c r="AJ1621" s="31"/>
      <c r="AK1621" s="31"/>
      <c r="AL1621" s="7"/>
      <c r="AM1621" s="7"/>
    </row>
    <row r="1622" spans="2:39" x14ac:dyDescent="0.4">
      <c r="B1622" s="27" t="s">
        <v>4</v>
      </c>
      <c r="C1622" s="27">
        <v>1606</v>
      </c>
      <c r="D1622" s="27">
        <v>129</v>
      </c>
      <c r="E1622" s="28">
        <v>106.4</v>
      </c>
      <c r="F1622" s="69">
        <f t="shared" si="611"/>
        <v>29.555555555555557</v>
      </c>
      <c r="G1622" s="36">
        <f t="shared" si="612"/>
        <v>-5.5555555555554373E-2</v>
      </c>
      <c r="H1622" s="29">
        <f t="shared" si="613"/>
        <v>-0.19999999999999574</v>
      </c>
      <c r="I1622" s="31"/>
      <c r="J1622" s="30">
        <f t="shared" si="614"/>
        <v>-82.333333333331581</v>
      </c>
      <c r="K1622" s="41">
        <f t="shared" si="606"/>
        <v>375.62465121922224</v>
      </c>
      <c r="L1622" s="30">
        <f t="shared" si="615"/>
        <v>218.00182949999999</v>
      </c>
      <c r="M1622" s="61">
        <f t="shared" si="616"/>
        <v>511.29314738589062</v>
      </c>
      <c r="N1622" s="30">
        <f t="shared" si="617"/>
        <v>0.5112931473858906</v>
      </c>
      <c r="O1622" s="30">
        <f t="shared" si="607"/>
        <v>15111.553022738546</v>
      </c>
      <c r="P1622" s="30">
        <f t="shared" si="618"/>
        <v>15.111553022738546</v>
      </c>
      <c r="Q1622" s="30">
        <f t="shared" si="623"/>
        <v>9624.3174486341577</v>
      </c>
      <c r="R1622" s="61">
        <f t="shared" si="624"/>
        <v>2.6734217273832095</v>
      </c>
      <c r="S1622" s="30">
        <f t="shared" si="625"/>
        <v>-2290.6089812630971</v>
      </c>
      <c r="T1622" s="30">
        <f t="shared" si="619"/>
        <v>2290.6089812630971</v>
      </c>
      <c r="U1622" s="61">
        <f t="shared" si="626"/>
        <v>0.63628032347550434</v>
      </c>
      <c r="V1622" s="30">
        <f t="shared" si="627"/>
        <v>647286.37037037045</v>
      </c>
      <c r="W1622" s="30">
        <f t="shared" si="605"/>
        <v>647.28637037037049</v>
      </c>
      <c r="X1622" s="30">
        <f t="shared" si="628"/>
        <v>4136.3809259259269</v>
      </c>
      <c r="Y1622" s="30">
        <f t="shared" si="620"/>
        <v>1148.9956208418521</v>
      </c>
      <c r="Z1622" s="30">
        <f t="shared" si="621"/>
        <v>1.1489956208418521</v>
      </c>
      <c r="AA1622" s="30">
        <f t="shared" si="622"/>
        <v>3.3097020508587138</v>
      </c>
      <c r="AB1622" s="64"/>
      <c r="AC1622" s="30">
        <f t="shared" si="608"/>
        <v>0</v>
      </c>
      <c r="AD1622" s="30">
        <f t="shared" si="609"/>
        <v>106.4</v>
      </c>
      <c r="AE1622" s="30">
        <f t="shared" si="610"/>
        <v>29.555555555555557</v>
      </c>
      <c r="AF1622" s="31"/>
      <c r="AG1622" s="31"/>
      <c r="AH1622" s="31"/>
      <c r="AI1622" s="31"/>
      <c r="AJ1622" s="31"/>
      <c r="AK1622" s="31"/>
      <c r="AL1622" s="7"/>
      <c r="AM1622" s="7"/>
    </row>
    <row r="1623" spans="2:39" x14ac:dyDescent="0.4">
      <c r="B1623" s="27" t="s">
        <v>4</v>
      </c>
      <c r="C1623" s="27">
        <v>1607</v>
      </c>
      <c r="D1623" s="27">
        <v>130</v>
      </c>
      <c r="E1623" s="28">
        <v>106.2</v>
      </c>
      <c r="F1623" s="69">
        <f t="shared" si="611"/>
        <v>29.5</v>
      </c>
      <c r="G1623" s="36">
        <f t="shared" si="612"/>
        <v>-2.7777777777778172E-2</v>
      </c>
      <c r="H1623" s="29">
        <f t="shared" si="613"/>
        <v>-0.10000000000000142</v>
      </c>
      <c r="I1623" s="31"/>
      <c r="J1623" s="30">
        <f t="shared" si="614"/>
        <v>-41.166666666667254</v>
      </c>
      <c r="K1623" s="41">
        <f t="shared" si="606"/>
        <v>374.21385565331246</v>
      </c>
      <c r="L1623" s="30">
        <f t="shared" si="615"/>
        <v>218.00182949999999</v>
      </c>
      <c r="M1623" s="61">
        <f t="shared" si="616"/>
        <v>551.0490184866452</v>
      </c>
      <c r="N1623" s="30">
        <f t="shared" si="617"/>
        <v>0.55104901848664523</v>
      </c>
      <c r="O1623" s="30">
        <f t="shared" si="607"/>
        <v>16255.946045356033</v>
      </c>
      <c r="P1623" s="30">
        <f t="shared" si="618"/>
        <v>16.255946045356033</v>
      </c>
      <c r="Q1623" s="30">
        <f t="shared" si="623"/>
        <v>9640.5733946795135</v>
      </c>
      <c r="R1623" s="61">
        <f t="shared" si="624"/>
        <v>2.6779372683126068</v>
      </c>
      <c r="S1623" s="30">
        <f t="shared" si="625"/>
        <v>-2290.6089812630971</v>
      </c>
      <c r="T1623" s="30">
        <f t="shared" si="619"/>
        <v>2290.6089812630971</v>
      </c>
      <c r="U1623" s="61">
        <f t="shared" si="626"/>
        <v>0.63628032347550434</v>
      </c>
      <c r="V1623" s="30">
        <f t="shared" si="627"/>
        <v>644855.25</v>
      </c>
      <c r="W1623" s="30">
        <f t="shared" si="605"/>
        <v>644.85525000000007</v>
      </c>
      <c r="X1623" s="30">
        <f t="shared" si="628"/>
        <v>4138.812046296297</v>
      </c>
      <c r="Y1623" s="30">
        <f t="shared" si="620"/>
        <v>1149.6709325960928</v>
      </c>
      <c r="Z1623" s="30">
        <f t="shared" si="621"/>
        <v>1.1496709325960928</v>
      </c>
      <c r="AA1623" s="30">
        <f t="shared" si="622"/>
        <v>3.3142175917881112</v>
      </c>
      <c r="AB1623" s="64"/>
      <c r="AC1623" s="30">
        <f t="shared" si="608"/>
        <v>0</v>
      </c>
      <c r="AD1623" s="30">
        <f t="shared" si="609"/>
        <v>106.2</v>
      </c>
      <c r="AE1623" s="30">
        <f t="shared" si="610"/>
        <v>29.5</v>
      </c>
      <c r="AF1623" s="31"/>
      <c r="AG1623" s="31"/>
      <c r="AH1623" s="31"/>
      <c r="AI1623" s="31"/>
      <c r="AJ1623" s="31"/>
      <c r="AK1623" s="31"/>
      <c r="AL1623" s="7"/>
      <c r="AM1623" s="7"/>
    </row>
    <row r="1624" spans="2:39" x14ac:dyDescent="0.4">
      <c r="B1624" s="27" t="s">
        <v>4</v>
      </c>
      <c r="C1624" s="27">
        <v>1608</v>
      </c>
      <c r="D1624" s="27">
        <v>131</v>
      </c>
      <c r="E1624" s="28">
        <v>106.2</v>
      </c>
      <c r="F1624" s="69">
        <f t="shared" si="611"/>
        <v>29.5</v>
      </c>
      <c r="G1624" s="36">
        <f t="shared" si="612"/>
        <v>0</v>
      </c>
      <c r="H1624" s="29">
        <f t="shared" si="613"/>
        <v>0</v>
      </c>
      <c r="I1624" s="31"/>
      <c r="J1624" s="30">
        <f t="shared" si="614"/>
        <v>0</v>
      </c>
      <c r="K1624" s="41">
        <f t="shared" si="606"/>
        <v>374.21385565331246</v>
      </c>
      <c r="L1624" s="30">
        <f t="shared" si="615"/>
        <v>218.00182949999999</v>
      </c>
      <c r="M1624" s="61">
        <f t="shared" si="616"/>
        <v>592.21568515331251</v>
      </c>
      <c r="N1624" s="30">
        <f t="shared" si="617"/>
        <v>0.59221568515331247</v>
      </c>
      <c r="O1624" s="30">
        <f t="shared" si="607"/>
        <v>17470.362712022717</v>
      </c>
      <c r="P1624" s="30">
        <f t="shared" si="618"/>
        <v>17.470362712022716</v>
      </c>
      <c r="Q1624" s="30">
        <f t="shared" si="623"/>
        <v>9658.0437573915369</v>
      </c>
      <c r="R1624" s="61">
        <f t="shared" si="624"/>
        <v>2.6827901472319549</v>
      </c>
      <c r="S1624" s="30">
        <f t="shared" si="625"/>
        <v>-2290.6089812630971</v>
      </c>
      <c r="T1624" s="30">
        <f t="shared" si="619"/>
        <v>2290.6089812630971</v>
      </c>
      <c r="U1624" s="61">
        <f t="shared" si="626"/>
        <v>0.63628032347550434</v>
      </c>
      <c r="V1624" s="30">
        <f t="shared" si="627"/>
        <v>644855.25</v>
      </c>
      <c r="W1624" s="30">
        <f t="shared" si="605"/>
        <v>644.85525000000007</v>
      </c>
      <c r="X1624" s="30">
        <f t="shared" si="628"/>
        <v>4138.812046296297</v>
      </c>
      <c r="Y1624" s="30">
        <f t="shared" si="620"/>
        <v>1149.6709325960928</v>
      </c>
      <c r="Z1624" s="30">
        <f t="shared" si="621"/>
        <v>1.1496709325960928</v>
      </c>
      <c r="AA1624" s="30">
        <f t="shared" si="622"/>
        <v>3.3190704707074592</v>
      </c>
      <c r="AB1624" s="64"/>
      <c r="AC1624" s="30">
        <f t="shared" si="608"/>
        <v>0</v>
      </c>
      <c r="AD1624" s="30">
        <f t="shared" si="609"/>
        <v>106.2</v>
      </c>
      <c r="AE1624" s="30">
        <f t="shared" si="610"/>
        <v>29.5</v>
      </c>
      <c r="AF1624" s="31"/>
      <c r="AG1624" s="31"/>
      <c r="AH1624" s="31"/>
      <c r="AI1624" s="31"/>
      <c r="AJ1624" s="31"/>
      <c r="AK1624" s="31"/>
      <c r="AL1624" s="7"/>
      <c r="AM1624" s="7"/>
    </row>
    <row r="1625" spans="2:39" x14ac:dyDescent="0.4">
      <c r="B1625" s="27" t="s">
        <v>4</v>
      </c>
      <c r="C1625" s="27">
        <v>1609</v>
      </c>
      <c r="D1625" s="27">
        <v>132</v>
      </c>
      <c r="E1625" s="28">
        <v>106.2</v>
      </c>
      <c r="F1625" s="69">
        <f t="shared" si="611"/>
        <v>29.5</v>
      </c>
      <c r="G1625" s="36">
        <f t="shared" si="612"/>
        <v>2.7777777777778172E-2</v>
      </c>
      <c r="H1625" s="29">
        <f t="shared" si="613"/>
        <v>0.10000000000000142</v>
      </c>
      <c r="I1625" s="31"/>
      <c r="J1625" s="30">
        <f t="shared" si="614"/>
        <v>41.166666666667254</v>
      </c>
      <c r="K1625" s="41">
        <f t="shared" si="606"/>
        <v>374.21385565331246</v>
      </c>
      <c r="L1625" s="30">
        <f t="shared" si="615"/>
        <v>218.00182949999999</v>
      </c>
      <c r="M1625" s="61">
        <f t="shared" si="616"/>
        <v>633.3823518199797</v>
      </c>
      <c r="N1625" s="30">
        <f t="shared" si="617"/>
        <v>0.63338235181997971</v>
      </c>
      <c r="O1625" s="30">
        <f t="shared" si="607"/>
        <v>18684.7793786894</v>
      </c>
      <c r="P1625" s="30">
        <f t="shared" si="618"/>
        <v>18.684779378689399</v>
      </c>
      <c r="Q1625" s="30">
        <f t="shared" si="623"/>
        <v>9676.7285367702261</v>
      </c>
      <c r="R1625" s="61">
        <f t="shared" si="624"/>
        <v>2.6879803641412523</v>
      </c>
      <c r="S1625" s="30">
        <f t="shared" si="625"/>
        <v>-2290.6089812630971</v>
      </c>
      <c r="T1625" s="30">
        <f t="shared" si="619"/>
        <v>2290.6089812630971</v>
      </c>
      <c r="U1625" s="61">
        <f t="shared" si="626"/>
        <v>0.63628032347550434</v>
      </c>
      <c r="V1625" s="30">
        <f t="shared" si="627"/>
        <v>644855.25</v>
      </c>
      <c r="W1625" s="30">
        <f t="shared" si="605"/>
        <v>644.85525000000007</v>
      </c>
      <c r="X1625" s="30">
        <f t="shared" si="628"/>
        <v>4138.812046296297</v>
      </c>
      <c r="Y1625" s="30">
        <f t="shared" si="620"/>
        <v>1149.6709325960928</v>
      </c>
      <c r="Z1625" s="30">
        <f t="shared" si="621"/>
        <v>1.1496709325960928</v>
      </c>
      <c r="AA1625" s="30">
        <f t="shared" si="622"/>
        <v>3.3242606876167566</v>
      </c>
      <c r="AB1625" s="64"/>
      <c r="AC1625" s="30">
        <f t="shared" si="608"/>
        <v>0</v>
      </c>
      <c r="AD1625" s="30">
        <f t="shared" si="609"/>
        <v>106.2</v>
      </c>
      <c r="AE1625" s="30">
        <f t="shared" si="610"/>
        <v>29.5</v>
      </c>
      <c r="AF1625" s="31"/>
      <c r="AG1625" s="31"/>
      <c r="AH1625" s="31"/>
      <c r="AI1625" s="31"/>
      <c r="AJ1625" s="31"/>
      <c r="AK1625" s="31"/>
      <c r="AL1625" s="7"/>
      <c r="AM1625" s="7"/>
    </row>
    <row r="1626" spans="2:39" x14ac:dyDescent="0.4">
      <c r="B1626" s="27" t="s">
        <v>4</v>
      </c>
      <c r="C1626" s="27">
        <v>1610</v>
      </c>
      <c r="D1626" s="27">
        <v>133</v>
      </c>
      <c r="E1626" s="28">
        <v>106.4</v>
      </c>
      <c r="F1626" s="69">
        <f t="shared" si="611"/>
        <v>29.555555555555557</v>
      </c>
      <c r="G1626" s="36">
        <f t="shared" si="612"/>
        <v>4.1666666666666269E-2</v>
      </c>
      <c r="H1626" s="29">
        <f t="shared" si="613"/>
        <v>0.14999999999999858</v>
      </c>
      <c r="I1626" s="31"/>
      <c r="J1626" s="30">
        <f t="shared" si="614"/>
        <v>61.74999999999941</v>
      </c>
      <c r="K1626" s="41">
        <f t="shared" si="606"/>
        <v>375.62465121922224</v>
      </c>
      <c r="L1626" s="30">
        <f t="shared" si="615"/>
        <v>218.00182949999999</v>
      </c>
      <c r="M1626" s="61">
        <f t="shared" si="616"/>
        <v>655.37648071922172</v>
      </c>
      <c r="N1626" s="30">
        <f t="shared" si="617"/>
        <v>0.65537648071922172</v>
      </c>
      <c r="O1626" s="30">
        <f t="shared" si="607"/>
        <v>19370.015985701444</v>
      </c>
      <c r="P1626" s="30">
        <f t="shared" si="618"/>
        <v>19.370015985701443</v>
      </c>
      <c r="Q1626" s="30">
        <f t="shared" si="623"/>
        <v>9696.0985527559278</v>
      </c>
      <c r="R1626" s="61">
        <f t="shared" si="624"/>
        <v>2.6933609245677257</v>
      </c>
      <c r="S1626" s="30">
        <f t="shared" si="625"/>
        <v>-2290.6089812630971</v>
      </c>
      <c r="T1626" s="30">
        <f t="shared" si="619"/>
        <v>2290.6089812630971</v>
      </c>
      <c r="U1626" s="61">
        <f t="shared" si="626"/>
        <v>0.63628032347550434</v>
      </c>
      <c r="V1626" s="30">
        <f t="shared" si="627"/>
        <v>647286.37037037045</v>
      </c>
      <c r="W1626" s="30">
        <f t="shared" si="605"/>
        <v>647.28637037037049</v>
      </c>
      <c r="X1626" s="30">
        <f t="shared" si="628"/>
        <v>4138.812046296297</v>
      </c>
      <c r="Y1626" s="30">
        <f t="shared" si="620"/>
        <v>1149.6709325960928</v>
      </c>
      <c r="Z1626" s="30">
        <f t="shared" si="621"/>
        <v>1.1496709325960928</v>
      </c>
      <c r="AA1626" s="30">
        <f t="shared" si="622"/>
        <v>3.32964124804323</v>
      </c>
      <c r="AB1626" s="64"/>
      <c r="AC1626" s="30">
        <f t="shared" si="608"/>
        <v>0</v>
      </c>
      <c r="AD1626" s="30">
        <f t="shared" si="609"/>
        <v>106.4</v>
      </c>
      <c r="AE1626" s="30">
        <f t="shared" si="610"/>
        <v>29.555555555555557</v>
      </c>
      <c r="AF1626" s="31"/>
      <c r="AG1626" s="31"/>
      <c r="AH1626" s="31"/>
      <c r="AI1626" s="31"/>
      <c r="AJ1626" s="31"/>
      <c r="AK1626" s="31"/>
      <c r="AL1626" s="7"/>
      <c r="AM1626" s="7"/>
    </row>
    <row r="1627" spans="2:39" x14ac:dyDescent="0.4">
      <c r="B1627" s="27" t="s">
        <v>4</v>
      </c>
      <c r="C1627" s="27">
        <v>1611</v>
      </c>
      <c r="D1627" s="27">
        <v>134</v>
      </c>
      <c r="E1627" s="28">
        <v>106.5</v>
      </c>
      <c r="F1627" s="69">
        <f t="shared" si="611"/>
        <v>29.583333333333332</v>
      </c>
      <c r="G1627" s="36">
        <f t="shared" si="612"/>
        <v>5.5555555555554373E-2</v>
      </c>
      <c r="H1627" s="29">
        <f t="shared" si="613"/>
        <v>0.19999999999999574</v>
      </c>
      <c r="I1627" s="31"/>
      <c r="J1627" s="30">
        <f t="shared" si="614"/>
        <v>82.333333333331581</v>
      </c>
      <c r="K1627" s="41">
        <f t="shared" si="606"/>
        <v>376.3310443894531</v>
      </c>
      <c r="L1627" s="30">
        <f t="shared" si="615"/>
        <v>218.00182949999999</v>
      </c>
      <c r="M1627" s="61">
        <f t="shared" si="616"/>
        <v>676.66620722278469</v>
      </c>
      <c r="N1627" s="30">
        <f t="shared" si="617"/>
        <v>0.6766662072227847</v>
      </c>
      <c r="O1627" s="30">
        <f t="shared" si="607"/>
        <v>20018.041963674048</v>
      </c>
      <c r="P1627" s="30">
        <f t="shared" si="618"/>
        <v>20.018041963674047</v>
      </c>
      <c r="Q1627" s="30">
        <f t="shared" si="623"/>
        <v>9716.1165947196023</v>
      </c>
      <c r="R1627" s="61">
        <f t="shared" si="624"/>
        <v>2.6989214922247027</v>
      </c>
      <c r="S1627" s="30">
        <f t="shared" si="625"/>
        <v>-2290.6089812630971</v>
      </c>
      <c r="T1627" s="30">
        <f t="shared" si="619"/>
        <v>2290.6089812630971</v>
      </c>
      <c r="U1627" s="61">
        <f t="shared" si="626"/>
        <v>0.63628032347550434</v>
      </c>
      <c r="V1627" s="30">
        <f t="shared" si="627"/>
        <v>648503.64583333337</v>
      </c>
      <c r="W1627" s="30">
        <f t="shared" si="605"/>
        <v>648.50364583333339</v>
      </c>
      <c r="X1627" s="30">
        <f t="shared" si="628"/>
        <v>4138.812046296297</v>
      </c>
      <c r="Y1627" s="30">
        <f t="shared" si="620"/>
        <v>1149.6709325960928</v>
      </c>
      <c r="Z1627" s="30">
        <f t="shared" si="621"/>
        <v>1.1496709325960928</v>
      </c>
      <c r="AA1627" s="30">
        <f t="shared" si="622"/>
        <v>3.335201815700207</v>
      </c>
      <c r="AB1627" s="64"/>
      <c r="AC1627" s="30">
        <f t="shared" si="608"/>
        <v>0</v>
      </c>
      <c r="AD1627" s="30">
        <f t="shared" si="609"/>
        <v>106.5</v>
      </c>
      <c r="AE1627" s="30">
        <f t="shared" si="610"/>
        <v>29.583333333333332</v>
      </c>
      <c r="AF1627" s="31"/>
      <c r="AG1627" s="31"/>
      <c r="AH1627" s="31"/>
      <c r="AI1627" s="31"/>
      <c r="AJ1627" s="31"/>
      <c r="AK1627" s="31"/>
      <c r="AL1627" s="7"/>
      <c r="AM1627" s="7"/>
    </row>
    <row r="1628" spans="2:39" x14ac:dyDescent="0.4">
      <c r="B1628" s="27" t="s">
        <v>4</v>
      </c>
      <c r="C1628" s="27">
        <v>1612</v>
      </c>
      <c r="D1628" s="27">
        <v>135</v>
      </c>
      <c r="E1628" s="28">
        <v>106.8</v>
      </c>
      <c r="F1628" s="69">
        <f t="shared" si="611"/>
        <v>29.666666666666664</v>
      </c>
      <c r="G1628" s="36">
        <f t="shared" si="612"/>
        <v>9.7222222222222612E-2</v>
      </c>
      <c r="H1628" s="29">
        <f t="shared" si="613"/>
        <v>0.35000000000000142</v>
      </c>
      <c r="I1628" s="31"/>
      <c r="J1628" s="30">
        <f t="shared" si="614"/>
        <v>144.08333333333391</v>
      </c>
      <c r="K1628" s="41">
        <f t="shared" si="606"/>
        <v>378.45420544924991</v>
      </c>
      <c r="L1628" s="30">
        <f t="shared" si="615"/>
        <v>218.00182949999999</v>
      </c>
      <c r="M1628" s="61">
        <f t="shared" si="616"/>
        <v>740.53936828258384</v>
      </c>
      <c r="N1628" s="30">
        <f t="shared" si="617"/>
        <v>0.74053936828258382</v>
      </c>
      <c r="O1628" s="30">
        <f t="shared" si="607"/>
        <v>21969.334592383319</v>
      </c>
      <c r="P1628" s="30">
        <f t="shared" si="618"/>
        <v>21.969334592383319</v>
      </c>
      <c r="Q1628" s="30">
        <f t="shared" si="623"/>
        <v>9738.0859293119847</v>
      </c>
      <c r="R1628" s="61">
        <f t="shared" si="624"/>
        <v>2.7050240856552388</v>
      </c>
      <c r="S1628" s="30">
        <f t="shared" si="625"/>
        <v>-2290.6089812630971</v>
      </c>
      <c r="T1628" s="30">
        <f t="shared" si="619"/>
        <v>2290.6089812630971</v>
      </c>
      <c r="U1628" s="61">
        <f t="shared" si="626"/>
        <v>0.63628032347550434</v>
      </c>
      <c r="V1628" s="30">
        <f t="shared" si="627"/>
        <v>652162.33333333326</v>
      </c>
      <c r="W1628" s="30">
        <f t="shared" si="605"/>
        <v>652.16233333333332</v>
      </c>
      <c r="X1628" s="30">
        <f t="shared" si="628"/>
        <v>4138.812046296297</v>
      </c>
      <c r="Y1628" s="30">
        <f t="shared" si="620"/>
        <v>1149.6709325960928</v>
      </c>
      <c r="Z1628" s="30">
        <f t="shared" si="621"/>
        <v>1.1496709325960928</v>
      </c>
      <c r="AA1628" s="30">
        <f t="shared" si="622"/>
        <v>3.3413044091307431</v>
      </c>
      <c r="AB1628" s="64"/>
      <c r="AC1628" s="30">
        <f t="shared" si="608"/>
        <v>0</v>
      </c>
      <c r="AD1628" s="30">
        <f t="shared" si="609"/>
        <v>106.8</v>
      </c>
      <c r="AE1628" s="30">
        <f t="shared" si="610"/>
        <v>29.666666666666664</v>
      </c>
      <c r="AF1628" s="31"/>
      <c r="AG1628" s="31"/>
      <c r="AH1628" s="31"/>
      <c r="AI1628" s="31"/>
      <c r="AJ1628" s="31"/>
      <c r="AK1628" s="31"/>
      <c r="AL1628" s="7"/>
      <c r="AM1628" s="7"/>
    </row>
    <row r="1629" spans="2:39" x14ac:dyDescent="0.4">
      <c r="B1629" s="27" t="s">
        <v>4</v>
      </c>
      <c r="C1629" s="27">
        <v>1613</v>
      </c>
      <c r="D1629" s="27">
        <v>136</v>
      </c>
      <c r="E1629" s="28">
        <v>107.2</v>
      </c>
      <c r="F1629" s="69">
        <f t="shared" si="611"/>
        <v>29.777777777777779</v>
      </c>
      <c r="G1629" s="36">
        <f t="shared" si="612"/>
        <v>0.1388888888888889</v>
      </c>
      <c r="H1629" s="29">
        <f t="shared" si="613"/>
        <v>0.5</v>
      </c>
      <c r="I1629" s="31"/>
      <c r="J1629" s="30">
        <f t="shared" si="614"/>
        <v>205.83333333333334</v>
      </c>
      <c r="K1629" s="41">
        <f t="shared" si="606"/>
        <v>381.29437714355549</v>
      </c>
      <c r="L1629" s="30">
        <f t="shared" si="615"/>
        <v>218.00182949999999</v>
      </c>
      <c r="M1629" s="61">
        <f t="shared" si="616"/>
        <v>805.12953997688885</v>
      </c>
      <c r="N1629" s="30">
        <f t="shared" si="617"/>
        <v>0.80512953997688885</v>
      </c>
      <c r="O1629" s="30">
        <f t="shared" si="607"/>
        <v>23974.968523756248</v>
      </c>
      <c r="P1629" s="30">
        <f t="shared" si="618"/>
        <v>23.97496852375625</v>
      </c>
      <c r="Q1629" s="30">
        <f t="shared" si="623"/>
        <v>9762.0608978357413</v>
      </c>
      <c r="R1629" s="61">
        <f t="shared" si="624"/>
        <v>2.711683799666837</v>
      </c>
      <c r="S1629" s="30">
        <f t="shared" si="625"/>
        <v>-2290.6089812630971</v>
      </c>
      <c r="T1629" s="30">
        <f t="shared" si="619"/>
        <v>2290.6089812630971</v>
      </c>
      <c r="U1629" s="61">
        <f t="shared" si="626"/>
        <v>0.63628032347550434</v>
      </c>
      <c r="V1629" s="30">
        <f t="shared" si="627"/>
        <v>657056.59259259258</v>
      </c>
      <c r="W1629" s="30">
        <f t="shared" si="605"/>
        <v>657.05659259259255</v>
      </c>
      <c r="X1629" s="30">
        <f t="shared" si="628"/>
        <v>4138.812046296297</v>
      </c>
      <c r="Y1629" s="30">
        <f t="shared" si="620"/>
        <v>1149.6709325960928</v>
      </c>
      <c r="Z1629" s="30">
        <f t="shared" si="621"/>
        <v>1.1496709325960928</v>
      </c>
      <c r="AA1629" s="30">
        <f t="shared" si="622"/>
        <v>3.3479641231423414</v>
      </c>
      <c r="AB1629" s="64"/>
      <c r="AC1629" s="30">
        <f t="shared" si="608"/>
        <v>0</v>
      </c>
      <c r="AD1629" s="30">
        <f t="shared" si="609"/>
        <v>107.2</v>
      </c>
      <c r="AE1629" s="30">
        <f t="shared" si="610"/>
        <v>29.777777777777779</v>
      </c>
      <c r="AF1629" s="31"/>
      <c r="AG1629" s="31"/>
      <c r="AH1629" s="31"/>
      <c r="AI1629" s="31"/>
      <c r="AJ1629" s="31"/>
      <c r="AK1629" s="31"/>
      <c r="AL1629" s="7"/>
      <c r="AM1629" s="7"/>
    </row>
    <row r="1630" spans="2:39" x14ac:dyDescent="0.4">
      <c r="B1630" s="27" t="s">
        <v>4</v>
      </c>
      <c r="C1630" s="27">
        <v>1614</v>
      </c>
      <c r="D1630" s="27">
        <v>137</v>
      </c>
      <c r="E1630" s="28">
        <v>107.8</v>
      </c>
      <c r="F1630" s="69">
        <f t="shared" si="611"/>
        <v>29.944444444444443</v>
      </c>
      <c r="G1630" s="36">
        <f t="shared" si="612"/>
        <v>0.18055555555555516</v>
      </c>
      <c r="H1630" s="29">
        <f t="shared" si="613"/>
        <v>0.64999999999999858</v>
      </c>
      <c r="I1630" s="31"/>
      <c r="J1630" s="30">
        <f t="shared" si="614"/>
        <v>267.58333333333275</v>
      </c>
      <c r="K1630" s="41">
        <f t="shared" si="606"/>
        <v>385.57454243053468</v>
      </c>
      <c r="L1630" s="30">
        <f t="shared" si="615"/>
        <v>218.00182949999999</v>
      </c>
      <c r="M1630" s="61">
        <f t="shared" si="616"/>
        <v>871.15970526386741</v>
      </c>
      <c r="N1630" s="30">
        <f t="shared" si="617"/>
        <v>0.87115970526386743</v>
      </c>
      <c r="O1630" s="30">
        <f t="shared" si="607"/>
        <v>26086.393396512474</v>
      </c>
      <c r="P1630" s="30">
        <f t="shared" si="618"/>
        <v>26.086393396512474</v>
      </c>
      <c r="Q1630" s="30">
        <f t="shared" si="623"/>
        <v>9788.1472912322533</v>
      </c>
      <c r="R1630" s="61">
        <f t="shared" si="624"/>
        <v>2.7189300206344544</v>
      </c>
      <c r="S1630" s="30">
        <f t="shared" si="625"/>
        <v>-2290.6089812630971</v>
      </c>
      <c r="T1630" s="30">
        <f t="shared" si="619"/>
        <v>2290.6089812630971</v>
      </c>
      <c r="U1630" s="61">
        <f t="shared" si="626"/>
        <v>0.63628032347550434</v>
      </c>
      <c r="V1630" s="30">
        <f t="shared" si="627"/>
        <v>664432.28703703696</v>
      </c>
      <c r="W1630" s="30">
        <f t="shared" ref="W1630:W1693" si="629">V1630*0.001</f>
        <v>664.43228703703699</v>
      </c>
      <c r="X1630" s="30">
        <f t="shared" si="628"/>
        <v>4138.812046296297</v>
      </c>
      <c r="Y1630" s="30">
        <f t="shared" si="620"/>
        <v>1149.6709325960928</v>
      </c>
      <c r="Z1630" s="30">
        <f t="shared" si="621"/>
        <v>1.1496709325960928</v>
      </c>
      <c r="AA1630" s="30">
        <f t="shared" si="622"/>
        <v>3.3552103441099588</v>
      </c>
      <c r="AB1630" s="64"/>
      <c r="AC1630" s="30">
        <f t="shared" si="608"/>
        <v>0</v>
      </c>
      <c r="AD1630" s="30">
        <f t="shared" si="609"/>
        <v>107.8</v>
      </c>
      <c r="AE1630" s="30">
        <f t="shared" si="610"/>
        <v>29.944444444444443</v>
      </c>
      <c r="AF1630" s="31"/>
      <c r="AG1630" s="31"/>
      <c r="AH1630" s="31"/>
      <c r="AI1630" s="31"/>
      <c r="AJ1630" s="31"/>
      <c r="AK1630" s="31"/>
      <c r="AL1630" s="7"/>
      <c r="AM1630" s="7"/>
    </row>
    <row r="1631" spans="2:39" x14ac:dyDescent="0.4">
      <c r="B1631" s="27" t="s">
        <v>4</v>
      </c>
      <c r="C1631" s="27">
        <v>1615</v>
      </c>
      <c r="D1631" s="27">
        <v>138</v>
      </c>
      <c r="E1631" s="28">
        <v>108.5</v>
      </c>
      <c r="F1631" s="69">
        <f t="shared" si="611"/>
        <v>30.138888888888889</v>
      </c>
      <c r="G1631" s="36">
        <f t="shared" si="612"/>
        <v>0.2222222222222234</v>
      </c>
      <c r="H1631" s="29">
        <f t="shared" si="613"/>
        <v>0.80000000000000426</v>
      </c>
      <c r="I1631" s="31"/>
      <c r="J1631" s="30">
        <f t="shared" si="614"/>
        <v>329.33333333333508</v>
      </c>
      <c r="K1631" s="41">
        <f t="shared" si="606"/>
        <v>390.59826201271699</v>
      </c>
      <c r="L1631" s="30">
        <f t="shared" si="615"/>
        <v>218.00182949999999</v>
      </c>
      <c r="M1631" s="61">
        <f t="shared" si="616"/>
        <v>937.93342484605205</v>
      </c>
      <c r="N1631" s="30">
        <f t="shared" si="617"/>
        <v>0.93793342484605202</v>
      </c>
      <c r="O1631" s="30">
        <f t="shared" si="607"/>
        <v>28268.271276610179</v>
      </c>
      <c r="P1631" s="30">
        <f t="shared" si="618"/>
        <v>28.268271276610179</v>
      </c>
      <c r="Q1631" s="30">
        <f t="shared" si="623"/>
        <v>9816.4155625088642</v>
      </c>
      <c r="R1631" s="61">
        <f t="shared" si="624"/>
        <v>2.7267823188394749</v>
      </c>
      <c r="S1631" s="30">
        <f t="shared" si="625"/>
        <v>-2290.6089812630971</v>
      </c>
      <c r="T1631" s="30">
        <f t="shared" si="619"/>
        <v>2290.6089812630971</v>
      </c>
      <c r="U1631" s="61">
        <f t="shared" si="626"/>
        <v>0.63628032347550434</v>
      </c>
      <c r="V1631" s="30">
        <f t="shared" si="627"/>
        <v>673089.29398148158</v>
      </c>
      <c r="W1631" s="30">
        <f t="shared" si="629"/>
        <v>673.08929398148155</v>
      </c>
      <c r="X1631" s="30">
        <f t="shared" si="628"/>
        <v>4138.812046296297</v>
      </c>
      <c r="Y1631" s="30">
        <f t="shared" si="620"/>
        <v>1149.6709325960928</v>
      </c>
      <c r="Z1631" s="30">
        <f t="shared" si="621"/>
        <v>1.1496709325960928</v>
      </c>
      <c r="AA1631" s="30">
        <f t="shared" si="622"/>
        <v>3.3630626423149792</v>
      </c>
      <c r="AB1631" s="64"/>
      <c r="AC1631" s="30">
        <f t="shared" si="608"/>
        <v>0</v>
      </c>
      <c r="AD1631" s="30">
        <f t="shared" si="609"/>
        <v>108.5</v>
      </c>
      <c r="AE1631" s="30">
        <f t="shared" si="610"/>
        <v>30.138888888888889</v>
      </c>
      <c r="AF1631" s="31"/>
      <c r="AG1631" s="31"/>
      <c r="AH1631" s="31"/>
      <c r="AI1631" s="31"/>
      <c r="AJ1631" s="31"/>
      <c r="AK1631" s="31"/>
      <c r="AL1631" s="7"/>
      <c r="AM1631" s="7"/>
    </row>
    <row r="1632" spans="2:39" x14ac:dyDescent="0.4">
      <c r="B1632" s="27" t="s">
        <v>4</v>
      </c>
      <c r="C1632" s="27">
        <v>1616</v>
      </c>
      <c r="D1632" s="27">
        <v>139</v>
      </c>
      <c r="E1632" s="28">
        <v>109.4</v>
      </c>
      <c r="F1632" s="69">
        <f t="shared" si="611"/>
        <v>30.388888888888889</v>
      </c>
      <c r="G1632" s="36">
        <f t="shared" si="612"/>
        <v>0.27777777777777779</v>
      </c>
      <c r="H1632" s="29">
        <f t="shared" si="613"/>
        <v>1</v>
      </c>
      <c r="I1632" s="31"/>
      <c r="J1632" s="30">
        <f t="shared" si="614"/>
        <v>411.66666666666669</v>
      </c>
      <c r="K1632" s="41">
        <f t="shared" si="606"/>
        <v>397.10510863620141</v>
      </c>
      <c r="L1632" s="30">
        <f t="shared" si="615"/>
        <v>218.00182949999999</v>
      </c>
      <c r="M1632" s="61">
        <f t="shared" si="616"/>
        <v>1026.773604802868</v>
      </c>
      <c r="N1632" s="30">
        <f t="shared" si="617"/>
        <v>1.0267736048028679</v>
      </c>
      <c r="O1632" s="30">
        <f t="shared" si="607"/>
        <v>31202.508990398266</v>
      </c>
      <c r="P1632" s="30">
        <f t="shared" si="618"/>
        <v>31.202508990398265</v>
      </c>
      <c r="Q1632" s="30">
        <f t="shared" si="623"/>
        <v>9847.6180714992624</v>
      </c>
      <c r="R1632" s="61">
        <f t="shared" si="624"/>
        <v>2.735449683141308</v>
      </c>
      <c r="S1632" s="30">
        <f t="shared" si="625"/>
        <v>-2290.6089812630971</v>
      </c>
      <c r="T1632" s="30">
        <f t="shared" si="619"/>
        <v>2290.6089812630971</v>
      </c>
      <c r="U1632" s="61">
        <f t="shared" si="626"/>
        <v>0.63628032347550434</v>
      </c>
      <c r="V1632" s="30">
        <f t="shared" si="627"/>
        <v>684302.06481481483</v>
      </c>
      <c r="W1632" s="30">
        <f t="shared" si="629"/>
        <v>684.3020648148148</v>
      </c>
      <c r="X1632" s="30">
        <f t="shared" si="628"/>
        <v>4138.812046296297</v>
      </c>
      <c r="Y1632" s="30">
        <f t="shared" si="620"/>
        <v>1149.6709325960928</v>
      </c>
      <c r="Z1632" s="30">
        <f t="shared" si="621"/>
        <v>1.1496709325960928</v>
      </c>
      <c r="AA1632" s="30">
        <f t="shared" si="622"/>
        <v>3.3717300066168123</v>
      </c>
      <c r="AB1632" s="64"/>
      <c r="AC1632" s="30">
        <f t="shared" si="608"/>
        <v>0</v>
      </c>
      <c r="AD1632" s="30">
        <f t="shared" si="609"/>
        <v>109.4</v>
      </c>
      <c r="AE1632" s="30">
        <f t="shared" si="610"/>
        <v>30.388888888888889</v>
      </c>
      <c r="AF1632" s="31"/>
      <c r="AG1632" s="31"/>
      <c r="AH1632" s="31"/>
      <c r="AI1632" s="31"/>
      <c r="AJ1632" s="31"/>
      <c r="AK1632" s="31"/>
      <c r="AL1632" s="7"/>
      <c r="AM1632" s="7"/>
    </row>
    <row r="1633" spans="2:39" x14ac:dyDescent="0.4">
      <c r="B1633" s="27" t="s">
        <v>4</v>
      </c>
      <c r="C1633" s="27">
        <v>1617</v>
      </c>
      <c r="D1633" s="27">
        <v>140</v>
      </c>
      <c r="E1633" s="28">
        <v>110.5</v>
      </c>
      <c r="F1633" s="69">
        <f t="shared" si="611"/>
        <v>30.694444444444443</v>
      </c>
      <c r="G1633" s="36">
        <f t="shared" si="612"/>
        <v>0.31944444444444403</v>
      </c>
      <c r="H1633" s="29">
        <f t="shared" si="613"/>
        <v>1.1499999999999986</v>
      </c>
      <c r="I1633" s="31"/>
      <c r="J1633" s="30">
        <f t="shared" si="614"/>
        <v>473.41666666666606</v>
      </c>
      <c r="K1633" s="41">
        <f t="shared" si="606"/>
        <v>405.13091624292531</v>
      </c>
      <c r="L1633" s="30">
        <f t="shared" si="615"/>
        <v>218.00182949999999</v>
      </c>
      <c r="M1633" s="61">
        <f t="shared" si="616"/>
        <v>1096.5494124095912</v>
      </c>
      <c r="N1633" s="30">
        <f t="shared" si="617"/>
        <v>1.0965494124095911</v>
      </c>
      <c r="O1633" s="30">
        <f t="shared" si="607"/>
        <v>33657.975019794394</v>
      </c>
      <c r="P1633" s="30">
        <f t="shared" si="618"/>
        <v>33.657975019794392</v>
      </c>
      <c r="Q1633" s="30">
        <f t="shared" si="623"/>
        <v>9881.2760465190568</v>
      </c>
      <c r="R1633" s="61">
        <f t="shared" si="624"/>
        <v>2.7447991213947613</v>
      </c>
      <c r="S1633" s="30">
        <f t="shared" si="625"/>
        <v>-2290.6089812630971</v>
      </c>
      <c r="T1633" s="30">
        <f t="shared" si="619"/>
        <v>2290.6089812630971</v>
      </c>
      <c r="U1633" s="61">
        <f t="shared" si="626"/>
        <v>0.63628032347550434</v>
      </c>
      <c r="V1633" s="30">
        <f t="shared" si="627"/>
        <v>698132.34953703696</v>
      </c>
      <c r="W1633" s="30">
        <f t="shared" si="629"/>
        <v>698.13234953703693</v>
      </c>
      <c r="X1633" s="30">
        <f t="shared" si="628"/>
        <v>4138.812046296297</v>
      </c>
      <c r="Y1633" s="30">
        <f t="shared" si="620"/>
        <v>1149.6709325960928</v>
      </c>
      <c r="Z1633" s="30">
        <f t="shared" si="621"/>
        <v>1.1496709325960928</v>
      </c>
      <c r="AA1633" s="30">
        <f t="shared" si="622"/>
        <v>3.3810794448702657</v>
      </c>
      <c r="AB1633" s="64"/>
      <c r="AC1633" s="30">
        <f t="shared" si="608"/>
        <v>0</v>
      </c>
      <c r="AD1633" s="30">
        <f t="shared" si="609"/>
        <v>110.5</v>
      </c>
      <c r="AE1633" s="30">
        <f t="shared" si="610"/>
        <v>30.694444444444443</v>
      </c>
      <c r="AF1633" s="31"/>
      <c r="AG1633" s="31"/>
      <c r="AH1633" s="31"/>
      <c r="AI1633" s="31"/>
      <c r="AJ1633" s="31"/>
      <c r="AK1633" s="31"/>
      <c r="AL1633" s="7"/>
      <c r="AM1633" s="7"/>
    </row>
    <row r="1634" spans="2:39" x14ac:dyDescent="0.4">
      <c r="B1634" s="27" t="s">
        <v>4</v>
      </c>
      <c r="C1634" s="27">
        <v>1618</v>
      </c>
      <c r="D1634" s="27">
        <v>141</v>
      </c>
      <c r="E1634" s="28">
        <v>111.7</v>
      </c>
      <c r="F1634" s="69">
        <f t="shared" si="611"/>
        <v>31.027777777777779</v>
      </c>
      <c r="G1634" s="36">
        <f t="shared" si="612"/>
        <v>0.34722222222222221</v>
      </c>
      <c r="H1634" s="29">
        <f t="shared" si="613"/>
        <v>1.25</v>
      </c>
      <c r="I1634" s="31"/>
      <c r="J1634" s="30">
        <f t="shared" si="614"/>
        <v>514.58333333333337</v>
      </c>
      <c r="K1634" s="41">
        <f t="shared" si="606"/>
        <v>413.97791835238365</v>
      </c>
      <c r="L1634" s="30">
        <f t="shared" si="615"/>
        <v>218.00182949999999</v>
      </c>
      <c r="M1634" s="61">
        <f t="shared" si="616"/>
        <v>1146.563081185717</v>
      </c>
      <c r="N1634" s="30">
        <f t="shared" si="617"/>
        <v>1.146563081185717</v>
      </c>
      <c r="O1634" s="30">
        <f t="shared" si="607"/>
        <v>35575.304491234609</v>
      </c>
      <c r="P1634" s="30">
        <f t="shared" si="618"/>
        <v>35.575304491234611</v>
      </c>
      <c r="Q1634" s="30">
        <f t="shared" si="623"/>
        <v>9916.8513510102912</v>
      </c>
      <c r="R1634" s="61">
        <f t="shared" si="624"/>
        <v>2.7546811512106664</v>
      </c>
      <c r="S1634" s="30">
        <f t="shared" si="625"/>
        <v>-2290.6089812630971</v>
      </c>
      <c r="T1634" s="30">
        <f t="shared" si="619"/>
        <v>2290.6089812630971</v>
      </c>
      <c r="U1634" s="61">
        <f t="shared" si="626"/>
        <v>0.63628032347550434</v>
      </c>
      <c r="V1634" s="30">
        <f t="shared" si="627"/>
        <v>713377.73842592596</v>
      </c>
      <c r="W1634" s="30">
        <f t="shared" si="629"/>
        <v>713.37773842592594</v>
      </c>
      <c r="X1634" s="30">
        <f t="shared" si="628"/>
        <v>4138.812046296297</v>
      </c>
      <c r="Y1634" s="30">
        <f t="shared" si="620"/>
        <v>1149.6709325960928</v>
      </c>
      <c r="Z1634" s="30">
        <f t="shared" si="621"/>
        <v>1.1496709325960928</v>
      </c>
      <c r="AA1634" s="30">
        <f t="shared" si="622"/>
        <v>3.3909614746861707</v>
      </c>
      <c r="AB1634" s="64"/>
      <c r="AC1634" s="30">
        <f t="shared" si="608"/>
        <v>0</v>
      </c>
      <c r="AD1634" s="30">
        <f t="shared" si="609"/>
        <v>111.7</v>
      </c>
      <c r="AE1634" s="30">
        <f t="shared" si="610"/>
        <v>31.027777777777779</v>
      </c>
      <c r="AF1634" s="31"/>
      <c r="AG1634" s="31"/>
      <c r="AH1634" s="31"/>
      <c r="AI1634" s="31"/>
      <c r="AJ1634" s="31"/>
      <c r="AK1634" s="31"/>
      <c r="AL1634" s="7"/>
      <c r="AM1634" s="7"/>
    </row>
    <row r="1635" spans="2:39" x14ac:dyDescent="0.4">
      <c r="B1635" s="27" t="s">
        <v>4</v>
      </c>
      <c r="C1635" s="27">
        <v>1619</v>
      </c>
      <c r="D1635" s="27">
        <v>142</v>
      </c>
      <c r="E1635" s="28">
        <v>113</v>
      </c>
      <c r="F1635" s="69">
        <f t="shared" si="611"/>
        <v>31.388888888888889</v>
      </c>
      <c r="G1635" s="36">
        <f t="shared" si="612"/>
        <v>0.33333333333333215</v>
      </c>
      <c r="H1635" s="29">
        <f t="shared" si="613"/>
        <v>1.1999999999999957</v>
      </c>
      <c r="I1635" s="31"/>
      <c r="J1635" s="30">
        <f t="shared" si="614"/>
        <v>493.99999999999824</v>
      </c>
      <c r="K1635" s="41">
        <f t="shared" si="606"/>
        <v>423.67000425920133</v>
      </c>
      <c r="L1635" s="30">
        <f t="shared" si="615"/>
        <v>218.00182949999999</v>
      </c>
      <c r="M1635" s="61">
        <f t="shared" si="616"/>
        <v>1135.6718337591997</v>
      </c>
      <c r="N1635" s="30">
        <f t="shared" si="617"/>
        <v>1.1356718337591998</v>
      </c>
      <c r="O1635" s="30">
        <f t="shared" si="607"/>
        <v>35647.477004108216</v>
      </c>
      <c r="P1635" s="30">
        <f t="shared" si="618"/>
        <v>35.647477004108218</v>
      </c>
      <c r="Q1635" s="30">
        <f t="shared" si="623"/>
        <v>9952.4988280143989</v>
      </c>
      <c r="R1635" s="61">
        <f t="shared" si="624"/>
        <v>2.764583228948418</v>
      </c>
      <c r="S1635" s="30">
        <f t="shared" si="625"/>
        <v>-2290.6089812630971</v>
      </c>
      <c r="T1635" s="30">
        <f t="shared" si="619"/>
        <v>2290.6089812630971</v>
      </c>
      <c r="U1635" s="61">
        <f t="shared" si="626"/>
        <v>0.63628032347550434</v>
      </c>
      <c r="V1635" s="30">
        <f t="shared" si="627"/>
        <v>730079.3981481482</v>
      </c>
      <c r="W1635" s="30">
        <f t="shared" si="629"/>
        <v>730.07939814814824</v>
      </c>
      <c r="X1635" s="30">
        <f t="shared" si="628"/>
        <v>4138.812046296297</v>
      </c>
      <c r="Y1635" s="30">
        <f t="shared" si="620"/>
        <v>1149.6709325960928</v>
      </c>
      <c r="Z1635" s="30">
        <f t="shared" si="621"/>
        <v>1.1496709325960928</v>
      </c>
      <c r="AA1635" s="30">
        <f t="shared" si="622"/>
        <v>3.4008635524239224</v>
      </c>
      <c r="AB1635" s="64"/>
      <c r="AC1635" s="30">
        <f t="shared" si="608"/>
        <v>0</v>
      </c>
      <c r="AD1635" s="30">
        <f t="shared" si="609"/>
        <v>113</v>
      </c>
      <c r="AE1635" s="30">
        <f t="shared" si="610"/>
        <v>31.388888888888889</v>
      </c>
      <c r="AF1635" s="31"/>
      <c r="AG1635" s="31"/>
      <c r="AH1635" s="31"/>
      <c r="AI1635" s="31"/>
      <c r="AJ1635" s="31"/>
      <c r="AK1635" s="31"/>
      <c r="AL1635" s="7"/>
      <c r="AM1635" s="7"/>
    </row>
    <row r="1636" spans="2:39" x14ac:dyDescent="0.4">
      <c r="B1636" s="27" t="s">
        <v>4</v>
      </c>
      <c r="C1636" s="27">
        <v>1620</v>
      </c>
      <c r="D1636" s="27">
        <v>143</v>
      </c>
      <c r="E1636" s="28">
        <v>114.1</v>
      </c>
      <c r="F1636" s="69">
        <f t="shared" si="611"/>
        <v>31.694444444444443</v>
      </c>
      <c r="G1636" s="36">
        <f t="shared" si="612"/>
        <v>0.29166666666666585</v>
      </c>
      <c r="H1636" s="29">
        <f t="shared" si="613"/>
        <v>1.0499999999999972</v>
      </c>
      <c r="I1636" s="31"/>
      <c r="J1636" s="30">
        <f t="shared" si="614"/>
        <v>432.24999999999881</v>
      </c>
      <c r="K1636" s="41">
        <f t="shared" si="606"/>
        <v>431.95859410680026</v>
      </c>
      <c r="L1636" s="30">
        <f t="shared" si="615"/>
        <v>218.00182949999999</v>
      </c>
      <c r="M1636" s="61">
        <f t="shared" si="616"/>
        <v>1082.2104236067989</v>
      </c>
      <c r="N1636" s="30">
        <f t="shared" si="617"/>
        <v>1.0822104236067989</v>
      </c>
      <c r="O1636" s="30">
        <f t="shared" si="607"/>
        <v>34300.058148204378</v>
      </c>
      <c r="P1636" s="30">
        <f t="shared" si="618"/>
        <v>34.300058148204378</v>
      </c>
      <c r="Q1636" s="30">
        <f t="shared" si="623"/>
        <v>9986.7988861626036</v>
      </c>
      <c r="R1636" s="61">
        <f t="shared" si="624"/>
        <v>2.7741110236406983</v>
      </c>
      <c r="S1636" s="30">
        <f t="shared" si="625"/>
        <v>-2290.6089812630971</v>
      </c>
      <c r="T1636" s="30">
        <f t="shared" si="619"/>
        <v>2290.6089812630971</v>
      </c>
      <c r="U1636" s="61">
        <f t="shared" si="626"/>
        <v>0.63628032347550434</v>
      </c>
      <c r="V1636" s="30">
        <f t="shared" si="627"/>
        <v>744362.51620370359</v>
      </c>
      <c r="W1636" s="30">
        <f t="shared" si="629"/>
        <v>744.36251620370365</v>
      </c>
      <c r="X1636" s="30">
        <f t="shared" si="628"/>
        <v>4138.812046296297</v>
      </c>
      <c r="Y1636" s="30">
        <f t="shared" si="620"/>
        <v>1149.6709325960928</v>
      </c>
      <c r="Z1636" s="30">
        <f t="shared" si="621"/>
        <v>1.1496709325960928</v>
      </c>
      <c r="AA1636" s="30">
        <f t="shared" si="622"/>
        <v>3.4103913471162026</v>
      </c>
      <c r="AB1636" s="64"/>
      <c r="AC1636" s="30">
        <f t="shared" si="608"/>
        <v>0</v>
      </c>
      <c r="AD1636" s="30">
        <f t="shared" si="609"/>
        <v>114.1</v>
      </c>
      <c r="AE1636" s="30">
        <f t="shared" si="610"/>
        <v>31.694444444444443</v>
      </c>
      <c r="AF1636" s="31"/>
      <c r="AG1636" s="31"/>
      <c r="AH1636" s="31"/>
      <c r="AI1636" s="31"/>
      <c r="AJ1636" s="31"/>
      <c r="AK1636" s="31"/>
      <c r="AL1636" s="7"/>
      <c r="AM1636" s="7"/>
    </row>
    <row r="1637" spans="2:39" x14ac:dyDescent="0.4">
      <c r="B1637" s="27" t="s">
        <v>4</v>
      </c>
      <c r="C1637" s="27">
        <v>1621</v>
      </c>
      <c r="D1637" s="27">
        <v>144</v>
      </c>
      <c r="E1637" s="28">
        <v>115.1</v>
      </c>
      <c r="F1637" s="69">
        <f t="shared" si="611"/>
        <v>31.972222222222221</v>
      </c>
      <c r="G1637" s="36">
        <f t="shared" si="612"/>
        <v>0.25000000000000155</v>
      </c>
      <c r="H1637" s="29">
        <f t="shared" si="613"/>
        <v>0.90000000000000568</v>
      </c>
      <c r="I1637" s="31"/>
      <c r="J1637" s="30">
        <f t="shared" si="614"/>
        <v>370.50000000000233</v>
      </c>
      <c r="K1637" s="41">
        <f t="shared" si="606"/>
        <v>439.56335289575861</v>
      </c>
      <c r="L1637" s="30">
        <f t="shared" si="615"/>
        <v>218.00182949999999</v>
      </c>
      <c r="M1637" s="61">
        <f t="shared" si="616"/>
        <v>1028.065182395761</v>
      </c>
      <c r="N1637" s="30">
        <f t="shared" si="617"/>
        <v>1.0280651823957609</v>
      </c>
      <c r="O1637" s="30">
        <f t="shared" si="607"/>
        <v>32869.528470486694</v>
      </c>
      <c r="P1637" s="30">
        <f t="shared" si="618"/>
        <v>32.869528470486692</v>
      </c>
      <c r="Q1637" s="30">
        <f t="shared" si="623"/>
        <v>10019.66841463309</v>
      </c>
      <c r="R1637" s="61">
        <f t="shared" si="624"/>
        <v>2.7832414489462676</v>
      </c>
      <c r="S1637" s="30">
        <f t="shared" si="625"/>
        <v>-2290.6089812630971</v>
      </c>
      <c r="T1637" s="30">
        <f t="shared" si="619"/>
        <v>2290.6089812630971</v>
      </c>
      <c r="U1637" s="61">
        <f t="shared" si="626"/>
        <v>0.63628032347550434</v>
      </c>
      <c r="V1637" s="30">
        <f t="shared" si="627"/>
        <v>757467.23842592584</v>
      </c>
      <c r="W1637" s="30">
        <f t="shared" si="629"/>
        <v>757.46723842592587</v>
      </c>
      <c r="X1637" s="30">
        <f t="shared" si="628"/>
        <v>4138.812046296297</v>
      </c>
      <c r="Y1637" s="30">
        <f t="shared" si="620"/>
        <v>1149.6709325960928</v>
      </c>
      <c r="Z1637" s="30">
        <f t="shared" si="621"/>
        <v>1.1496709325960928</v>
      </c>
      <c r="AA1637" s="30">
        <f t="shared" si="622"/>
        <v>3.4195217724217719</v>
      </c>
      <c r="AB1637" s="64"/>
      <c r="AC1637" s="30">
        <f t="shared" si="608"/>
        <v>0</v>
      </c>
      <c r="AD1637" s="30">
        <f t="shared" si="609"/>
        <v>115.1</v>
      </c>
      <c r="AE1637" s="30">
        <f t="shared" si="610"/>
        <v>31.972222222222221</v>
      </c>
      <c r="AF1637" s="31"/>
      <c r="AG1637" s="31"/>
      <c r="AH1637" s="31"/>
      <c r="AI1637" s="31"/>
      <c r="AJ1637" s="31"/>
      <c r="AK1637" s="31"/>
      <c r="AL1637" s="7"/>
      <c r="AM1637" s="7"/>
    </row>
    <row r="1638" spans="2:39" x14ac:dyDescent="0.4">
      <c r="B1638" s="27" t="s">
        <v>4</v>
      </c>
      <c r="C1638" s="27">
        <v>1622</v>
      </c>
      <c r="D1638" s="27">
        <v>145</v>
      </c>
      <c r="E1638" s="28">
        <v>115.9</v>
      </c>
      <c r="F1638" s="69">
        <f t="shared" si="611"/>
        <v>32.194444444444443</v>
      </c>
      <c r="G1638" s="36">
        <f t="shared" si="612"/>
        <v>0.19444444444444522</v>
      </c>
      <c r="H1638" s="29">
        <f t="shared" si="613"/>
        <v>0.70000000000000284</v>
      </c>
      <c r="I1638" s="31"/>
      <c r="J1638" s="30">
        <f t="shared" si="614"/>
        <v>288.16666666666782</v>
      </c>
      <c r="K1638" s="41">
        <f t="shared" si="606"/>
        <v>445.69493851617528</v>
      </c>
      <c r="L1638" s="30">
        <f t="shared" si="615"/>
        <v>218.00182949999999</v>
      </c>
      <c r="M1638" s="61">
        <f t="shared" si="616"/>
        <v>951.86343468284304</v>
      </c>
      <c r="N1638" s="30">
        <f t="shared" si="617"/>
        <v>0.95186343468284307</v>
      </c>
      <c r="O1638" s="30">
        <f t="shared" si="607"/>
        <v>30644.714466594862</v>
      </c>
      <c r="P1638" s="30">
        <f t="shared" si="618"/>
        <v>30.644714466594863</v>
      </c>
      <c r="Q1638" s="30">
        <f t="shared" si="623"/>
        <v>10050.313129099684</v>
      </c>
      <c r="R1638" s="61">
        <f t="shared" si="624"/>
        <v>2.7917538703124261</v>
      </c>
      <c r="S1638" s="30">
        <f t="shared" si="625"/>
        <v>-2290.6089812630971</v>
      </c>
      <c r="T1638" s="30">
        <f t="shared" si="619"/>
        <v>2290.6089812630971</v>
      </c>
      <c r="U1638" s="61">
        <f t="shared" si="626"/>
        <v>0.63628032347550434</v>
      </c>
      <c r="V1638" s="30">
        <f t="shared" si="627"/>
        <v>768033.34953703696</v>
      </c>
      <c r="W1638" s="30">
        <f t="shared" si="629"/>
        <v>768.033349537037</v>
      </c>
      <c r="X1638" s="30">
        <f t="shared" si="628"/>
        <v>4138.812046296297</v>
      </c>
      <c r="Y1638" s="30">
        <f t="shared" si="620"/>
        <v>1149.6709325960928</v>
      </c>
      <c r="Z1638" s="30">
        <f t="shared" si="621"/>
        <v>1.1496709325960928</v>
      </c>
      <c r="AA1638" s="30">
        <f t="shared" si="622"/>
        <v>3.4280341937879304</v>
      </c>
      <c r="AB1638" s="64"/>
      <c r="AC1638" s="30">
        <f t="shared" si="608"/>
        <v>0</v>
      </c>
      <c r="AD1638" s="30">
        <f t="shared" si="609"/>
        <v>115.9</v>
      </c>
      <c r="AE1638" s="30">
        <f t="shared" si="610"/>
        <v>32.194444444444443</v>
      </c>
      <c r="AF1638" s="31"/>
      <c r="AG1638" s="31"/>
      <c r="AH1638" s="31"/>
      <c r="AI1638" s="31"/>
      <c r="AJ1638" s="31"/>
      <c r="AK1638" s="31"/>
      <c r="AL1638" s="7"/>
      <c r="AM1638" s="7"/>
    </row>
    <row r="1639" spans="2:39" x14ac:dyDescent="0.4">
      <c r="B1639" s="27" t="s">
        <v>4</v>
      </c>
      <c r="C1639" s="27">
        <v>1623</v>
      </c>
      <c r="D1639" s="27">
        <v>146</v>
      </c>
      <c r="E1639" s="28">
        <v>116.5</v>
      </c>
      <c r="F1639" s="69">
        <f t="shared" si="611"/>
        <v>32.361111111111107</v>
      </c>
      <c r="G1639" s="36">
        <f t="shared" si="612"/>
        <v>0.11111111111111072</v>
      </c>
      <c r="H1639" s="29">
        <f t="shared" si="613"/>
        <v>0.39999999999999858</v>
      </c>
      <c r="I1639" s="31"/>
      <c r="J1639" s="30">
        <f t="shared" si="614"/>
        <v>164.66666666666609</v>
      </c>
      <c r="K1639" s="41">
        <f t="shared" si="606"/>
        <v>450.32149857521688</v>
      </c>
      <c r="L1639" s="30">
        <f t="shared" si="615"/>
        <v>218.00182949999999</v>
      </c>
      <c r="M1639" s="61">
        <f t="shared" si="616"/>
        <v>832.98999474188292</v>
      </c>
      <c r="N1639" s="30">
        <f t="shared" si="617"/>
        <v>0.83298999474188296</v>
      </c>
      <c r="O1639" s="30">
        <f t="shared" si="607"/>
        <v>26956.48177428593</v>
      </c>
      <c r="P1639" s="30">
        <f t="shared" si="618"/>
        <v>26.95648177428593</v>
      </c>
      <c r="Q1639" s="30">
        <f t="shared" si="623"/>
        <v>10077.269610873971</v>
      </c>
      <c r="R1639" s="61">
        <f t="shared" si="624"/>
        <v>2.7992417825154279</v>
      </c>
      <c r="S1639" s="30">
        <f t="shared" si="625"/>
        <v>-2290.6089812630971</v>
      </c>
      <c r="T1639" s="30">
        <f t="shared" si="619"/>
        <v>2290.6089812630971</v>
      </c>
      <c r="U1639" s="61">
        <f t="shared" si="626"/>
        <v>0.63628032347550434</v>
      </c>
      <c r="V1639" s="30">
        <f t="shared" si="627"/>
        <v>776005.96064814797</v>
      </c>
      <c r="W1639" s="30">
        <f t="shared" si="629"/>
        <v>776.00596064814795</v>
      </c>
      <c r="X1639" s="30">
        <f t="shared" si="628"/>
        <v>4138.812046296297</v>
      </c>
      <c r="Y1639" s="30">
        <f t="shared" si="620"/>
        <v>1149.6709325960928</v>
      </c>
      <c r="Z1639" s="30">
        <f t="shared" si="621"/>
        <v>1.1496709325960928</v>
      </c>
      <c r="AA1639" s="30">
        <f t="shared" si="622"/>
        <v>3.4355221059909322</v>
      </c>
      <c r="AB1639" s="64"/>
      <c r="AC1639" s="30">
        <f t="shared" si="608"/>
        <v>0</v>
      </c>
      <c r="AD1639" s="30">
        <f t="shared" si="609"/>
        <v>116.5</v>
      </c>
      <c r="AE1639" s="30">
        <f t="shared" si="610"/>
        <v>32.361111111111107</v>
      </c>
      <c r="AF1639" s="31"/>
      <c r="AG1639" s="31"/>
      <c r="AH1639" s="31"/>
      <c r="AI1639" s="31"/>
      <c r="AJ1639" s="31"/>
      <c r="AK1639" s="31"/>
      <c r="AL1639" s="7"/>
      <c r="AM1639" s="7"/>
    </row>
    <row r="1640" spans="2:39" x14ac:dyDescent="0.4">
      <c r="B1640" s="27" t="s">
        <v>4</v>
      </c>
      <c r="C1640" s="27">
        <v>1624</v>
      </c>
      <c r="D1640" s="27">
        <v>147</v>
      </c>
      <c r="E1640" s="28">
        <v>116.7</v>
      </c>
      <c r="F1640" s="69">
        <f t="shared" si="611"/>
        <v>32.416666666666664</v>
      </c>
      <c r="G1640" s="36">
        <f t="shared" si="612"/>
        <v>1.3888888888888099E-2</v>
      </c>
      <c r="H1640" s="29">
        <f t="shared" si="613"/>
        <v>4.9999999999997158E-2</v>
      </c>
      <c r="I1640" s="31"/>
      <c r="J1640" s="30">
        <f t="shared" si="614"/>
        <v>20.583333333332163</v>
      </c>
      <c r="K1640" s="41">
        <f t="shared" si="606"/>
        <v>451.86899399370304</v>
      </c>
      <c r="L1640" s="30">
        <f t="shared" si="615"/>
        <v>218.00182949999999</v>
      </c>
      <c r="M1640" s="61">
        <f t="shared" si="616"/>
        <v>690.45415682703515</v>
      </c>
      <c r="N1640" s="30">
        <f t="shared" si="617"/>
        <v>0.69045415682703515</v>
      </c>
      <c r="O1640" s="30">
        <f t="shared" si="607"/>
        <v>22382.222250476389</v>
      </c>
      <c r="P1640" s="30">
        <f t="shared" si="618"/>
        <v>22.382222250476389</v>
      </c>
      <c r="Q1640" s="30">
        <f t="shared" si="623"/>
        <v>10099.651833124448</v>
      </c>
      <c r="R1640" s="61">
        <f t="shared" si="624"/>
        <v>2.805459066971276</v>
      </c>
      <c r="S1640" s="30">
        <f t="shared" si="625"/>
        <v>-2290.6089812630971</v>
      </c>
      <c r="T1640" s="30">
        <f t="shared" si="619"/>
        <v>2290.6089812630971</v>
      </c>
      <c r="U1640" s="61">
        <f t="shared" si="626"/>
        <v>0.63628032347550434</v>
      </c>
      <c r="V1640" s="30">
        <f t="shared" si="627"/>
        <v>778672.64583333326</v>
      </c>
      <c r="W1640" s="30">
        <f t="shared" si="629"/>
        <v>778.67264583333326</v>
      </c>
      <c r="X1640" s="30">
        <f t="shared" si="628"/>
        <v>4138.812046296297</v>
      </c>
      <c r="Y1640" s="30">
        <f t="shared" si="620"/>
        <v>1149.6709325960928</v>
      </c>
      <c r="Z1640" s="30">
        <f t="shared" si="621"/>
        <v>1.1496709325960928</v>
      </c>
      <c r="AA1640" s="30">
        <f t="shared" si="622"/>
        <v>3.4417393904467803</v>
      </c>
      <c r="AB1640" s="64"/>
      <c r="AC1640" s="30">
        <f t="shared" si="608"/>
        <v>0</v>
      </c>
      <c r="AD1640" s="30">
        <f t="shared" si="609"/>
        <v>116.7</v>
      </c>
      <c r="AE1640" s="30">
        <f t="shared" si="610"/>
        <v>32.416666666666664</v>
      </c>
      <c r="AF1640" s="31"/>
      <c r="AG1640" s="31"/>
      <c r="AH1640" s="31"/>
      <c r="AI1640" s="31"/>
      <c r="AJ1640" s="31"/>
      <c r="AK1640" s="31"/>
      <c r="AL1640" s="7"/>
      <c r="AM1640" s="7"/>
    </row>
    <row r="1641" spans="2:39" x14ac:dyDescent="0.4">
      <c r="B1641" s="27" t="s">
        <v>4</v>
      </c>
      <c r="C1641" s="27">
        <v>1625</v>
      </c>
      <c r="D1641" s="27">
        <v>148</v>
      </c>
      <c r="E1641" s="28">
        <v>116.6</v>
      </c>
      <c r="F1641" s="69">
        <f t="shared" si="611"/>
        <v>32.388888888888886</v>
      </c>
      <c r="G1641" s="36">
        <f t="shared" si="612"/>
        <v>-6.9444444444444448E-2</v>
      </c>
      <c r="H1641" s="29">
        <f t="shared" si="613"/>
        <v>-0.25</v>
      </c>
      <c r="I1641" s="31"/>
      <c r="J1641" s="30">
        <f t="shared" si="614"/>
        <v>-102.91666666666667</v>
      </c>
      <c r="K1641" s="41">
        <f t="shared" si="606"/>
        <v>451.09491448870125</v>
      </c>
      <c r="L1641" s="30">
        <f t="shared" si="615"/>
        <v>218.00182949999999</v>
      </c>
      <c r="M1641" s="61">
        <f t="shared" si="616"/>
        <v>566.18007732203455</v>
      </c>
      <c r="N1641" s="30">
        <f t="shared" si="617"/>
        <v>0.56618007732203457</v>
      </c>
      <c r="O1641" s="30">
        <f t="shared" si="607"/>
        <v>18337.943615485896</v>
      </c>
      <c r="P1641" s="30">
        <f t="shared" si="618"/>
        <v>18.337943615485894</v>
      </c>
      <c r="Q1641" s="30">
        <f t="shared" si="623"/>
        <v>10117.989776739934</v>
      </c>
      <c r="R1641" s="61">
        <f t="shared" si="624"/>
        <v>2.81055294060531</v>
      </c>
      <c r="S1641" s="30">
        <f t="shared" si="625"/>
        <v>-2290.6089812630971</v>
      </c>
      <c r="T1641" s="30">
        <f t="shared" si="619"/>
        <v>2290.6089812630971</v>
      </c>
      <c r="U1641" s="61">
        <f t="shared" si="626"/>
        <v>0.63628032347550434</v>
      </c>
      <c r="V1641" s="30">
        <f t="shared" si="627"/>
        <v>777338.73148148123</v>
      </c>
      <c r="W1641" s="30">
        <f t="shared" si="629"/>
        <v>777.3387314814812</v>
      </c>
      <c r="X1641" s="30">
        <f t="shared" si="628"/>
        <v>4140.1459606481494</v>
      </c>
      <c r="Y1641" s="30">
        <f t="shared" si="620"/>
        <v>1150.0414646569218</v>
      </c>
      <c r="Z1641" s="30">
        <f t="shared" si="621"/>
        <v>1.1500414646569217</v>
      </c>
      <c r="AA1641" s="30">
        <f t="shared" si="622"/>
        <v>3.4468332640808144</v>
      </c>
      <c r="AB1641" s="64"/>
      <c r="AC1641" s="30">
        <f t="shared" si="608"/>
        <v>0</v>
      </c>
      <c r="AD1641" s="30">
        <f t="shared" si="609"/>
        <v>116.6</v>
      </c>
      <c r="AE1641" s="30">
        <f t="shared" si="610"/>
        <v>32.388888888888886</v>
      </c>
      <c r="AF1641" s="31"/>
      <c r="AG1641" s="31"/>
      <c r="AH1641" s="31"/>
      <c r="AI1641" s="31"/>
      <c r="AJ1641" s="31"/>
      <c r="AK1641" s="31"/>
      <c r="AL1641" s="7"/>
      <c r="AM1641" s="7"/>
    </row>
    <row r="1642" spans="2:39" x14ac:dyDescent="0.4">
      <c r="B1642" s="27" t="s">
        <v>4</v>
      </c>
      <c r="C1642" s="27">
        <v>1626</v>
      </c>
      <c r="D1642" s="27">
        <v>149</v>
      </c>
      <c r="E1642" s="28">
        <v>116.2</v>
      </c>
      <c r="F1642" s="69">
        <f t="shared" si="611"/>
        <v>32.277777777777779</v>
      </c>
      <c r="G1642" s="36">
        <f t="shared" si="612"/>
        <v>-0.19444444444444325</v>
      </c>
      <c r="H1642" s="29">
        <f t="shared" si="613"/>
        <v>-0.69999999999999574</v>
      </c>
      <c r="I1642" s="31"/>
      <c r="J1642" s="30">
        <f t="shared" si="614"/>
        <v>-288.16666666666492</v>
      </c>
      <c r="K1642" s="41">
        <f t="shared" si="606"/>
        <v>448.00523238386813</v>
      </c>
      <c r="L1642" s="30">
        <f t="shared" si="615"/>
        <v>218.00182949999999</v>
      </c>
      <c r="M1642" s="61">
        <f t="shared" si="616"/>
        <v>377.84039521720319</v>
      </c>
      <c r="N1642" s="30">
        <f t="shared" si="617"/>
        <v>0.3778403952172032</v>
      </c>
      <c r="O1642" s="30">
        <f t="shared" si="607"/>
        <v>12195.848312288614</v>
      </c>
      <c r="P1642" s="30">
        <f t="shared" si="618"/>
        <v>12.195848312288614</v>
      </c>
      <c r="Q1642" s="30">
        <f t="shared" si="623"/>
        <v>10130.185625052223</v>
      </c>
      <c r="R1642" s="61">
        <f t="shared" si="624"/>
        <v>2.8139406765186314</v>
      </c>
      <c r="S1642" s="30">
        <f t="shared" si="625"/>
        <v>-2290.6089812630971</v>
      </c>
      <c r="T1642" s="30">
        <f t="shared" si="619"/>
        <v>2290.6089812630971</v>
      </c>
      <c r="U1642" s="61">
        <f t="shared" si="626"/>
        <v>0.63628032347550434</v>
      </c>
      <c r="V1642" s="30">
        <f t="shared" si="627"/>
        <v>772014.50925925933</v>
      </c>
      <c r="W1642" s="30">
        <f t="shared" si="629"/>
        <v>772.0145092592594</v>
      </c>
      <c r="X1642" s="30">
        <f t="shared" si="628"/>
        <v>4145.470182870371</v>
      </c>
      <c r="Y1642" s="30">
        <f t="shared" si="620"/>
        <v>1151.5204164573661</v>
      </c>
      <c r="Z1642" s="30">
        <f t="shared" si="621"/>
        <v>1.151520416457366</v>
      </c>
      <c r="AA1642" s="30">
        <f t="shared" si="622"/>
        <v>3.4502209999941358</v>
      </c>
      <c r="AB1642" s="64"/>
      <c r="AC1642" s="30">
        <f t="shared" si="608"/>
        <v>0</v>
      </c>
      <c r="AD1642" s="30">
        <f t="shared" si="609"/>
        <v>116.2</v>
      </c>
      <c r="AE1642" s="30">
        <f t="shared" si="610"/>
        <v>32.277777777777779</v>
      </c>
      <c r="AF1642" s="31"/>
      <c r="AG1642" s="31"/>
      <c r="AH1642" s="31"/>
      <c r="AI1642" s="31"/>
      <c r="AJ1642" s="31"/>
      <c r="AK1642" s="31"/>
      <c r="AL1642" s="7"/>
      <c r="AM1642" s="7"/>
    </row>
    <row r="1643" spans="2:39" x14ac:dyDescent="0.4">
      <c r="B1643" s="27" t="s">
        <v>4</v>
      </c>
      <c r="C1643" s="27">
        <v>1627</v>
      </c>
      <c r="D1643" s="27">
        <v>150</v>
      </c>
      <c r="E1643" s="28">
        <v>115.2</v>
      </c>
      <c r="F1643" s="69">
        <f t="shared" si="611"/>
        <v>32</v>
      </c>
      <c r="G1643" s="36">
        <f t="shared" si="612"/>
        <v>-0.33333333333333409</v>
      </c>
      <c r="H1643" s="29">
        <f t="shared" si="613"/>
        <v>-1.2000000000000028</v>
      </c>
      <c r="I1643" s="31"/>
      <c r="J1643" s="30">
        <f t="shared" si="614"/>
        <v>-494.00000000000114</v>
      </c>
      <c r="K1643" s="41">
        <f t="shared" si="606"/>
        <v>440.32747852799997</v>
      </c>
      <c r="L1643" s="30">
        <f t="shared" si="615"/>
        <v>218.00182949999999</v>
      </c>
      <c r="M1643" s="61">
        <f t="shared" si="616"/>
        <v>164.32930802799882</v>
      </c>
      <c r="N1643" s="30">
        <f t="shared" si="617"/>
        <v>0.16432930802799883</v>
      </c>
      <c r="O1643" s="30">
        <f t="shared" si="607"/>
        <v>5258.5378568959622</v>
      </c>
      <c r="P1643" s="30">
        <f t="shared" si="618"/>
        <v>5.2585378568959626</v>
      </c>
      <c r="Q1643" s="30">
        <f t="shared" si="623"/>
        <v>10135.44416290912</v>
      </c>
      <c r="R1643" s="61">
        <f t="shared" si="624"/>
        <v>2.8154013815957368</v>
      </c>
      <c r="S1643" s="30">
        <f t="shared" si="625"/>
        <v>-2290.6089812630971</v>
      </c>
      <c r="T1643" s="30">
        <f t="shared" si="619"/>
        <v>2290.6089812630971</v>
      </c>
      <c r="U1643" s="61">
        <f t="shared" si="626"/>
        <v>0.63628032347550434</v>
      </c>
      <c r="V1643" s="30">
        <f t="shared" si="627"/>
        <v>758784</v>
      </c>
      <c r="W1643" s="30">
        <f t="shared" si="629"/>
        <v>758.78399999999999</v>
      </c>
      <c r="X1643" s="30">
        <f t="shared" si="628"/>
        <v>4158.7006921296306</v>
      </c>
      <c r="Y1643" s="30">
        <f t="shared" si="620"/>
        <v>1155.1955608583846</v>
      </c>
      <c r="Z1643" s="30">
        <f t="shared" si="621"/>
        <v>1.1551955608583846</v>
      </c>
      <c r="AA1643" s="30">
        <f t="shared" si="622"/>
        <v>3.4516817050712412</v>
      </c>
      <c r="AB1643" s="64"/>
      <c r="AC1643" s="30">
        <f t="shared" si="608"/>
        <v>0</v>
      </c>
      <c r="AD1643" s="30">
        <f t="shared" si="609"/>
        <v>115.2</v>
      </c>
      <c r="AE1643" s="30">
        <f t="shared" si="610"/>
        <v>32</v>
      </c>
      <c r="AF1643" s="31"/>
      <c r="AG1643" s="31"/>
      <c r="AH1643" s="31"/>
      <c r="AI1643" s="31"/>
      <c r="AJ1643" s="31"/>
      <c r="AK1643" s="31"/>
      <c r="AL1643" s="7"/>
      <c r="AM1643" s="7"/>
    </row>
    <row r="1644" spans="2:39" x14ac:dyDescent="0.4">
      <c r="B1644" s="27" t="s">
        <v>4</v>
      </c>
      <c r="C1644" s="27">
        <v>1628</v>
      </c>
      <c r="D1644" s="27">
        <v>151</v>
      </c>
      <c r="E1644" s="28">
        <v>113.8</v>
      </c>
      <c r="F1644" s="69">
        <f t="shared" si="611"/>
        <v>31.611111111111111</v>
      </c>
      <c r="G1644" s="36">
        <f t="shared" si="612"/>
        <v>-0.44444444444444481</v>
      </c>
      <c r="H1644" s="29">
        <f t="shared" si="613"/>
        <v>-1.6000000000000014</v>
      </c>
      <c r="I1644" s="31"/>
      <c r="J1644" s="30">
        <f t="shared" si="614"/>
        <v>-658.6666666666672</v>
      </c>
      <c r="K1644" s="41">
        <f t="shared" si="606"/>
        <v>429.69010650470136</v>
      </c>
      <c r="L1644" s="30">
        <f t="shared" si="615"/>
        <v>218.00182949999999</v>
      </c>
      <c r="M1644" s="61">
        <f t="shared" si="616"/>
        <v>-10.97473066196585</v>
      </c>
      <c r="N1644" s="30">
        <f t="shared" si="617"/>
        <v>-1.097473066196585E-2</v>
      </c>
      <c r="O1644" s="30">
        <f t="shared" si="607"/>
        <v>-346.92343036992048</v>
      </c>
      <c r="P1644" s="30">
        <f t="shared" si="618"/>
        <v>-0.34692343036992046</v>
      </c>
      <c r="Q1644" s="30">
        <f t="shared" si="623"/>
        <v>10135.44416290912</v>
      </c>
      <c r="R1644" s="61">
        <f t="shared" si="624"/>
        <v>2.8154013815957368</v>
      </c>
      <c r="S1644" s="30">
        <f t="shared" si="625"/>
        <v>-2290.9559046934669</v>
      </c>
      <c r="T1644" s="30">
        <f t="shared" si="619"/>
        <v>2290.9559046934669</v>
      </c>
      <c r="U1644" s="61">
        <f t="shared" si="626"/>
        <v>0.63637669110276085</v>
      </c>
      <c r="V1644" s="30">
        <f t="shared" si="627"/>
        <v>740453.3981481482</v>
      </c>
      <c r="W1644" s="30">
        <f t="shared" si="629"/>
        <v>740.45339814814827</v>
      </c>
      <c r="X1644" s="30">
        <f t="shared" si="628"/>
        <v>4177.0312939814821</v>
      </c>
      <c r="Y1644" s="30">
        <f t="shared" si="620"/>
        <v>1160.2873987795881</v>
      </c>
      <c r="Z1644" s="30">
        <f t="shared" si="621"/>
        <v>1.1602873987795881</v>
      </c>
      <c r="AA1644" s="30">
        <f t="shared" si="622"/>
        <v>3.4517780726984979</v>
      </c>
      <c r="AB1644" s="64"/>
      <c r="AC1644" s="30">
        <f t="shared" si="608"/>
        <v>0</v>
      </c>
      <c r="AD1644" s="30">
        <f t="shared" si="609"/>
        <v>113.8</v>
      </c>
      <c r="AE1644" s="30">
        <f t="shared" si="610"/>
        <v>31.611111111111111</v>
      </c>
      <c r="AF1644" s="31"/>
      <c r="AG1644" s="31"/>
      <c r="AH1644" s="31"/>
      <c r="AI1644" s="31"/>
      <c r="AJ1644" s="31"/>
      <c r="AK1644" s="31"/>
      <c r="AL1644" s="7"/>
      <c r="AM1644" s="7"/>
    </row>
    <row r="1645" spans="2:39" x14ac:dyDescent="0.4">
      <c r="B1645" s="27" t="s">
        <v>4</v>
      </c>
      <c r="C1645" s="27">
        <v>1629</v>
      </c>
      <c r="D1645" s="27">
        <v>152</v>
      </c>
      <c r="E1645" s="28">
        <v>112</v>
      </c>
      <c r="F1645" s="69">
        <f t="shared" si="611"/>
        <v>31.111111111111111</v>
      </c>
      <c r="G1645" s="36">
        <f t="shared" si="612"/>
        <v>-0.51388888888888928</v>
      </c>
      <c r="H1645" s="29">
        <f t="shared" si="613"/>
        <v>-1.8500000000000014</v>
      </c>
      <c r="I1645" s="31"/>
      <c r="J1645" s="30">
        <f t="shared" si="614"/>
        <v>-761.58333333333394</v>
      </c>
      <c r="K1645" s="41">
        <f t="shared" si="606"/>
        <v>416.20459968888889</v>
      </c>
      <c r="L1645" s="30">
        <f t="shared" si="615"/>
        <v>218.00182949999999</v>
      </c>
      <c r="M1645" s="61">
        <f t="shared" si="616"/>
        <v>-127.37690414444506</v>
      </c>
      <c r="N1645" s="30">
        <f t="shared" si="617"/>
        <v>-0.12737690414444505</v>
      </c>
      <c r="O1645" s="30">
        <f t="shared" si="607"/>
        <v>-3962.8370178271798</v>
      </c>
      <c r="P1645" s="30">
        <f t="shared" si="618"/>
        <v>-3.9628370178271797</v>
      </c>
      <c r="Q1645" s="30">
        <f t="shared" si="623"/>
        <v>10135.44416290912</v>
      </c>
      <c r="R1645" s="61">
        <f t="shared" si="624"/>
        <v>2.8154013815957368</v>
      </c>
      <c r="S1645" s="30">
        <f t="shared" si="625"/>
        <v>-2294.9187417112939</v>
      </c>
      <c r="T1645" s="30">
        <f t="shared" si="619"/>
        <v>2294.9187417112939</v>
      </c>
      <c r="U1645" s="61">
        <f t="shared" si="626"/>
        <v>0.63747747925133147</v>
      </c>
      <c r="V1645" s="30">
        <f t="shared" si="627"/>
        <v>717214.81481481472</v>
      </c>
      <c r="W1645" s="30">
        <f t="shared" si="629"/>
        <v>717.21481481481476</v>
      </c>
      <c r="X1645" s="30">
        <f t="shared" si="628"/>
        <v>4200.2698773148159</v>
      </c>
      <c r="Y1645" s="30">
        <f t="shared" si="620"/>
        <v>1166.742565980755</v>
      </c>
      <c r="Z1645" s="30">
        <f t="shared" si="621"/>
        <v>1.1667425659807549</v>
      </c>
      <c r="AA1645" s="30">
        <f t="shared" si="622"/>
        <v>3.4528788608470684</v>
      </c>
      <c r="AB1645" s="64"/>
      <c r="AC1645" s="30">
        <f t="shared" si="608"/>
        <v>0</v>
      </c>
      <c r="AD1645" s="30">
        <f t="shared" si="609"/>
        <v>112</v>
      </c>
      <c r="AE1645" s="30">
        <f t="shared" si="610"/>
        <v>31.111111111111111</v>
      </c>
      <c r="AF1645" s="31"/>
      <c r="AG1645" s="31"/>
      <c r="AH1645" s="31"/>
      <c r="AI1645" s="31"/>
      <c r="AJ1645" s="31"/>
      <c r="AK1645" s="31"/>
      <c r="AL1645" s="7"/>
      <c r="AM1645" s="7"/>
    </row>
    <row r="1646" spans="2:39" x14ac:dyDescent="0.4">
      <c r="B1646" s="27" t="s">
        <v>4</v>
      </c>
      <c r="C1646" s="27">
        <v>1630</v>
      </c>
      <c r="D1646" s="27">
        <v>153</v>
      </c>
      <c r="E1646" s="28">
        <v>110.1</v>
      </c>
      <c r="F1646" s="69">
        <f t="shared" si="611"/>
        <v>30.583333333333332</v>
      </c>
      <c r="G1646" s="36">
        <f t="shared" si="612"/>
        <v>-0.51388888888888928</v>
      </c>
      <c r="H1646" s="29">
        <f t="shared" si="613"/>
        <v>-1.8500000000000014</v>
      </c>
      <c r="I1646" s="31"/>
      <c r="J1646" s="30">
        <f t="shared" si="614"/>
        <v>-761.58333333333394</v>
      </c>
      <c r="K1646" s="41">
        <f t="shared" si="606"/>
        <v>402.20315046832809</v>
      </c>
      <c r="L1646" s="30">
        <f t="shared" si="615"/>
        <v>218.00182949999999</v>
      </c>
      <c r="M1646" s="61">
        <f t="shared" si="616"/>
        <v>-141.37835336500586</v>
      </c>
      <c r="N1646" s="30">
        <f t="shared" si="617"/>
        <v>-0.14137835336500587</v>
      </c>
      <c r="O1646" s="30">
        <f t="shared" si="607"/>
        <v>-4323.8213070797628</v>
      </c>
      <c r="P1646" s="30">
        <f t="shared" si="618"/>
        <v>-4.3238213070797631</v>
      </c>
      <c r="Q1646" s="30">
        <f t="shared" si="623"/>
        <v>10135.44416290912</v>
      </c>
      <c r="R1646" s="61">
        <f t="shared" si="624"/>
        <v>2.8154013815957368</v>
      </c>
      <c r="S1646" s="30">
        <f t="shared" si="625"/>
        <v>-2299.2425630183739</v>
      </c>
      <c r="T1646" s="30">
        <f t="shared" si="619"/>
        <v>2299.2425630183739</v>
      </c>
      <c r="U1646" s="61">
        <f t="shared" si="626"/>
        <v>0.63867854082160525</v>
      </c>
      <c r="V1646" s="30">
        <f t="shared" si="627"/>
        <v>693087.14583333326</v>
      </c>
      <c r="W1646" s="30">
        <f t="shared" si="629"/>
        <v>693.08714583333324</v>
      </c>
      <c r="X1646" s="30">
        <f t="shared" si="628"/>
        <v>4224.3975462962972</v>
      </c>
      <c r="Y1646" s="30">
        <f t="shared" si="620"/>
        <v>1173.4447016150928</v>
      </c>
      <c r="Z1646" s="30">
        <f t="shared" si="621"/>
        <v>1.1734447016150928</v>
      </c>
      <c r="AA1646" s="30">
        <f t="shared" si="622"/>
        <v>3.4540799224173422</v>
      </c>
      <c r="AB1646" s="64"/>
      <c r="AC1646" s="30">
        <f t="shared" si="608"/>
        <v>0</v>
      </c>
      <c r="AD1646" s="30">
        <f t="shared" si="609"/>
        <v>110.1</v>
      </c>
      <c r="AE1646" s="30">
        <f t="shared" si="610"/>
        <v>30.583333333333332</v>
      </c>
      <c r="AF1646" s="31"/>
      <c r="AG1646" s="31"/>
      <c r="AH1646" s="31"/>
      <c r="AI1646" s="31"/>
      <c r="AJ1646" s="31"/>
      <c r="AK1646" s="31"/>
      <c r="AL1646" s="7"/>
      <c r="AM1646" s="7"/>
    </row>
    <row r="1647" spans="2:39" x14ac:dyDescent="0.4">
      <c r="B1647" s="27" t="s">
        <v>4</v>
      </c>
      <c r="C1647" s="27">
        <v>1631</v>
      </c>
      <c r="D1647" s="27">
        <v>154</v>
      </c>
      <c r="E1647" s="28">
        <v>108.3</v>
      </c>
      <c r="F1647" s="69">
        <f t="shared" si="611"/>
        <v>30.083333333333332</v>
      </c>
      <c r="G1647" s="36">
        <f t="shared" si="612"/>
        <v>-0.43055555555555475</v>
      </c>
      <c r="H1647" s="29">
        <f t="shared" si="613"/>
        <v>-1.5499999999999972</v>
      </c>
      <c r="I1647" s="31"/>
      <c r="J1647" s="30">
        <f t="shared" si="614"/>
        <v>-638.08333333333212</v>
      </c>
      <c r="K1647" s="41">
        <f t="shared" si="606"/>
        <v>389.159595603078</v>
      </c>
      <c r="L1647" s="30">
        <f t="shared" si="615"/>
        <v>218.00182949999999</v>
      </c>
      <c r="M1647" s="61">
        <f t="shared" si="616"/>
        <v>-30.921908230254132</v>
      </c>
      <c r="N1647" s="30">
        <f t="shared" si="617"/>
        <v>-3.0921908230254133E-2</v>
      </c>
      <c r="O1647" s="30">
        <f t="shared" si="607"/>
        <v>-930.23407259347846</v>
      </c>
      <c r="P1647" s="30">
        <f t="shared" si="618"/>
        <v>-0.93023407259347846</v>
      </c>
      <c r="Q1647" s="30">
        <f t="shared" si="623"/>
        <v>10135.44416290912</v>
      </c>
      <c r="R1647" s="61">
        <f t="shared" si="624"/>
        <v>2.8154013815957368</v>
      </c>
      <c r="S1647" s="30">
        <f t="shared" si="625"/>
        <v>-2300.1727970909674</v>
      </c>
      <c r="T1647" s="30">
        <f t="shared" si="619"/>
        <v>2300.1727970909674</v>
      </c>
      <c r="U1647" s="61">
        <f t="shared" si="626"/>
        <v>0.63893693919577532</v>
      </c>
      <c r="V1647" s="30">
        <f t="shared" si="627"/>
        <v>670610.14583333326</v>
      </c>
      <c r="W1647" s="30">
        <f t="shared" si="629"/>
        <v>670.61014583333326</v>
      </c>
      <c r="X1647" s="30">
        <f t="shared" si="628"/>
        <v>4246.874546296297</v>
      </c>
      <c r="Y1647" s="30">
        <f t="shared" si="620"/>
        <v>1179.6883177210927</v>
      </c>
      <c r="Z1647" s="30">
        <f t="shared" si="621"/>
        <v>1.1796883177210928</v>
      </c>
      <c r="AA1647" s="30">
        <f t="shared" si="622"/>
        <v>3.4543383207915124</v>
      </c>
      <c r="AB1647" s="64"/>
      <c r="AC1647" s="30">
        <f t="shared" si="608"/>
        <v>0</v>
      </c>
      <c r="AD1647" s="30">
        <f t="shared" si="609"/>
        <v>108.3</v>
      </c>
      <c r="AE1647" s="30">
        <f t="shared" si="610"/>
        <v>30.083333333333332</v>
      </c>
      <c r="AF1647" s="31"/>
      <c r="AG1647" s="31"/>
      <c r="AH1647" s="31"/>
      <c r="AI1647" s="31"/>
      <c r="AJ1647" s="31"/>
      <c r="AK1647" s="31"/>
      <c r="AL1647" s="7"/>
      <c r="AM1647" s="7"/>
    </row>
    <row r="1648" spans="2:39" x14ac:dyDescent="0.4">
      <c r="B1648" s="27" t="s">
        <v>4</v>
      </c>
      <c r="C1648" s="27">
        <v>1632</v>
      </c>
      <c r="D1648" s="27">
        <v>155</v>
      </c>
      <c r="E1648" s="28">
        <v>107</v>
      </c>
      <c r="F1648" s="69">
        <f t="shared" si="611"/>
        <v>29.722222222222221</v>
      </c>
      <c r="G1648" s="36">
        <f t="shared" si="612"/>
        <v>-0.30555555555555597</v>
      </c>
      <c r="H1648" s="29">
        <f t="shared" si="613"/>
        <v>-1.1000000000000014</v>
      </c>
      <c r="I1648" s="31"/>
      <c r="J1648" s="30">
        <f t="shared" si="614"/>
        <v>-452.83333333333394</v>
      </c>
      <c r="K1648" s="41">
        <f t="shared" si="606"/>
        <v>379.87296411336803</v>
      </c>
      <c r="L1648" s="30">
        <f t="shared" si="615"/>
        <v>218.00182949999999</v>
      </c>
      <c r="M1648" s="61">
        <f t="shared" si="616"/>
        <v>145.04146028003407</v>
      </c>
      <c r="N1648" s="30">
        <f t="shared" si="617"/>
        <v>0.14504146028003406</v>
      </c>
      <c r="O1648" s="30">
        <f t="shared" si="607"/>
        <v>4310.9545138787907</v>
      </c>
      <c r="P1648" s="30">
        <f t="shared" si="618"/>
        <v>4.3109545138787908</v>
      </c>
      <c r="Q1648" s="30">
        <f t="shared" si="623"/>
        <v>10139.755117422999</v>
      </c>
      <c r="R1648" s="61">
        <f t="shared" si="624"/>
        <v>2.8165988690565023</v>
      </c>
      <c r="S1648" s="30">
        <f t="shared" si="625"/>
        <v>-2300.1727970909674</v>
      </c>
      <c r="T1648" s="30">
        <f t="shared" si="619"/>
        <v>2300.1727970909674</v>
      </c>
      <c r="U1648" s="61">
        <f t="shared" si="626"/>
        <v>0.63893693919577532</v>
      </c>
      <c r="V1648" s="30">
        <f t="shared" si="627"/>
        <v>654607.17592592584</v>
      </c>
      <c r="W1648" s="30">
        <f t="shared" si="629"/>
        <v>654.60717592592584</v>
      </c>
      <c r="X1648" s="30">
        <f t="shared" si="628"/>
        <v>4262.8775162037045</v>
      </c>
      <c r="Y1648" s="30">
        <f t="shared" si="620"/>
        <v>1184.1335906960326</v>
      </c>
      <c r="Z1648" s="30">
        <f t="shared" si="621"/>
        <v>1.1841335906960326</v>
      </c>
      <c r="AA1648" s="30">
        <f t="shared" si="622"/>
        <v>3.4555358082522778</v>
      </c>
      <c r="AB1648" s="64"/>
      <c r="AC1648" s="30">
        <f t="shared" si="608"/>
        <v>0</v>
      </c>
      <c r="AD1648" s="30">
        <f t="shared" si="609"/>
        <v>107</v>
      </c>
      <c r="AE1648" s="30">
        <f t="shared" si="610"/>
        <v>29.722222222222221</v>
      </c>
      <c r="AF1648" s="31"/>
      <c r="AG1648" s="31"/>
      <c r="AH1648" s="31"/>
      <c r="AI1648" s="31"/>
      <c r="AJ1648" s="31"/>
      <c r="AK1648" s="31"/>
      <c r="AL1648" s="7"/>
      <c r="AM1648" s="7"/>
    </row>
    <row r="1649" spans="2:39" x14ac:dyDescent="0.4">
      <c r="B1649" s="27" t="s">
        <v>4</v>
      </c>
      <c r="C1649" s="27">
        <v>1633</v>
      </c>
      <c r="D1649" s="27">
        <v>156</v>
      </c>
      <c r="E1649" s="28">
        <v>106.1</v>
      </c>
      <c r="F1649" s="69">
        <f t="shared" si="611"/>
        <v>29.472222222222221</v>
      </c>
      <c r="G1649" s="36">
        <f t="shared" si="612"/>
        <v>-0.16666666666666705</v>
      </c>
      <c r="H1649" s="29">
        <f t="shared" si="613"/>
        <v>-0.60000000000000142</v>
      </c>
      <c r="I1649" s="31"/>
      <c r="J1649" s="30">
        <f t="shared" si="614"/>
        <v>-247.00000000000057</v>
      </c>
      <c r="K1649" s="41">
        <f t="shared" si="606"/>
        <v>373.5094532576336</v>
      </c>
      <c r="L1649" s="30">
        <f t="shared" si="615"/>
        <v>218.00182949999999</v>
      </c>
      <c r="M1649" s="61">
        <f t="shared" si="616"/>
        <v>344.51128275763301</v>
      </c>
      <c r="N1649" s="30">
        <f t="shared" si="617"/>
        <v>0.34451128275763299</v>
      </c>
      <c r="O1649" s="30">
        <f t="shared" si="607"/>
        <v>10153.513083495794</v>
      </c>
      <c r="P1649" s="30">
        <f t="shared" si="618"/>
        <v>10.153513083495794</v>
      </c>
      <c r="Q1649" s="30">
        <f t="shared" si="623"/>
        <v>10149.908630506496</v>
      </c>
      <c r="R1649" s="61">
        <f t="shared" si="624"/>
        <v>2.8194192895831072</v>
      </c>
      <c r="S1649" s="30">
        <f t="shared" si="625"/>
        <v>-2300.1727970909674</v>
      </c>
      <c r="T1649" s="30">
        <f t="shared" si="619"/>
        <v>2300.1727970909674</v>
      </c>
      <c r="U1649" s="61">
        <f t="shared" si="626"/>
        <v>0.63893693919577532</v>
      </c>
      <c r="V1649" s="30">
        <f t="shared" si="627"/>
        <v>643641.40509259258</v>
      </c>
      <c r="W1649" s="30">
        <f t="shared" si="629"/>
        <v>643.64140509259255</v>
      </c>
      <c r="X1649" s="30">
        <f t="shared" si="628"/>
        <v>4273.843287037038</v>
      </c>
      <c r="Y1649" s="30">
        <f t="shared" si="620"/>
        <v>1187.1796405865744</v>
      </c>
      <c r="Z1649" s="30">
        <f t="shared" si="621"/>
        <v>1.1871796405865744</v>
      </c>
      <c r="AA1649" s="30">
        <f t="shared" si="622"/>
        <v>3.4583562287788823</v>
      </c>
      <c r="AB1649" s="64"/>
      <c r="AC1649" s="30">
        <f t="shared" si="608"/>
        <v>0</v>
      </c>
      <c r="AD1649" s="30">
        <f t="shared" si="609"/>
        <v>106.1</v>
      </c>
      <c r="AE1649" s="30">
        <f t="shared" si="610"/>
        <v>29.472222222222221</v>
      </c>
      <c r="AF1649" s="31"/>
      <c r="AG1649" s="31"/>
      <c r="AH1649" s="31"/>
      <c r="AI1649" s="31"/>
      <c r="AJ1649" s="31"/>
      <c r="AK1649" s="31"/>
      <c r="AL1649" s="7"/>
      <c r="AM1649" s="7"/>
    </row>
    <row r="1650" spans="2:39" x14ac:dyDescent="0.4">
      <c r="B1650" s="27" t="s">
        <v>4</v>
      </c>
      <c r="C1650" s="27">
        <v>1634</v>
      </c>
      <c r="D1650" s="27">
        <v>157</v>
      </c>
      <c r="E1650" s="28">
        <v>105.8</v>
      </c>
      <c r="F1650" s="69">
        <f t="shared" si="611"/>
        <v>29.388888888888886</v>
      </c>
      <c r="G1650" s="36">
        <f t="shared" si="612"/>
        <v>-5.5555555555554373E-2</v>
      </c>
      <c r="H1650" s="29">
        <f t="shared" si="613"/>
        <v>-0.19999999999999574</v>
      </c>
      <c r="I1650" s="31"/>
      <c r="J1650" s="30">
        <f t="shared" si="614"/>
        <v>-82.333333333331581</v>
      </c>
      <c r="K1650" s="41">
        <f t="shared" si="606"/>
        <v>371.40022761970124</v>
      </c>
      <c r="L1650" s="30">
        <f t="shared" si="615"/>
        <v>218.00182949999999</v>
      </c>
      <c r="M1650" s="61">
        <f t="shared" si="616"/>
        <v>507.06872378636967</v>
      </c>
      <c r="N1650" s="30">
        <f t="shared" si="617"/>
        <v>0.50706872378636969</v>
      </c>
      <c r="O1650" s="30">
        <f t="shared" si="607"/>
        <v>14902.186382388307</v>
      </c>
      <c r="P1650" s="30">
        <f t="shared" si="618"/>
        <v>14.902186382388306</v>
      </c>
      <c r="Q1650" s="30">
        <f t="shared" si="623"/>
        <v>10164.810816888885</v>
      </c>
      <c r="R1650" s="61">
        <f t="shared" si="624"/>
        <v>2.8235587861315974</v>
      </c>
      <c r="S1650" s="30">
        <f t="shared" si="625"/>
        <v>-2300.1727970909674</v>
      </c>
      <c r="T1650" s="30">
        <f t="shared" si="619"/>
        <v>2300.1727970909674</v>
      </c>
      <c r="U1650" s="61">
        <f t="shared" si="626"/>
        <v>0.63893693919577532</v>
      </c>
      <c r="V1650" s="30">
        <f t="shared" si="627"/>
        <v>640006.73148148134</v>
      </c>
      <c r="W1650" s="30">
        <f t="shared" si="629"/>
        <v>640.00673148148132</v>
      </c>
      <c r="X1650" s="30">
        <f t="shared" si="628"/>
        <v>4277.4779606481488</v>
      </c>
      <c r="Y1650" s="30">
        <f t="shared" si="620"/>
        <v>1188.1892729529216</v>
      </c>
      <c r="Z1650" s="30">
        <f t="shared" si="621"/>
        <v>1.1881892729529215</v>
      </c>
      <c r="AA1650" s="30">
        <f t="shared" si="622"/>
        <v>3.4624957253273729</v>
      </c>
      <c r="AB1650" s="64"/>
      <c r="AC1650" s="30">
        <f t="shared" si="608"/>
        <v>0</v>
      </c>
      <c r="AD1650" s="30">
        <f t="shared" si="609"/>
        <v>105.8</v>
      </c>
      <c r="AE1650" s="30">
        <f t="shared" si="610"/>
        <v>29.388888888888886</v>
      </c>
      <c r="AF1650" s="31"/>
      <c r="AG1650" s="31"/>
      <c r="AH1650" s="31"/>
      <c r="AI1650" s="31"/>
      <c r="AJ1650" s="31"/>
      <c r="AK1650" s="31"/>
      <c r="AL1650" s="7"/>
      <c r="AM1650" s="7"/>
    </row>
    <row r="1651" spans="2:39" x14ac:dyDescent="0.4">
      <c r="B1651" s="27" t="s">
        <v>4</v>
      </c>
      <c r="C1651" s="27">
        <v>1635</v>
      </c>
      <c r="D1651" s="27">
        <v>158</v>
      </c>
      <c r="E1651" s="28">
        <v>105.7</v>
      </c>
      <c r="F1651" s="69">
        <f t="shared" si="611"/>
        <v>29.361111111111111</v>
      </c>
      <c r="G1651" s="36">
        <f t="shared" si="612"/>
        <v>-1.3888888888888099E-2</v>
      </c>
      <c r="H1651" s="29">
        <f t="shared" si="613"/>
        <v>-4.9999999999997158E-2</v>
      </c>
      <c r="I1651" s="31"/>
      <c r="J1651" s="30">
        <f t="shared" si="614"/>
        <v>-20.583333333332163</v>
      </c>
      <c r="K1651" s="41">
        <f t="shared" si="606"/>
        <v>370.69847959009201</v>
      </c>
      <c r="L1651" s="30">
        <f t="shared" si="615"/>
        <v>218.00182949999999</v>
      </c>
      <c r="M1651" s="61">
        <f t="shared" si="616"/>
        <v>568.11697575675976</v>
      </c>
      <c r="N1651" s="30">
        <f t="shared" si="617"/>
        <v>0.56811697575675979</v>
      </c>
      <c r="O1651" s="30">
        <f t="shared" si="607"/>
        <v>16680.54564930264</v>
      </c>
      <c r="P1651" s="30">
        <f t="shared" si="618"/>
        <v>16.68054564930264</v>
      </c>
      <c r="Q1651" s="30">
        <f t="shared" si="623"/>
        <v>10181.491362538187</v>
      </c>
      <c r="R1651" s="61">
        <f t="shared" si="624"/>
        <v>2.82819227140486</v>
      </c>
      <c r="S1651" s="30">
        <f t="shared" si="625"/>
        <v>-2300.1727970909674</v>
      </c>
      <c r="T1651" s="30">
        <f t="shared" si="619"/>
        <v>2300.1727970909674</v>
      </c>
      <c r="U1651" s="61">
        <f t="shared" si="626"/>
        <v>0.63893693919577532</v>
      </c>
      <c r="V1651" s="30">
        <f t="shared" si="627"/>
        <v>638797.4606481482</v>
      </c>
      <c r="W1651" s="30">
        <f t="shared" si="629"/>
        <v>638.79746064814822</v>
      </c>
      <c r="X1651" s="30">
        <f t="shared" si="628"/>
        <v>4278.6872314814818</v>
      </c>
      <c r="Y1651" s="30">
        <f t="shared" si="620"/>
        <v>1188.525181786463</v>
      </c>
      <c r="Z1651" s="30">
        <f t="shared" si="621"/>
        <v>1.188525181786463</v>
      </c>
      <c r="AA1651" s="30">
        <f t="shared" si="622"/>
        <v>3.4671292106006355</v>
      </c>
      <c r="AB1651" s="64"/>
      <c r="AC1651" s="30">
        <f t="shared" si="608"/>
        <v>0</v>
      </c>
      <c r="AD1651" s="30">
        <f t="shared" si="609"/>
        <v>105.7</v>
      </c>
      <c r="AE1651" s="30">
        <f t="shared" si="610"/>
        <v>29.361111111111111</v>
      </c>
      <c r="AF1651" s="31"/>
      <c r="AG1651" s="31"/>
      <c r="AH1651" s="31"/>
      <c r="AI1651" s="31"/>
      <c r="AJ1651" s="31"/>
      <c r="AK1651" s="31"/>
      <c r="AL1651" s="7"/>
      <c r="AM1651" s="7"/>
    </row>
    <row r="1652" spans="2:39" x14ac:dyDescent="0.4">
      <c r="B1652" s="27" t="s">
        <v>4</v>
      </c>
      <c r="C1652" s="27">
        <v>1636</v>
      </c>
      <c r="D1652" s="27">
        <v>159</v>
      </c>
      <c r="E1652" s="28">
        <v>105.7</v>
      </c>
      <c r="F1652" s="69">
        <f t="shared" si="611"/>
        <v>29.361111111111111</v>
      </c>
      <c r="G1652" s="36">
        <f t="shared" si="612"/>
        <v>-1.3888888888890073E-2</v>
      </c>
      <c r="H1652" s="29">
        <f t="shared" si="613"/>
        <v>-5.0000000000004263E-2</v>
      </c>
      <c r="I1652" s="31"/>
      <c r="J1652" s="30">
        <f t="shared" si="614"/>
        <v>-20.583333333335087</v>
      </c>
      <c r="K1652" s="41">
        <f t="shared" si="606"/>
        <v>370.69847959009201</v>
      </c>
      <c r="L1652" s="30">
        <f t="shared" si="615"/>
        <v>218.00182949999999</v>
      </c>
      <c r="M1652" s="61">
        <f t="shared" si="616"/>
        <v>568.11697575675691</v>
      </c>
      <c r="N1652" s="30">
        <f t="shared" si="617"/>
        <v>0.5681169757567569</v>
      </c>
      <c r="O1652" s="30">
        <f t="shared" si="607"/>
        <v>16680.545649302556</v>
      </c>
      <c r="P1652" s="30">
        <f t="shared" si="618"/>
        <v>16.680545649302555</v>
      </c>
      <c r="Q1652" s="30">
        <f t="shared" si="623"/>
        <v>10198.171908187489</v>
      </c>
      <c r="R1652" s="61">
        <f t="shared" si="624"/>
        <v>2.8328257566781225</v>
      </c>
      <c r="S1652" s="30">
        <f t="shared" si="625"/>
        <v>-2300.1727970909674</v>
      </c>
      <c r="T1652" s="30">
        <f t="shared" si="619"/>
        <v>2300.1727970909674</v>
      </c>
      <c r="U1652" s="61">
        <f t="shared" si="626"/>
        <v>0.63893693919577532</v>
      </c>
      <c r="V1652" s="30">
        <f t="shared" si="627"/>
        <v>638797.4606481482</v>
      </c>
      <c r="W1652" s="30">
        <f t="shared" si="629"/>
        <v>638.79746064814822</v>
      </c>
      <c r="X1652" s="30">
        <f t="shared" si="628"/>
        <v>4278.6872314814818</v>
      </c>
      <c r="Y1652" s="30">
        <f t="shared" si="620"/>
        <v>1188.525181786463</v>
      </c>
      <c r="Z1652" s="30">
        <f t="shared" si="621"/>
        <v>1.188525181786463</v>
      </c>
      <c r="AA1652" s="30">
        <f t="shared" si="622"/>
        <v>3.4717626958738981</v>
      </c>
      <c r="AB1652" s="64"/>
      <c r="AC1652" s="30">
        <f t="shared" si="608"/>
        <v>0</v>
      </c>
      <c r="AD1652" s="30">
        <f t="shared" si="609"/>
        <v>105.7</v>
      </c>
      <c r="AE1652" s="30">
        <f t="shared" si="610"/>
        <v>29.361111111111111</v>
      </c>
      <c r="AF1652" s="31"/>
      <c r="AG1652" s="31"/>
      <c r="AH1652" s="31"/>
      <c r="AI1652" s="31"/>
      <c r="AJ1652" s="31"/>
      <c r="AK1652" s="31"/>
      <c r="AL1652" s="7"/>
      <c r="AM1652" s="7"/>
    </row>
    <row r="1653" spans="2:39" x14ac:dyDescent="0.4">
      <c r="B1653" s="27" t="s">
        <v>4</v>
      </c>
      <c r="C1653" s="27">
        <v>1637</v>
      </c>
      <c r="D1653" s="27">
        <v>160</v>
      </c>
      <c r="E1653" s="28">
        <v>105.6</v>
      </c>
      <c r="F1653" s="69">
        <f t="shared" si="611"/>
        <v>29.333333333333332</v>
      </c>
      <c r="G1653" s="36">
        <f t="shared" si="612"/>
        <v>-5.5555555555556344E-2</v>
      </c>
      <c r="H1653" s="29">
        <f t="shared" si="613"/>
        <v>-0.20000000000000284</v>
      </c>
      <c r="I1653" s="31"/>
      <c r="J1653" s="30">
        <f t="shared" si="614"/>
        <v>-82.333333333334508</v>
      </c>
      <c r="K1653" s="41">
        <f t="shared" si="606"/>
        <v>369.99739515199997</v>
      </c>
      <c r="L1653" s="30">
        <f t="shared" si="615"/>
        <v>218.00182949999999</v>
      </c>
      <c r="M1653" s="61">
        <f t="shared" si="616"/>
        <v>505.66589131866544</v>
      </c>
      <c r="N1653" s="30">
        <f t="shared" si="617"/>
        <v>0.50566589131866546</v>
      </c>
      <c r="O1653" s="30">
        <f t="shared" si="607"/>
        <v>14832.86614534752</v>
      </c>
      <c r="P1653" s="30">
        <f t="shared" si="618"/>
        <v>14.83286614534752</v>
      </c>
      <c r="Q1653" s="30">
        <f t="shared" si="623"/>
        <v>10213.004774332836</v>
      </c>
      <c r="R1653" s="61">
        <f t="shared" si="624"/>
        <v>2.8369459976036717</v>
      </c>
      <c r="S1653" s="30">
        <f t="shared" si="625"/>
        <v>-2300.1727970909674</v>
      </c>
      <c r="T1653" s="30">
        <f t="shared" si="619"/>
        <v>2300.1727970909674</v>
      </c>
      <c r="U1653" s="61">
        <f t="shared" si="626"/>
        <v>0.63893693919577532</v>
      </c>
      <c r="V1653" s="30">
        <f t="shared" si="627"/>
        <v>637589.33333333326</v>
      </c>
      <c r="W1653" s="30">
        <f t="shared" si="629"/>
        <v>637.58933333333323</v>
      </c>
      <c r="X1653" s="30">
        <f t="shared" si="628"/>
        <v>4279.8953587962969</v>
      </c>
      <c r="Y1653" s="30">
        <f t="shared" si="620"/>
        <v>1188.860772975718</v>
      </c>
      <c r="Z1653" s="30">
        <f t="shared" si="621"/>
        <v>1.1888607729757179</v>
      </c>
      <c r="AA1653" s="30">
        <f t="shared" si="622"/>
        <v>3.4758829367994473</v>
      </c>
      <c r="AB1653" s="64"/>
      <c r="AC1653" s="30">
        <f t="shared" si="608"/>
        <v>0</v>
      </c>
      <c r="AD1653" s="30">
        <f t="shared" si="609"/>
        <v>105.6</v>
      </c>
      <c r="AE1653" s="30">
        <f t="shared" si="610"/>
        <v>29.333333333333332</v>
      </c>
      <c r="AF1653" s="31"/>
      <c r="AG1653" s="31"/>
      <c r="AH1653" s="31"/>
      <c r="AI1653" s="31"/>
      <c r="AJ1653" s="31"/>
      <c r="AK1653" s="31"/>
      <c r="AL1653" s="7"/>
      <c r="AM1653" s="7"/>
    </row>
    <row r="1654" spans="2:39" x14ac:dyDescent="0.4">
      <c r="B1654" s="27" t="s">
        <v>4</v>
      </c>
      <c r="C1654" s="27">
        <v>1638</v>
      </c>
      <c r="D1654" s="27">
        <v>161</v>
      </c>
      <c r="E1654" s="28">
        <v>105.3</v>
      </c>
      <c r="F1654" s="69">
        <f t="shared" si="611"/>
        <v>29.25</v>
      </c>
      <c r="G1654" s="36">
        <f t="shared" si="612"/>
        <v>-9.7222222222220642E-2</v>
      </c>
      <c r="H1654" s="29">
        <f t="shared" si="613"/>
        <v>-0.34999999999999432</v>
      </c>
      <c r="I1654" s="31"/>
      <c r="J1654" s="30">
        <f t="shared" si="614"/>
        <v>-144.08333333333098</v>
      </c>
      <c r="K1654" s="41">
        <f t="shared" si="606"/>
        <v>367.8981233868281</v>
      </c>
      <c r="L1654" s="30">
        <f t="shared" si="615"/>
        <v>218.00182949999999</v>
      </c>
      <c r="M1654" s="61">
        <f t="shared" si="616"/>
        <v>441.81661955349711</v>
      </c>
      <c r="N1654" s="30">
        <f t="shared" si="617"/>
        <v>0.4418166195534971</v>
      </c>
      <c r="O1654" s="30">
        <f t="shared" si="607"/>
        <v>12923.13612193979</v>
      </c>
      <c r="P1654" s="30">
        <f t="shared" si="618"/>
        <v>12.923136121939789</v>
      </c>
      <c r="Q1654" s="30">
        <f t="shared" si="623"/>
        <v>10225.927910454775</v>
      </c>
      <c r="R1654" s="61">
        <f t="shared" si="624"/>
        <v>2.8405357579247243</v>
      </c>
      <c r="S1654" s="30">
        <f t="shared" si="625"/>
        <v>-2300.1727970909674</v>
      </c>
      <c r="T1654" s="30">
        <f t="shared" si="619"/>
        <v>2300.1727970909674</v>
      </c>
      <c r="U1654" s="61">
        <f t="shared" si="626"/>
        <v>0.63893693919577532</v>
      </c>
      <c r="V1654" s="30">
        <f t="shared" si="627"/>
        <v>633971.8125</v>
      </c>
      <c r="W1654" s="30">
        <f t="shared" si="629"/>
        <v>633.97181250000006</v>
      </c>
      <c r="X1654" s="30">
        <f t="shared" si="628"/>
        <v>4283.5128796296303</v>
      </c>
      <c r="Y1654" s="30">
        <f t="shared" si="620"/>
        <v>1189.8656406777595</v>
      </c>
      <c r="Z1654" s="30">
        <f t="shared" si="621"/>
        <v>1.1898656406777595</v>
      </c>
      <c r="AA1654" s="30">
        <f t="shared" si="622"/>
        <v>3.4794726971204994</v>
      </c>
      <c r="AB1654" s="64"/>
      <c r="AC1654" s="30">
        <f t="shared" si="608"/>
        <v>0</v>
      </c>
      <c r="AD1654" s="30">
        <f t="shared" si="609"/>
        <v>105.3</v>
      </c>
      <c r="AE1654" s="30">
        <f t="shared" si="610"/>
        <v>29.25</v>
      </c>
      <c r="AF1654" s="31"/>
      <c r="AG1654" s="31"/>
      <c r="AH1654" s="31"/>
      <c r="AI1654" s="31"/>
      <c r="AJ1654" s="31"/>
      <c r="AK1654" s="31"/>
      <c r="AL1654" s="7"/>
      <c r="AM1654" s="7"/>
    </row>
    <row r="1655" spans="2:39" x14ac:dyDescent="0.4">
      <c r="B1655" s="27" t="s">
        <v>4</v>
      </c>
      <c r="C1655" s="27">
        <v>1639</v>
      </c>
      <c r="D1655" s="27">
        <v>162</v>
      </c>
      <c r="E1655" s="28">
        <v>104.9</v>
      </c>
      <c r="F1655" s="69">
        <f t="shared" si="611"/>
        <v>29.138888888888889</v>
      </c>
      <c r="G1655" s="36">
        <f t="shared" si="612"/>
        <v>-0.12499999999999881</v>
      </c>
      <c r="H1655" s="29">
        <f t="shared" si="613"/>
        <v>-0.44999999999999574</v>
      </c>
      <c r="I1655" s="31"/>
      <c r="J1655" s="30">
        <f t="shared" si="614"/>
        <v>-185.24999999999824</v>
      </c>
      <c r="K1655" s="41">
        <f t="shared" si="606"/>
        <v>365.108384647842</v>
      </c>
      <c r="L1655" s="30">
        <f t="shared" si="615"/>
        <v>218.00182949999999</v>
      </c>
      <c r="M1655" s="61">
        <f t="shared" si="616"/>
        <v>397.86021414784375</v>
      </c>
      <c r="N1655" s="30">
        <f t="shared" si="617"/>
        <v>0.39786021414784373</v>
      </c>
      <c r="O1655" s="30">
        <f t="shared" si="607"/>
        <v>11593.204573363559</v>
      </c>
      <c r="P1655" s="30">
        <f t="shared" si="618"/>
        <v>11.593204573363559</v>
      </c>
      <c r="Q1655" s="30">
        <f t="shared" si="623"/>
        <v>10237.521115028139</v>
      </c>
      <c r="R1655" s="61">
        <f t="shared" si="624"/>
        <v>2.8437560927860632</v>
      </c>
      <c r="S1655" s="30">
        <f t="shared" si="625"/>
        <v>-2300.1727970909674</v>
      </c>
      <c r="T1655" s="30">
        <f t="shared" si="619"/>
        <v>2300.1727970909674</v>
      </c>
      <c r="U1655" s="61">
        <f t="shared" si="626"/>
        <v>0.63893693919577532</v>
      </c>
      <c r="V1655" s="30">
        <f t="shared" si="627"/>
        <v>629164.4606481482</v>
      </c>
      <c r="W1655" s="30">
        <f t="shared" si="629"/>
        <v>629.16446064814818</v>
      </c>
      <c r="X1655" s="30">
        <f t="shared" si="628"/>
        <v>4288.3202314814826</v>
      </c>
      <c r="Y1655" s="30">
        <f t="shared" si="620"/>
        <v>1191.2010172604632</v>
      </c>
      <c r="Z1655" s="30">
        <f t="shared" si="621"/>
        <v>1.1912010172604632</v>
      </c>
      <c r="AA1655" s="30">
        <f t="shared" si="622"/>
        <v>3.4826930319818388</v>
      </c>
      <c r="AB1655" s="64"/>
      <c r="AC1655" s="30">
        <f t="shared" si="608"/>
        <v>0</v>
      </c>
      <c r="AD1655" s="30">
        <f t="shared" si="609"/>
        <v>104.9</v>
      </c>
      <c r="AE1655" s="30">
        <f t="shared" si="610"/>
        <v>29.138888888888889</v>
      </c>
      <c r="AF1655" s="31"/>
      <c r="AG1655" s="31"/>
      <c r="AH1655" s="31"/>
      <c r="AI1655" s="31"/>
      <c r="AJ1655" s="31"/>
      <c r="AK1655" s="31"/>
      <c r="AL1655" s="7"/>
      <c r="AM1655" s="7"/>
    </row>
    <row r="1656" spans="2:39" x14ac:dyDescent="0.4">
      <c r="B1656" s="27" t="s">
        <v>4</v>
      </c>
      <c r="C1656" s="27">
        <v>1640</v>
      </c>
      <c r="D1656" s="27">
        <v>163</v>
      </c>
      <c r="E1656" s="28">
        <v>104.4</v>
      </c>
      <c r="F1656" s="69">
        <f t="shared" si="611"/>
        <v>29</v>
      </c>
      <c r="G1656" s="36">
        <f t="shared" si="612"/>
        <v>-0.12500000000000078</v>
      </c>
      <c r="H1656" s="29">
        <f t="shared" si="613"/>
        <v>-0.45000000000000284</v>
      </c>
      <c r="I1656" s="31"/>
      <c r="J1656" s="30">
        <f t="shared" si="614"/>
        <v>-185.25000000000117</v>
      </c>
      <c r="K1656" s="41">
        <f t="shared" si="606"/>
        <v>361.63614203325</v>
      </c>
      <c r="L1656" s="30">
        <f t="shared" si="615"/>
        <v>218.00182949999999</v>
      </c>
      <c r="M1656" s="61">
        <f t="shared" si="616"/>
        <v>394.38797153324879</v>
      </c>
      <c r="N1656" s="30">
        <f t="shared" si="617"/>
        <v>0.39438797153324878</v>
      </c>
      <c r="O1656" s="30">
        <f t="shared" si="607"/>
        <v>11437.251174464214</v>
      </c>
      <c r="P1656" s="30">
        <f t="shared" si="618"/>
        <v>11.437251174464214</v>
      </c>
      <c r="Q1656" s="30">
        <f t="shared" si="623"/>
        <v>10248.958366202603</v>
      </c>
      <c r="R1656" s="61">
        <f t="shared" si="624"/>
        <v>2.8469331072553534</v>
      </c>
      <c r="S1656" s="30">
        <f t="shared" si="625"/>
        <v>-2300.1727970909674</v>
      </c>
      <c r="T1656" s="30">
        <f t="shared" si="619"/>
        <v>2300.1727970909674</v>
      </c>
      <c r="U1656" s="61">
        <f t="shared" si="626"/>
        <v>0.63893693919577532</v>
      </c>
      <c r="V1656" s="30">
        <f t="shared" si="627"/>
        <v>623181</v>
      </c>
      <c r="W1656" s="30">
        <f t="shared" si="629"/>
        <v>623.18100000000004</v>
      </c>
      <c r="X1656" s="30">
        <f t="shared" si="628"/>
        <v>4294.3036921296307</v>
      </c>
      <c r="Y1656" s="30">
        <f t="shared" si="620"/>
        <v>1192.8630909923845</v>
      </c>
      <c r="Z1656" s="30">
        <f t="shared" si="621"/>
        <v>1.1928630909923845</v>
      </c>
      <c r="AA1656" s="30">
        <f t="shared" si="622"/>
        <v>3.4858700464511285</v>
      </c>
      <c r="AB1656" s="64"/>
      <c r="AC1656" s="30">
        <f t="shared" si="608"/>
        <v>0</v>
      </c>
      <c r="AD1656" s="30">
        <f t="shared" si="609"/>
        <v>104.4</v>
      </c>
      <c r="AE1656" s="30">
        <f t="shared" si="610"/>
        <v>29</v>
      </c>
      <c r="AF1656" s="31"/>
      <c r="AG1656" s="31"/>
      <c r="AH1656" s="31"/>
      <c r="AI1656" s="31"/>
      <c r="AJ1656" s="31"/>
      <c r="AK1656" s="31"/>
      <c r="AL1656" s="7"/>
      <c r="AM1656" s="7"/>
    </row>
    <row r="1657" spans="2:39" x14ac:dyDescent="0.4">
      <c r="B1657" s="27" t="s">
        <v>4</v>
      </c>
      <c r="C1657" s="27">
        <v>1641</v>
      </c>
      <c r="D1657" s="27">
        <v>164</v>
      </c>
      <c r="E1657" s="28">
        <v>104</v>
      </c>
      <c r="F1657" s="69">
        <f t="shared" si="611"/>
        <v>28.888888888888889</v>
      </c>
      <c r="G1657" s="36">
        <f t="shared" si="612"/>
        <v>-8.3333333333334522E-2</v>
      </c>
      <c r="H1657" s="29">
        <f t="shared" si="613"/>
        <v>-0.30000000000000426</v>
      </c>
      <c r="I1657" s="31"/>
      <c r="J1657" s="30">
        <f t="shared" si="614"/>
        <v>-123.50000000000176</v>
      </c>
      <c r="K1657" s="41">
        <f t="shared" si="606"/>
        <v>358.87029258888884</v>
      </c>
      <c r="L1657" s="30">
        <f t="shared" si="615"/>
        <v>218.00182949999999</v>
      </c>
      <c r="M1657" s="61">
        <f t="shared" si="616"/>
        <v>453.37212208888707</v>
      </c>
      <c r="N1657" s="30">
        <f t="shared" si="617"/>
        <v>0.45337212208888705</v>
      </c>
      <c r="O1657" s="30">
        <f t="shared" si="607"/>
        <v>13097.416860345627</v>
      </c>
      <c r="P1657" s="30">
        <f t="shared" si="618"/>
        <v>13.097416860345627</v>
      </c>
      <c r="Q1657" s="30">
        <f t="shared" si="623"/>
        <v>10262.05578306295</v>
      </c>
      <c r="R1657" s="61">
        <f t="shared" si="624"/>
        <v>2.8505712788965032</v>
      </c>
      <c r="S1657" s="30">
        <f t="shared" si="625"/>
        <v>-2300.1727970909674</v>
      </c>
      <c r="T1657" s="30">
        <f t="shared" si="619"/>
        <v>2300.1727970909674</v>
      </c>
      <c r="U1657" s="61">
        <f t="shared" si="626"/>
        <v>0.63893693919577532</v>
      </c>
      <c r="V1657" s="30">
        <f t="shared" si="627"/>
        <v>618414.81481481483</v>
      </c>
      <c r="W1657" s="30">
        <f t="shared" si="629"/>
        <v>618.4148148148148</v>
      </c>
      <c r="X1657" s="30">
        <f t="shared" si="628"/>
        <v>4299.069877314816</v>
      </c>
      <c r="Y1657" s="30">
        <f t="shared" si="620"/>
        <v>1194.187032380755</v>
      </c>
      <c r="Z1657" s="30">
        <f t="shared" si="621"/>
        <v>1.1941870323807551</v>
      </c>
      <c r="AA1657" s="30">
        <f t="shared" si="622"/>
        <v>3.4895082180922783</v>
      </c>
      <c r="AB1657" s="64"/>
      <c r="AC1657" s="30">
        <f t="shared" si="608"/>
        <v>0</v>
      </c>
      <c r="AD1657" s="30">
        <f t="shared" si="609"/>
        <v>104</v>
      </c>
      <c r="AE1657" s="30">
        <f t="shared" si="610"/>
        <v>28.888888888888889</v>
      </c>
      <c r="AF1657" s="31"/>
      <c r="AG1657" s="31"/>
      <c r="AH1657" s="31"/>
      <c r="AI1657" s="31"/>
      <c r="AJ1657" s="31"/>
      <c r="AK1657" s="31"/>
      <c r="AL1657" s="7"/>
      <c r="AM1657" s="7"/>
    </row>
    <row r="1658" spans="2:39" x14ac:dyDescent="0.4">
      <c r="B1658" s="27" t="s">
        <v>4</v>
      </c>
      <c r="C1658" s="27">
        <v>1642</v>
      </c>
      <c r="D1658" s="27">
        <v>165</v>
      </c>
      <c r="E1658" s="28">
        <v>103.8</v>
      </c>
      <c r="F1658" s="69">
        <f t="shared" si="611"/>
        <v>28.833333333333332</v>
      </c>
      <c r="G1658" s="36">
        <f t="shared" si="612"/>
        <v>-1.3888888888888099E-2</v>
      </c>
      <c r="H1658" s="29">
        <f t="shared" si="613"/>
        <v>-4.9999999999997158E-2</v>
      </c>
      <c r="I1658" s="31"/>
      <c r="J1658" s="30">
        <f t="shared" si="614"/>
        <v>-20.583333333332163</v>
      </c>
      <c r="K1658" s="41">
        <f t="shared" si="606"/>
        <v>357.49134941581246</v>
      </c>
      <c r="L1658" s="30">
        <f t="shared" si="615"/>
        <v>218.00182949999999</v>
      </c>
      <c r="M1658" s="61">
        <f t="shared" si="616"/>
        <v>554.90984558248033</v>
      </c>
      <c r="N1658" s="30">
        <f t="shared" si="617"/>
        <v>0.55490984558248035</v>
      </c>
      <c r="O1658" s="30">
        <f t="shared" si="607"/>
        <v>15999.900547628182</v>
      </c>
      <c r="P1658" s="30">
        <f t="shared" si="618"/>
        <v>15.999900547628181</v>
      </c>
      <c r="Q1658" s="30">
        <f t="shared" si="623"/>
        <v>10278.055683610577</v>
      </c>
      <c r="R1658" s="61">
        <f t="shared" si="624"/>
        <v>2.8550156960708422</v>
      </c>
      <c r="S1658" s="30">
        <f t="shared" si="625"/>
        <v>-2300.1727970909674</v>
      </c>
      <c r="T1658" s="30">
        <f t="shared" si="619"/>
        <v>2300.1727970909674</v>
      </c>
      <c r="U1658" s="61">
        <f t="shared" si="626"/>
        <v>0.63893693919577532</v>
      </c>
      <c r="V1658" s="30">
        <f t="shared" si="627"/>
        <v>616038.58333333337</v>
      </c>
      <c r="W1658" s="30">
        <f t="shared" si="629"/>
        <v>616.03858333333335</v>
      </c>
      <c r="X1658" s="30">
        <f t="shared" si="628"/>
        <v>4301.4461087962973</v>
      </c>
      <c r="Y1658" s="30">
        <f t="shared" si="620"/>
        <v>1194.847097209218</v>
      </c>
      <c r="Z1658" s="30">
        <f t="shared" si="621"/>
        <v>1.194847097209218</v>
      </c>
      <c r="AA1658" s="30">
        <f t="shared" si="622"/>
        <v>3.4939526352666173</v>
      </c>
      <c r="AB1658" s="64"/>
      <c r="AC1658" s="30">
        <f t="shared" si="608"/>
        <v>0</v>
      </c>
      <c r="AD1658" s="30">
        <f t="shared" si="609"/>
        <v>103.8</v>
      </c>
      <c r="AE1658" s="30">
        <f t="shared" si="610"/>
        <v>28.833333333333332</v>
      </c>
      <c r="AF1658" s="31"/>
      <c r="AG1658" s="31"/>
      <c r="AH1658" s="31"/>
      <c r="AI1658" s="31"/>
      <c r="AJ1658" s="31"/>
      <c r="AK1658" s="31"/>
      <c r="AL1658" s="7"/>
      <c r="AM1658" s="7"/>
    </row>
    <row r="1659" spans="2:39" x14ac:dyDescent="0.4">
      <c r="B1659" s="27" t="s">
        <v>4</v>
      </c>
      <c r="C1659" s="27">
        <v>1643</v>
      </c>
      <c r="D1659" s="27">
        <v>166</v>
      </c>
      <c r="E1659" s="28">
        <v>103.9</v>
      </c>
      <c r="F1659" s="69">
        <f t="shared" si="611"/>
        <v>28.861111111111111</v>
      </c>
      <c r="G1659" s="36">
        <f t="shared" si="612"/>
        <v>8.3333333333334522E-2</v>
      </c>
      <c r="H1659" s="29">
        <f t="shared" si="613"/>
        <v>0.30000000000000426</v>
      </c>
      <c r="I1659" s="31"/>
      <c r="J1659" s="30">
        <f t="shared" si="614"/>
        <v>123.50000000000176</v>
      </c>
      <c r="K1659" s="41">
        <f t="shared" si="606"/>
        <v>358.18048920659191</v>
      </c>
      <c r="L1659" s="30">
        <f t="shared" si="615"/>
        <v>218.00182949999999</v>
      </c>
      <c r="M1659" s="61">
        <f t="shared" si="616"/>
        <v>699.68231870659361</v>
      </c>
      <c r="N1659" s="30">
        <f t="shared" si="617"/>
        <v>0.69968231870659359</v>
      </c>
      <c r="O1659" s="30">
        <f t="shared" si="607"/>
        <v>20193.609142670855</v>
      </c>
      <c r="P1659" s="30">
        <f t="shared" si="618"/>
        <v>20.193609142670855</v>
      </c>
      <c r="Q1659" s="30">
        <f t="shared" si="623"/>
        <v>10298.249292753248</v>
      </c>
      <c r="R1659" s="61">
        <f t="shared" si="624"/>
        <v>2.8606250323925528</v>
      </c>
      <c r="S1659" s="30">
        <f t="shared" si="625"/>
        <v>-2300.1727970909674</v>
      </c>
      <c r="T1659" s="30">
        <f t="shared" si="619"/>
        <v>2300.1727970909674</v>
      </c>
      <c r="U1659" s="61">
        <f t="shared" si="626"/>
        <v>0.63893693919577532</v>
      </c>
      <c r="V1659" s="30">
        <f t="shared" si="627"/>
        <v>617226.12731481472</v>
      </c>
      <c r="W1659" s="30">
        <f t="shared" si="629"/>
        <v>617.22612731481468</v>
      </c>
      <c r="X1659" s="30">
        <f t="shared" si="628"/>
        <v>4301.4461087962973</v>
      </c>
      <c r="Y1659" s="30">
        <f t="shared" si="620"/>
        <v>1194.847097209218</v>
      </c>
      <c r="Z1659" s="30">
        <f t="shared" si="621"/>
        <v>1.194847097209218</v>
      </c>
      <c r="AA1659" s="30">
        <f t="shared" si="622"/>
        <v>3.4995619715883279</v>
      </c>
      <c r="AB1659" s="64"/>
      <c r="AC1659" s="30">
        <f t="shared" si="608"/>
        <v>0</v>
      </c>
      <c r="AD1659" s="30">
        <f t="shared" si="609"/>
        <v>103.9</v>
      </c>
      <c r="AE1659" s="30">
        <f t="shared" si="610"/>
        <v>28.861111111111111</v>
      </c>
      <c r="AF1659" s="31"/>
      <c r="AG1659" s="31"/>
      <c r="AH1659" s="31"/>
      <c r="AI1659" s="31"/>
      <c r="AJ1659" s="31"/>
      <c r="AK1659" s="31"/>
      <c r="AL1659" s="7"/>
      <c r="AM1659" s="7"/>
    </row>
    <row r="1660" spans="2:39" x14ac:dyDescent="0.4">
      <c r="B1660" s="27" t="s">
        <v>4</v>
      </c>
      <c r="C1660" s="27">
        <v>1644</v>
      </c>
      <c r="D1660" s="27">
        <v>167</v>
      </c>
      <c r="E1660" s="28">
        <v>104.4</v>
      </c>
      <c r="F1660" s="69">
        <f t="shared" si="611"/>
        <v>29</v>
      </c>
      <c r="G1660" s="36">
        <f t="shared" si="612"/>
        <v>0.16666666666666508</v>
      </c>
      <c r="H1660" s="29">
        <f t="shared" si="613"/>
        <v>0.59999999999999432</v>
      </c>
      <c r="I1660" s="31"/>
      <c r="J1660" s="30">
        <f t="shared" si="614"/>
        <v>246.99999999999764</v>
      </c>
      <c r="K1660" s="41">
        <f t="shared" si="606"/>
        <v>361.63614203325</v>
      </c>
      <c r="L1660" s="30">
        <f t="shared" si="615"/>
        <v>218.00182949999999</v>
      </c>
      <c r="M1660" s="61">
        <f t="shared" si="616"/>
        <v>826.63797153324765</v>
      </c>
      <c r="N1660" s="30">
        <f t="shared" si="617"/>
        <v>0.8266379715332477</v>
      </c>
      <c r="O1660" s="30">
        <f t="shared" si="607"/>
        <v>23972.501174464182</v>
      </c>
      <c r="P1660" s="30">
        <f t="shared" si="618"/>
        <v>23.972501174464181</v>
      </c>
      <c r="Q1660" s="30">
        <f t="shared" si="623"/>
        <v>10322.221793927712</v>
      </c>
      <c r="R1660" s="61">
        <f t="shared" si="624"/>
        <v>2.8672840610292933</v>
      </c>
      <c r="S1660" s="30">
        <f t="shared" si="625"/>
        <v>-2300.1727970909674</v>
      </c>
      <c r="T1660" s="30">
        <f t="shared" si="619"/>
        <v>2300.1727970909674</v>
      </c>
      <c r="U1660" s="61">
        <f t="shared" si="626"/>
        <v>0.63893693919577532</v>
      </c>
      <c r="V1660" s="30">
        <f t="shared" si="627"/>
        <v>623181</v>
      </c>
      <c r="W1660" s="30">
        <f t="shared" si="629"/>
        <v>623.18100000000004</v>
      </c>
      <c r="X1660" s="30">
        <f t="shared" si="628"/>
        <v>4301.4461087962973</v>
      </c>
      <c r="Y1660" s="30">
        <f t="shared" si="620"/>
        <v>1194.847097209218</v>
      </c>
      <c r="Z1660" s="30">
        <f t="shared" si="621"/>
        <v>1.194847097209218</v>
      </c>
      <c r="AA1660" s="30">
        <f t="shared" si="622"/>
        <v>3.5062210002250689</v>
      </c>
      <c r="AB1660" s="64"/>
      <c r="AC1660" s="30">
        <f t="shared" si="608"/>
        <v>0</v>
      </c>
      <c r="AD1660" s="30">
        <f t="shared" si="609"/>
        <v>104.4</v>
      </c>
      <c r="AE1660" s="30">
        <f t="shared" si="610"/>
        <v>29</v>
      </c>
      <c r="AF1660" s="31"/>
      <c r="AG1660" s="31"/>
      <c r="AH1660" s="31"/>
      <c r="AI1660" s="31"/>
      <c r="AJ1660" s="31"/>
      <c r="AK1660" s="31"/>
      <c r="AL1660" s="7"/>
      <c r="AM1660" s="7"/>
    </row>
    <row r="1661" spans="2:39" x14ac:dyDescent="0.4">
      <c r="B1661" s="27" t="s">
        <v>4</v>
      </c>
      <c r="C1661" s="27">
        <v>1645</v>
      </c>
      <c r="D1661" s="27">
        <v>168</v>
      </c>
      <c r="E1661" s="28">
        <v>105.1</v>
      </c>
      <c r="F1661" s="69">
        <f t="shared" si="611"/>
        <v>29.194444444444443</v>
      </c>
      <c r="G1661" s="36">
        <f t="shared" si="612"/>
        <v>0.23611111111110952</v>
      </c>
      <c r="H1661" s="29">
        <f t="shared" si="613"/>
        <v>0.84999999999999432</v>
      </c>
      <c r="I1661" s="31"/>
      <c r="J1661" s="30">
        <f t="shared" si="614"/>
        <v>349.9166666666643</v>
      </c>
      <c r="K1661" s="41">
        <f t="shared" si="606"/>
        <v>366.50192683430026</v>
      </c>
      <c r="L1661" s="30">
        <f t="shared" si="615"/>
        <v>218.00182949999999</v>
      </c>
      <c r="M1661" s="61">
        <f t="shared" si="616"/>
        <v>934.42042300096455</v>
      </c>
      <c r="N1661" s="30">
        <f t="shared" si="617"/>
        <v>0.93442042300096451</v>
      </c>
      <c r="O1661" s="30">
        <f t="shared" si="607"/>
        <v>27279.885127055935</v>
      </c>
      <c r="P1661" s="30">
        <f t="shared" si="618"/>
        <v>27.279885127055934</v>
      </c>
      <c r="Q1661" s="30">
        <f t="shared" si="623"/>
        <v>10349.501679054769</v>
      </c>
      <c r="R1661" s="61">
        <f t="shared" si="624"/>
        <v>2.8748618075041397</v>
      </c>
      <c r="S1661" s="30">
        <f t="shared" si="625"/>
        <v>-2300.1727970909674</v>
      </c>
      <c r="T1661" s="30">
        <f t="shared" si="619"/>
        <v>2300.1727970909674</v>
      </c>
      <c r="U1661" s="61">
        <f t="shared" si="626"/>
        <v>0.63893693919577532</v>
      </c>
      <c r="V1661" s="30">
        <f t="shared" si="627"/>
        <v>631565.84953703696</v>
      </c>
      <c r="W1661" s="30">
        <f t="shared" si="629"/>
        <v>631.56584953703702</v>
      </c>
      <c r="X1661" s="30">
        <f t="shared" si="628"/>
        <v>4301.4461087962973</v>
      </c>
      <c r="Y1661" s="30">
        <f t="shared" si="620"/>
        <v>1194.847097209218</v>
      </c>
      <c r="Z1661" s="30">
        <f t="shared" si="621"/>
        <v>1.194847097209218</v>
      </c>
      <c r="AA1661" s="30">
        <f t="shared" si="622"/>
        <v>3.5137987466999148</v>
      </c>
      <c r="AB1661" s="64"/>
      <c r="AC1661" s="30">
        <f t="shared" si="608"/>
        <v>0</v>
      </c>
      <c r="AD1661" s="30">
        <f t="shared" si="609"/>
        <v>105.1</v>
      </c>
      <c r="AE1661" s="30">
        <f t="shared" si="610"/>
        <v>29.194444444444443</v>
      </c>
      <c r="AF1661" s="31"/>
      <c r="AG1661" s="31"/>
      <c r="AH1661" s="31"/>
      <c r="AI1661" s="31"/>
      <c r="AJ1661" s="31"/>
      <c r="AK1661" s="31"/>
      <c r="AL1661" s="7"/>
      <c r="AM1661" s="7"/>
    </row>
    <row r="1662" spans="2:39" x14ac:dyDescent="0.4">
      <c r="B1662" s="27" t="s">
        <v>4</v>
      </c>
      <c r="C1662" s="27">
        <v>1646</v>
      </c>
      <c r="D1662" s="27">
        <v>169</v>
      </c>
      <c r="E1662" s="28">
        <v>106.1</v>
      </c>
      <c r="F1662" s="69">
        <f t="shared" si="611"/>
        <v>29.472222222222221</v>
      </c>
      <c r="G1662" s="36">
        <f t="shared" si="612"/>
        <v>0.29166666666666785</v>
      </c>
      <c r="H1662" s="29">
        <f t="shared" si="613"/>
        <v>1.0500000000000043</v>
      </c>
      <c r="I1662" s="31"/>
      <c r="J1662" s="30">
        <f t="shared" si="614"/>
        <v>432.25000000000176</v>
      </c>
      <c r="K1662" s="41">
        <f t="shared" si="606"/>
        <v>373.5094532576336</v>
      </c>
      <c r="L1662" s="30">
        <f t="shared" si="615"/>
        <v>218.00182949999999</v>
      </c>
      <c r="M1662" s="61">
        <f t="shared" si="616"/>
        <v>1023.7612827576354</v>
      </c>
      <c r="N1662" s="30">
        <f t="shared" si="617"/>
        <v>1.0237612827576354</v>
      </c>
      <c r="O1662" s="30">
        <f t="shared" si="607"/>
        <v>30172.520027940311</v>
      </c>
      <c r="P1662" s="30">
        <f t="shared" si="618"/>
        <v>30.172520027940312</v>
      </c>
      <c r="Q1662" s="30">
        <f t="shared" si="623"/>
        <v>10379.674199082709</v>
      </c>
      <c r="R1662" s="61">
        <f t="shared" si="624"/>
        <v>2.8832430637379569</v>
      </c>
      <c r="S1662" s="30">
        <f t="shared" si="625"/>
        <v>-2300.1727970909674</v>
      </c>
      <c r="T1662" s="30">
        <f t="shared" si="619"/>
        <v>2300.1727970909674</v>
      </c>
      <c r="U1662" s="61">
        <f t="shared" si="626"/>
        <v>0.63893693919577532</v>
      </c>
      <c r="V1662" s="30">
        <f t="shared" si="627"/>
        <v>643641.40509259258</v>
      </c>
      <c r="W1662" s="30">
        <f t="shared" si="629"/>
        <v>643.64140509259255</v>
      </c>
      <c r="X1662" s="30">
        <f t="shared" si="628"/>
        <v>4301.4461087962973</v>
      </c>
      <c r="Y1662" s="30">
        <f t="shared" si="620"/>
        <v>1194.847097209218</v>
      </c>
      <c r="Z1662" s="30">
        <f t="shared" si="621"/>
        <v>1.194847097209218</v>
      </c>
      <c r="AA1662" s="30">
        <f t="shared" si="622"/>
        <v>3.522180002933732</v>
      </c>
      <c r="AB1662" s="64"/>
      <c r="AC1662" s="30">
        <f t="shared" si="608"/>
        <v>0</v>
      </c>
      <c r="AD1662" s="30">
        <f t="shared" si="609"/>
        <v>106.1</v>
      </c>
      <c r="AE1662" s="30">
        <f t="shared" si="610"/>
        <v>29.472222222222221</v>
      </c>
      <c r="AF1662" s="31"/>
      <c r="AG1662" s="31"/>
      <c r="AH1662" s="31"/>
      <c r="AI1662" s="31"/>
      <c r="AJ1662" s="31"/>
      <c r="AK1662" s="31"/>
      <c r="AL1662" s="7"/>
      <c r="AM1662" s="7"/>
    </row>
    <row r="1663" spans="2:39" x14ac:dyDescent="0.4">
      <c r="B1663" s="27" t="s">
        <v>4</v>
      </c>
      <c r="C1663" s="27">
        <v>1647</v>
      </c>
      <c r="D1663" s="27">
        <v>170</v>
      </c>
      <c r="E1663" s="28">
        <v>107.2</v>
      </c>
      <c r="F1663" s="69">
        <f t="shared" si="611"/>
        <v>29.777777777777779</v>
      </c>
      <c r="G1663" s="36">
        <f t="shared" si="612"/>
        <v>0.33333333333333409</v>
      </c>
      <c r="H1663" s="29">
        <f t="shared" si="613"/>
        <v>1.2000000000000028</v>
      </c>
      <c r="I1663" s="31"/>
      <c r="J1663" s="30">
        <f t="shared" si="614"/>
        <v>494.00000000000114</v>
      </c>
      <c r="K1663" s="41">
        <f t="shared" si="606"/>
        <v>381.29437714355549</v>
      </c>
      <c r="L1663" s="30">
        <f t="shared" si="615"/>
        <v>218.00182949999999</v>
      </c>
      <c r="M1663" s="61">
        <f t="shared" si="616"/>
        <v>1093.2962066435566</v>
      </c>
      <c r="N1663" s="30">
        <f t="shared" si="617"/>
        <v>1.0932962066435565</v>
      </c>
      <c r="O1663" s="30">
        <f t="shared" si="607"/>
        <v>32555.931486719241</v>
      </c>
      <c r="P1663" s="30">
        <f t="shared" si="618"/>
        <v>32.555931486719238</v>
      </c>
      <c r="Q1663" s="30">
        <f t="shared" si="623"/>
        <v>10412.230130569427</v>
      </c>
      <c r="R1663" s="61">
        <f t="shared" si="624"/>
        <v>2.8922863787632882</v>
      </c>
      <c r="S1663" s="30">
        <f t="shared" si="625"/>
        <v>-2300.1727970909674</v>
      </c>
      <c r="T1663" s="30">
        <f t="shared" si="619"/>
        <v>2300.1727970909674</v>
      </c>
      <c r="U1663" s="61">
        <f t="shared" si="626"/>
        <v>0.63893693919577532</v>
      </c>
      <c r="V1663" s="30">
        <f t="shared" si="627"/>
        <v>657056.59259259258</v>
      </c>
      <c r="W1663" s="30">
        <f t="shared" si="629"/>
        <v>657.05659259259255</v>
      </c>
      <c r="X1663" s="30">
        <f t="shared" si="628"/>
        <v>4301.4461087962973</v>
      </c>
      <c r="Y1663" s="30">
        <f t="shared" si="620"/>
        <v>1194.847097209218</v>
      </c>
      <c r="Z1663" s="30">
        <f t="shared" si="621"/>
        <v>1.194847097209218</v>
      </c>
      <c r="AA1663" s="30">
        <f t="shared" si="622"/>
        <v>3.5312233179590633</v>
      </c>
      <c r="AB1663" s="64"/>
      <c r="AC1663" s="30">
        <f t="shared" si="608"/>
        <v>0</v>
      </c>
      <c r="AD1663" s="30">
        <f t="shared" si="609"/>
        <v>107.2</v>
      </c>
      <c r="AE1663" s="30">
        <f t="shared" si="610"/>
        <v>29.777777777777779</v>
      </c>
      <c r="AF1663" s="31"/>
      <c r="AG1663" s="31"/>
      <c r="AH1663" s="31"/>
      <c r="AI1663" s="31"/>
      <c r="AJ1663" s="31"/>
      <c r="AK1663" s="31"/>
      <c r="AL1663" s="7"/>
      <c r="AM1663" s="7"/>
    </row>
    <row r="1664" spans="2:39" x14ac:dyDescent="0.4">
      <c r="B1664" s="27" t="s">
        <v>4</v>
      </c>
      <c r="C1664" s="27">
        <v>1648</v>
      </c>
      <c r="D1664" s="27">
        <v>171</v>
      </c>
      <c r="E1664" s="28">
        <v>108.5</v>
      </c>
      <c r="F1664" s="69">
        <f t="shared" si="611"/>
        <v>30.138888888888889</v>
      </c>
      <c r="G1664" s="36">
        <f t="shared" si="612"/>
        <v>0.37500000000000039</v>
      </c>
      <c r="H1664" s="29">
        <f t="shared" si="613"/>
        <v>1.3500000000000014</v>
      </c>
      <c r="I1664" s="31"/>
      <c r="J1664" s="30">
        <f t="shared" si="614"/>
        <v>555.75000000000057</v>
      </c>
      <c r="K1664" s="41">
        <f t="shared" si="606"/>
        <v>390.59826201271699</v>
      </c>
      <c r="L1664" s="30">
        <f t="shared" si="615"/>
        <v>218.00182949999999</v>
      </c>
      <c r="M1664" s="61">
        <f t="shared" si="616"/>
        <v>1164.3500915127174</v>
      </c>
      <c r="N1664" s="30">
        <f t="shared" si="617"/>
        <v>1.1643500915127174</v>
      </c>
      <c r="O1664" s="30">
        <f t="shared" si="607"/>
        <v>35092.218035869402</v>
      </c>
      <c r="P1664" s="30">
        <f t="shared" si="618"/>
        <v>35.092218035869401</v>
      </c>
      <c r="Q1664" s="30">
        <f t="shared" si="623"/>
        <v>10447.322348605298</v>
      </c>
      <c r="R1664" s="61">
        <f t="shared" si="624"/>
        <v>2.9020342178864125</v>
      </c>
      <c r="S1664" s="30">
        <f t="shared" si="625"/>
        <v>-2300.1727970909674</v>
      </c>
      <c r="T1664" s="30">
        <f t="shared" si="619"/>
        <v>2300.1727970909674</v>
      </c>
      <c r="U1664" s="61">
        <f t="shared" si="626"/>
        <v>0.63893693919577532</v>
      </c>
      <c r="V1664" s="30">
        <f t="shared" si="627"/>
        <v>673089.29398148158</v>
      </c>
      <c r="W1664" s="30">
        <f t="shared" si="629"/>
        <v>673.08929398148155</v>
      </c>
      <c r="X1664" s="30">
        <f t="shared" si="628"/>
        <v>4301.4461087962973</v>
      </c>
      <c r="Y1664" s="30">
        <f t="shared" si="620"/>
        <v>1194.847097209218</v>
      </c>
      <c r="Z1664" s="30">
        <f t="shared" si="621"/>
        <v>1.194847097209218</v>
      </c>
      <c r="AA1664" s="30">
        <f t="shared" si="622"/>
        <v>3.540971157082188</v>
      </c>
      <c r="AB1664" s="64"/>
      <c r="AC1664" s="30">
        <f t="shared" si="608"/>
        <v>0</v>
      </c>
      <c r="AD1664" s="30">
        <f t="shared" si="609"/>
        <v>108.5</v>
      </c>
      <c r="AE1664" s="30">
        <f t="shared" si="610"/>
        <v>30.138888888888889</v>
      </c>
      <c r="AF1664" s="31"/>
      <c r="AG1664" s="31"/>
      <c r="AH1664" s="31"/>
      <c r="AI1664" s="31"/>
      <c r="AJ1664" s="31"/>
      <c r="AK1664" s="31"/>
      <c r="AL1664" s="7"/>
      <c r="AM1664" s="7"/>
    </row>
    <row r="1665" spans="2:39" x14ac:dyDescent="0.4">
      <c r="B1665" s="27" t="s">
        <v>4</v>
      </c>
      <c r="C1665" s="27">
        <v>1649</v>
      </c>
      <c r="D1665" s="27">
        <v>172</v>
      </c>
      <c r="E1665" s="28">
        <v>109.9</v>
      </c>
      <c r="F1665" s="69">
        <f t="shared" si="611"/>
        <v>30.527777777777779</v>
      </c>
      <c r="G1665" s="36">
        <f t="shared" si="612"/>
        <v>0.38888888888888851</v>
      </c>
      <c r="H1665" s="29">
        <f t="shared" si="613"/>
        <v>1.3999999999999986</v>
      </c>
      <c r="I1665" s="31"/>
      <c r="J1665" s="30">
        <f t="shared" si="614"/>
        <v>576.3333333333328</v>
      </c>
      <c r="K1665" s="41">
        <f t="shared" si="606"/>
        <v>400.74324913013373</v>
      </c>
      <c r="L1665" s="30">
        <f t="shared" si="615"/>
        <v>218.00182949999999</v>
      </c>
      <c r="M1665" s="61">
        <f t="shared" si="616"/>
        <v>1195.0784119634666</v>
      </c>
      <c r="N1665" s="30">
        <f t="shared" si="617"/>
        <v>1.1950784119634665</v>
      </c>
      <c r="O1665" s="30">
        <f t="shared" si="607"/>
        <v>36483.088187440269</v>
      </c>
      <c r="P1665" s="30">
        <f t="shared" si="618"/>
        <v>36.483088187440266</v>
      </c>
      <c r="Q1665" s="30">
        <f t="shared" si="623"/>
        <v>10483.805436792738</v>
      </c>
      <c r="R1665" s="61">
        <f t="shared" si="624"/>
        <v>2.9121684098603255</v>
      </c>
      <c r="S1665" s="30">
        <f t="shared" si="625"/>
        <v>-2300.1727970909674</v>
      </c>
      <c r="T1665" s="30">
        <f t="shared" si="619"/>
        <v>2300.1727970909674</v>
      </c>
      <c r="U1665" s="61">
        <f t="shared" si="626"/>
        <v>0.63893693919577532</v>
      </c>
      <c r="V1665" s="30">
        <f t="shared" si="627"/>
        <v>690571.4050925927</v>
      </c>
      <c r="W1665" s="30">
        <f t="shared" si="629"/>
        <v>690.57140509259273</v>
      </c>
      <c r="X1665" s="30">
        <f t="shared" si="628"/>
        <v>4301.4461087962973</v>
      </c>
      <c r="Y1665" s="30">
        <f t="shared" si="620"/>
        <v>1194.847097209218</v>
      </c>
      <c r="Z1665" s="30">
        <f t="shared" si="621"/>
        <v>1.194847097209218</v>
      </c>
      <c r="AA1665" s="30">
        <f t="shared" si="622"/>
        <v>3.5511053490561011</v>
      </c>
      <c r="AB1665" s="64"/>
      <c r="AC1665" s="30">
        <f t="shared" si="608"/>
        <v>0</v>
      </c>
      <c r="AD1665" s="30">
        <f t="shared" si="609"/>
        <v>109.9</v>
      </c>
      <c r="AE1665" s="30">
        <f t="shared" si="610"/>
        <v>30.527777777777779</v>
      </c>
      <c r="AF1665" s="31"/>
      <c r="AG1665" s="31"/>
      <c r="AH1665" s="31"/>
      <c r="AI1665" s="31"/>
      <c r="AJ1665" s="31"/>
      <c r="AK1665" s="31"/>
      <c r="AL1665" s="7"/>
      <c r="AM1665" s="7"/>
    </row>
    <row r="1666" spans="2:39" x14ac:dyDescent="0.4">
      <c r="B1666" s="27" t="s">
        <v>4</v>
      </c>
      <c r="C1666" s="27">
        <v>1650</v>
      </c>
      <c r="D1666" s="27">
        <v>173</v>
      </c>
      <c r="E1666" s="28">
        <v>111.3</v>
      </c>
      <c r="F1666" s="69">
        <f t="shared" si="611"/>
        <v>30.916666666666664</v>
      </c>
      <c r="G1666" s="36">
        <f t="shared" si="612"/>
        <v>0.38888888888888851</v>
      </c>
      <c r="H1666" s="29">
        <f t="shared" si="613"/>
        <v>1.3999999999999986</v>
      </c>
      <c r="I1666" s="31"/>
      <c r="J1666" s="30">
        <f t="shared" si="614"/>
        <v>576.3333333333328</v>
      </c>
      <c r="K1666" s="41">
        <f t="shared" si="606"/>
        <v>411.01830018495298</v>
      </c>
      <c r="L1666" s="30">
        <f t="shared" si="615"/>
        <v>218.00182949999999</v>
      </c>
      <c r="M1666" s="61">
        <f t="shared" si="616"/>
        <v>1205.3534630182858</v>
      </c>
      <c r="N1666" s="30">
        <f t="shared" si="617"/>
        <v>1.2053534630182858</v>
      </c>
      <c r="O1666" s="30">
        <f t="shared" si="607"/>
        <v>37265.511231648663</v>
      </c>
      <c r="P1666" s="30">
        <f t="shared" si="618"/>
        <v>37.265511231648659</v>
      </c>
      <c r="Q1666" s="30">
        <f t="shared" si="623"/>
        <v>10521.070948024386</v>
      </c>
      <c r="R1666" s="61">
        <f t="shared" si="624"/>
        <v>2.922519941586128</v>
      </c>
      <c r="S1666" s="30">
        <f t="shared" si="625"/>
        <v>-2300.1727970909674</v>
      </c>
      <c r="T1666" s="30">
        <f t="shared" si="619"/>
        <v>2300.1727970909674</v>
      </c>
      <c r="U1666" s="61">
        <f t="shared" si="626"/>
        <v>0.63893693919577532</v>
      </c>
      <c r="V1666" s="30">
        <f t="shared" si="627"/>
        <v>708277.64583333326</v>
      </c>
      <c r="W1666" s="30">
        <f t="shared" si="629"/>
        <v>708.27764583333328</v>
      </c>
      <c r="X1666" s="30">
        <f t="shared" si="628"/>
        <v>4301.4461087962973</v>
      </c>
      <c r="Y1666" s="30">
        <f t="shared" si="620"/>
        <v>1194.847097209218</v>
      </c>
      <c r="Z1666" s="30">
        <f t="shared" si="621"/>
        <v>1.194847097209218</v>
      </c>
      <c r="AA1666" s="30">
        <f t="shared" si="622"/>
        <v>3.5614568807819031</v>
      </c>
      <c r="AB1666" s="64"/>
      <c r="AC1666" s="30">
        <f t="shared" si="608"/>
        <v>0</v>
      </c>
      <c r="AD1666" s="30">
        <f t="shared" si="609"/>
        <v>111.3</v>
      </c>
      <c r="AE1666" s="30">
        <f t="shared" si="610"/>
        <v>30.916666666666664</v>
      </c>
      <c r="AF1666" s="31"/>
      <c r="AG1666" s="31"/>
      <c r="AH1666" s="31"/>
      <c r="AI1666" s="31"/>
      <c r="AJ1666" s="31"/>
      <c r="AK1666" s="31"/>
      <c r="AL1666" s="7"/>
      <c r="AM1666" s="7"/>
    </row>
    <row r="1667" spans="2:39" x14ac:dyDescent="0.4">
      <c r="B1667" s="27" t="s">
        <v>4</v>
      </c>
      <c r="C1667" s="27">
        <v>1651</v>
      </c>
      <c r="D1667" s="27">
        <v>174</v>
      </c>
      <c r="E1667" s="28">
        <v>112.7</v>
      </c>
      <c r="F1667" s="69">
        <f t="shared" si="611"/>
        <v>31.305555555555557</v>
      </c>
      <c r="G1667" s="36">
        <f t="shared" si="612"/>
        <v>0.36111111111111227</v>
      </c>
      <c r="H1667" s="29">
        <f t="shared" si="613"/>
        <v>1.3000000000000043</v>
      </c>
      <c r="I1667" s="31"/>
      <c r="J1667" s="30">
        <f t="shared" si="614"/>
        <v>535.16666666666833</v>
      </c>
      <c r="K1667" s="41">
        <f t="shared" si="606"/>
        <v>421.4234151771754</v>
      </c>
      <c r="L1667" s="30">
        <f t="shared" si="615"/>
        <v>218.00182949999999</v>
      </c>
      <c r="M1667" s="61">
        <f t="shared" si="616"/>
        <v>1174.5919113438438</v>
      </c>
      <c r="N1667" s="30">
        <f t="shared" si="617"/>
        <v>1.1745919113438439</v>
      </c>
      <c r="O1667" s="30">
        <f t="shared" si="607"/>
        <v>36771.252335680889</v>
      </c>
      <c r="P1667" s="30">
        <f t="shared" si="618"/>
        <v>36.771252335680892</v>
      </c>
      <c r="Q1667" s="30">
        <f t="shared" si="623"/>
        <v>10557.842200360066</v>
      </c>
      <c r="R1667" s="61">
        <f t="shared" si="624"/>
        <v>2.9327341791631785</v>
      </c>
      <c r="S1667" s="30">
        <f t="shared" si="625"/>
        <v>-2300.1727970909674</v>
      </c>
      <c r="T1667" s="30">
        <f t="shared" si="619"/>
        <v>2300.1727970909674</v>
      </c>
      <c r="U1667" s="61">
        <f t="shared" si="626"/>
        <v>0.63893693919577532</v>
      </c>
      <c r="V1667" s="30">
        <f t="shared" si="627"/>
        <v>726208.01620370382</v>
      </c>
      <c r="W1667" s="30">
        <f t="shared" si="629"/>
        <v>726.20801620370389</v>
      </c>
      <c r="X1667" s="30">
        <f t="shared" si="628"/>
        <v>4301.4461087962973</v>
      </c>
      <c r="Y1667" s="30">
        <f t="shared" si="620"/>
        <v>1194.847097209218</v>
      </c>
      <c r="Z1667" s="30">
        <f t="shared" si="621"/>
        <v>1.194847097209218</v>
      </c>
      <c r="AA1667" s="30">
        <f t="shared" si="622"/>
        <v>3.571671118358954</v>
      </c>
      <c r="AB1667" s="64"/>
      <c r="AC1667" s="30">
        <f t="shared" si="608"/>
        <v>0</v>
      </c>
      <c r="AD1667" s="30">
        <f t="shared" si="609"/>
        <v>112.7</v>
      </c>
      <c r="AE1667" s="30">
        <f t="shared" si="610"/>
        <v>31.305555555555557</v>
      </c>
      <c r="AF1667" s="31"/>
      <c r="AG1667" s="31"/>
      <c r="AH1667" s="31"/>
      <c r="AI1667" s="31"/>
      <c r="AJ1667" s="31"/>
      <c r="AK1667" s="31"/>
      <c r="AL1667" s="7"/>
      <c r="AM1667" s="7"/>
    </row>
    <row r="1668" spans="2:39" x14ac:dyDescent="0.4">
      <c r="B1668" s="27" t="s">
        <v>4</v>
      </c>
      <c r="C1668" s="27">
        <v>1652</v>
      </c>
      <c r="D1668" s="27">
        <v>175</v>
      </c>
      <c r="E1668" s="28">
        <v>113.9</v>
      </c>
      <c r="F1668" s="69">
        <f t="shared" si="611"/>
        <v>31.638888888888889</v>
      </c>
      <c r="G1668" s="36">
        <f t="shared" si="612"/>
        <v>0.31944444444444403</v>
      </c>
      <c r="H1668" s="29">
        <f t="shared" si="613"/>
        <v>1.1499999999999986</v>
      </c>
      <c r="I1668" s="31"/>
      <c r="J1668" s="30">
        <f t="shared" si="614"/>
        <v>473.41666666666606</v>
      </c>
      <c r="K1668" s="41">
        <f t="shared" si="606"/>
        <v>430.44560544721702</v>
      </c>
      <c r="L1668" s="30">
        <f t="shared" si="615"/>
        <v>218.00182949999999</v>
      </c>
      <c r="M1668" s="61">
        <f t="shared" si="616"/>
        <v>1121.8641016138831</v>
      </c>
      <c r="N1668" s="30">
        <f t="shared" si="617"/>
        <v>1.1218641016138831</v>
      </c>
      <c r="O1668" s="30">
        <f t="shared" si="607"/>
        <v>35494.533659394801</v>
      </c>
      <c r="P1668" s="30">
        <f t="shared" si="618"/>
        <v>35.494533659394804</v>
      </c>
      <c r="Q1668" s="30">
        <f t="shared" si="623"/>
        <v>10593.336734019462</v>
      </c>
      <c r="R1668" s="61">
        <f t="shared" si="624"/>
        <v>2.942593772635111</v>
      </c>
      <c r="S1668" s="30">
        <f t="shared" si="625"/>
        <v>-2300.1727970909674</v>
      </c>
      <c r="T1668" s="30">
        <f t="shared" si="619"/>
        <v>2300.1727970909674</v>
      </c>
      <c r="U1668" s="61">
        <f t="shared" si="626"/>
        <v>0.63893693919577532</v>
      </c>
      <c r="V1668" s="30">
        <f t="shared" si="627"/>
        <v>741755.29398148146</v>
      </c>
      <c r="W1668" s="30">
        <f t="shared" si="629"/>
        <v>741.75529398148149</v>
      </c>
      <c r="X1668" s="30">
        <f t="shared" si="628"/>
        <v>4301.4461087962973</v>
      </c>
      <c r="Y1668" s="30">
        <f t="shared" si="620"/>
        <v>1194.847097209218</v>
      </c>
      <c r="Z1668" s="30">
        <f t="shared" si="621"/>
        <v>1.194847097209218</v>
      </c>
      <c r="AA1668" s="30">
        <f t="shared" si="622"/>
        <v>3.5815307118308866</v>
      </c>
      <c r="AB1668" s="64"/>
      <c r="AC1668" s="30">
        <f t="shared" si="608"/>
        <v>0</v>
      </c>
      <c r="AD1668" s="30">
        <f t="shared" si="609"/>
        <v>113.9</v>
      </c>
      <c r="AE1668" s="30">
        <f t="shared" si="610"/>
        <v>31.638888888888889</v>
      </c>
      <c r="AF1668" s="31"/>
      <c r="AG1668" s="31"/>
      <c r="AH1668" s="31"/>
      <c r="AI1668" s="31"/>
      <c r="AJ1668" s="31"/>
      <c r="AK1668" s="31"/>
      <c r="AL1668" s="7"/>
      <c r="AM1668" s="7"/>
    </row>
    <row r="1669" spans="2:39" x14ac:dyDescent="0.4">
      <c r="B1669" s="27" t="s">
        <v>4</v>
      </c>
      <c r="C1669" s="27">
        <v>1653</v>
      </c>
      <c r="D1669" s="27">
        <v>176</v>
      </c>
      <c r="E1669" s="28">
        <v>115</v>
      </c>
      <c r="F1669" s="69">
        <f t="shared" si="611"/>
        <v>31.944444444444443</v>
      </c>
      <c r="G1669" s="36">
        <f t="shared" si="612"/>
        <v>0.29166666666666585</v>
      </c>
      <c r="H1669" s="29">
        <f t="shared" si="613"/>
        <v>1.0499999999999972</v>
      </c>
      <c r="I1669" s="31"/>
      <c r="J1669" s="30">
        <f t="shared" si="614"/>
        <v>432.24999999999881</v>
      </c>
      <c r="K1669" s="41">
        <f t="shared" si="606"/>
        <v>438.79989085503468</v>
      </c>
      <c r="L1669" s="30">
        <f t="shared" si="615"/>
        <v>218.00182949999999</v>
      </c>
      <c r="M1669" s="61">
        <f t="shared" si="616"/>
        <v>1089.0517203550335</v>
      </c>
      <c r="N1669" s="30">
        <f t="shared" si="617"/>
        <v>1.0890517203550334</v>
      </c>
      <c r="O1669" s="30">
        <f t="shared" si="607"/>
        <v>34789.152178008015</v>
      </c>
      <c r="P1669" s="30">
        <f t="shared" si="618"/>
        <v>34.789152178008017</v>
      </c>
      <c r="Q1669" s="30">
        <f t="shared" si="623"/>
        <v>10628.125886197469</v>
      </c>
      <c r="R1669" s="61">
        <f t="shared" si="624"/>
        <v>2.9522574267909834</v>
      </c>
      <c r="S1669" s="30">
        <f t="shared" si="625"/>
        <v>-2300.1727970909674</v>
      </c>
      <c r="T1669" s="30">
        <f t="shared" si="619"/>
        <v>2300.1727970909674</v>
      </c>
      <c r="U1669" s="61">
        <f t="shared" si="626"/>
        <v>0.63893693919577532</v>
      </c>
      <c r="V1669" s="30">
        <f t="shared" si="627"/>
        <v>756151.62037037034</v>
      </c>
      <c r="W1669" s="30">
        <f t="shared" si="629"/>
        <v>756.15162037037032</v>
      </c>
      <c r="X1669" s="30">
        <f t="shared" si="628"/>
        <v>4301.4461087962973</v>
      </c>
      <c r="Y1669" s="30">
        <f t="shared" si="620"/>
        <v>1194.847097209218</v>
      </c>
      <c r="Z1669" s="30">
        <f t="shared" si="621"/>
        <v>1.194847097209218</v>
      </c>
      <c r="AA1669" s="30">
        <f t="shared" si="622"/>
        <v>3.5911943659867589</v>
      </c>
      <c r="AB1669" s="64"/>
      <c r="AC1669" s="30">
        <f t="shared" si="608"/>
        <v>0</v>
      </c>
      <c r="AD1669" s="30">
        <f t="shared" si="609"/>
        <v>115</v>
      </c>
      <c r="AE1669" s="30">
        <f t="shared" si="610"/>
        <v>31.944444444444443</v>
      </c>
      <c r="AF1669" s="31"/>
      <c r="AG1669" s="31"/>
      <c r="AH1669" s="31"/>
      <c r="AI1669" s="31"/>
      <c r="AJ1669" s="31"/>
      <c r="AK1669" s="31"/>
      <c r="AL1669" s="7"/>
      <c r="AM1669" s="7"/>
    </row>
    <row r="1670" spans="2:39" x14ac:dyDescent="0.4">
      <c r="B1670" s="27" t="s">
        <v>4</v>
      </c>
      <c r="C1670" s="27">
        <v>1654</v>
      </c>
      <c r="D1670" s="27">
        <v>177</v>
      </c>
      <c r="E1670" s="28">
        <v>116</v>
      </c>
      <c r="F1670" s="69">
        <f t="shared" si="611"/>
        <v>32.222222222222221</v>
      </c>
      <c r="G1670" s="36">
        <f t="shared" si="612"/>
        <v>0.24999999999999961</v>
      </c>
      <c r="H1670" s="29">
        <f t="shared" si="613"/>
        <v>0.89999999999999858</v>
      </c>
      <c r="I1670" s="31"/>
      <c r="J1670" s="30">
        <f t="shared" si="614"/>
        <v>370.49999999999943</v>
      </c>
      <c r="K1670" s="41">
        <f t="shared" si="606"/>
        <v>446.46437288055552</v>
      </c>
      <c r="L1670" s="30">
        <f t="shared" si="615"/>
        <v>218.00182949999999</v>
      </c>
      <c r="M1670" s="61">
        <f t="shared" si="616"/>
        <v>1034.9662023805549</v>
      </c>
      <c r="N1670" s="30">
        <f t="shared" si="617"/>
        <v>1.034966202380555</v>
      </c>
      <c r="O1670" s="30">
        <f t="shared" si="607"/>
        <v>33348.910965595656</v>
      </c>
      <c r="P1670" s="30">
        <f t="shared" si="618"/>
        <v>33.348910965595657</v>
      </c>
      <c r="Q1670" s="30">
        <f t="shared" si="623"/>
        <v>10661.474797163064</v>
      </c>
      <c r="R1670" s="61">
        <f t="shared" si="624"/>
        <v>2.9615210139114021</v>
      </c>
      <c r="S1670" s="30">
        <f t="shared" si="625"/>
        <v>-2300.1727970909674</v>
      </c>
      <c r="T1670" s="30">
        <f t="shared" si="619"/>
        <v>2300.1727970909674</v>
      </c>
      <c r="U1670" s="61">
        <f t="shared" si="626"/>
        <v>0.63893693919577532</v>
      </c>
      <c r="V1670" s="30">
        <f t="shared" si="627"/>
        <v>769359.25925925921</v>
      </c>
      <c r="W1670" s="30">
        <f t="shared" si="629"/>
        <v>769.35925925925926</v>
      </c>
      <c r="X1670" s="30">
        <f t="shared" si="628"/>
        <v>4301.4461087962973</v>
      </c>
      <c r="Y1670" s="30">
        <f t="shared" si="620"/>
        <v>1194.847097209218</v>
      </c>
      <c r="Z1670" s="30">
        <f t="shared" si="621"/>
        <v>1.194847097209218</v>
      </c>
      <c r="AA1670" s="30">
        <f t="shared" si="622"/>
        <v>3.6004579531071776</v>
      </c>
      <c r="AB1670" s="64"/>
      <c r="AC1670" s="30">
        <f t="shared" si="608"/>
        <v>0</v>
      </c>
      <c r="AD1670" s="30">
        <f t="shared" si="609"/>
        <v>116</v>
      </c>
      <c r="AE1670" s="30">
        <f t="shared" si="610"/>
        <v>32.222222222222221</v>
      </c>
      <c r="AF1670" s="31"/>
      <c r="AG1670" s="31"/>
      <c r="AH1670" s="31"/>
      <c r="AI1670" s="31"/>
      <c r="AJ1670" s="31"/>
      <c r="AK1670" s="31"/>
      <c r="AL1670" s="7"/>
      <c r="AM1670" s="7"/>
    </row>
    <row r="1671" spans="2:39" x14ac:dyDescent="0.4">
      <c r="B1671" s="27" t="s">
        <v>4</v>
      </c>
      <c r="C1671" s="27">
        <v>1655</v>
      </c>
      <c r="D1671" s="27">
        <v>178</v>
      </c>
      <c r="E1671" s="28">
        <v>116.8</v>
      </c>
      <c r="F1671" s="69">
        <f t="shared" si="611"/>
        <v>32.444444444444443</v>
      </c>
      <c r="G1671" s="36">
        <f t="shared" si="612"/>
        <v>0.22222222222222143</v>
      </c>
      <c r="H1671" s="29">
        <f t="shared" si="613"/>
        <v>0.79999999999999716</v>
      </c>
      <c r="I1671" s="31"/>
      <c r="J1671" s="30">
        <f t="shared" si="614"/>
        <v>329.33333333333218</v>
      </c>
      <c r="K1671" s="41">
        <f t="shared" si="606"/>
        <v>452.64373709022215</v>
      </c>
      <c r="L1671" s="30">
        <f t="shared" si="615"/>
        <v>218.00182949999999</v>
      </c>
      <c r="M1671" s="61">
        <f t="shared" si="616"/>
        <v>999.97889992355431</v>
      </c>
      <c r="N1671" s="30">
        <f t="shared" si="617"/>
        <v>0.99997889992355427</v>
      </c>
      <c r="O1671" s="30">
        <f t="shared" si="607"/>
        <v>32443.759864186428</v>
      </c>
      <c r="P1671" s="30">
        <f t="shared" si="618"/>
        <v>32.443759864186426</v>
      </c>
      <c r="Q1671" s="30">
        <f t="shared" si="623"/>
        <v>10693.918557027251</v>
      </c>
      <c r="R1671" s="61">
        <f t="shared" si="624"/>
        <v>2.9705331701502042</v>
      </c>
      <c r="S1671" s="30">
        <f t="shared" si="625"/>
        <v>-2300.1727970909674</v>
      </c>
      <c r="T1671" s="30">
        <f t="shared" si="619"/>
        <v>2300.1727970909674</v>
      </c>
      <c r="U1671" s="61">
        <f t="shared" si="626"/>
        <v>0.63893693919577532</v>
      </c>
      <c r="V1671" s="30">
        <f t="shared" si="627"/>
        <v>780007.70370370359</v>
      </c>
      <c r="W1671" s="30">
        <f t="shared" si="629"/>
        <v>780.00770370370356</v>
      </c>
      <c r="X1671" s="30">
        <f t="shared" si="628"/>
        <v>4301.4461087962973</v>
      </c>
      <c r="Y1671" s="30">
        <f t="shared" si="620"/>
        <v>1194.847097209218</v>
      </c>
      <c r="Z1671" s="30">
        <f t="shared" si="621"/>
        <v>1.194847097209218</v>
      </c>
      <c r="AA1671" s="30">
        <f t="shared" si="622"/>
        <v>3.6094701093459793</v>
      </c>
      <c r="AB1671" s="64"/>
      <c r="AC1671" s="30">
        <f t="shared" si="608"/>
        <v>0</v>
      </c>
      <c r="AD1671" s="30">
        <f t="shared" si="609"/>
        <v>116.8</v>
      </c>
      <c r="AE1671" s="30">
        <f t="shared" si="610"/>
        <v>32.444444444444443</v>
      </c>
      <c r="AF1671" s="31"/>
      <c r="AG1671" s="31"/>
      <c r="AH1671" s="31"/>
      <c r="AI1671" s="31"/>
      <c r="AJ1671" s="31"/>
      <c r="AK1671" s="31"/>
      <c r="AL1671" s="7"/>
      <c r="AM1671" s="7"/>
    </row>
    <row r="1672" spans="2:39" x14ac:dyDescent="0.4">
      <c r="B1672" s="27" t="s">
        <v>4</v>
      </c>
      <c r="C1672" s="27">
        <v>1656</v>
      </c>
      <c r="D1672" s="27">
        <v>179</v>
      </c>
      <c r="E1672" s="28">
        <v>117.6</v>
      </c>
      <c r="F1672" s="69">
        <f t="shared" si="611"/>
        <v>32.666666666666664</v>
      </c>
      <c r="G1672" s="36">
        <f t="shared" si="612"/>
        <v>0.2222222222222234</v>
      </c>
      <c r="H1672" s="29">
        <f t="shared" si="613"/>
        <v>0.80000000000000426</v>
      </c>
      <c r="I1672" s="31"/>
      <c r="J1672" s="30">
        <f t="shared" si="614"/>
        <v>329.33333333333508</v>
      </c>
      <c r="K1672" s="41">
        <f t="shared" si="606"/>
        <v>458.86557115699986</v>
      </c>
      <c r="L1672" s="30">
        <f t="shared" si="615"/>
        <v>218.00182949999999</v>
      </c>
      <c r="M1672" s="61">
        <f t="shared" si="616"/>
        <v>1006.2007339903349</v>
      </c>
      <c r="N1672" s="30">
        <f t="shared" si="617"/>
        <v>1.0062007339903349</v>
      </c>
      <c r="O1672" s="30">
        <f t="shared" si="607"/>
        <v>32869.223977017602</v>
      </c>
      <c r="P1672" s="30">
        <f t="shared" si="618"/>
        <v>32.869223977017604</v>
      </c>
      <c r="Q1672" s="30">
        <f t="shared" si="623"/>
        <v>10726.787781004268</v>
      </c>
      <c r="R1672" s="61">
        <f t="shared" si="624"/>
        <v>2.9796635108742473</v>
      </c>
      <c r="S1672" s="30">
        <f t="shared" si="625"/>
        <v>-2300.1727970909674</v>
      </c>
      <c r="T1672" s="30">
        <f t="shared" si="619"/>
        <v>2300.1727970909674</v>
      </c>
      <c r="U1672" s="61">
        <f t="shared" si="626"/>
        <v>0.63893693919577532</v>
      </c>
      <c r="V1672" s="30">
        <f t="shared" si="627"/>
        <v>790729.33333333314</v>
      </c>
      <c r="W1672" s="30">
        <f t="shared" si="629"/>
        <v>790.7293333333331</v>
      </c>
      <c r="X1672" s="30">
        <f t="shared" si="628"/>
        <v>4301.4461087962973</v>
      </c>
      <c r="Y1672" s="30">
        <f t="shared" si="620"/>
        <v>1194.847097209218</v>
      </c>
      <c r="Z1672" s="30">
        <f t="shared" si="621"/>
        <v>1.194847097209218</v>
      </c>
      <c r="AA1672" s="30">
        <f t="shared" si="622"/>
        <v>3.6186004500700228</v>
      </c>
      <c r="AB1672" s="64"/>
      <c r="AC1672" s="30">
        <f t="shared" si="608"/>
        <v>0</v>
      </c>
      <c r="AD1672" s="30">
        <f t="shared" si="609"/>
        <v>117.6</v>
      </c>
      <c r="AE1672" s="30">
        <f t="shared" si="610"/>
        <v>32.666666666666664</v>
      </c>
      <c r="AF1672" s="31"/>
      <c r="AG1672" s="31"/>
      <c r="AH1672" s="31"/>
      <c r="AI1672" s="31"/>
      <c r="AJ1672" s="31"/>
      <c r="AK1672" s="31"/>
      <c r="AL1672" s="7"/>
      <c r="AM1672" s="7"/>
    </row>
    <row r="1673" spans="2:39" x14ac:dyDescent="0.4">
      <c r="B1673" s="27" t="s">
        <v>4</v>
      </c>
      <c r="C1673" s="27">
        <v>1657</v>
      </c>
      <c r="D1673" s="27">
        <v>180</v>
      </c>
      <c r="E1673" s="28">
        <v>118.4</v>
      </c>
      <c r="F1673" s="69">
        <f t="shared" si="611"/>
        <v>32.888888888888893</v>
      </c>
      <c r="G1673" s="36">
        <f t="shared" si="612"/>
        <v>0.2222222222222234</v>
      </c>
      <c r="H1673" s="29">
        <f t="shared" si="613"/>
        <v>0.80000000000000426</v>
      </c>
      <c r="I1673" s="31"/>
      <c r="J1673" s="30">
        <f t="shared" si="614"/>
        <v>329.33333333333508</v>
      </c>
      <c r="K1673" s="41">
        <f t="shared" si="606"/>
        <v>465.12987508088895</v>
      </c>
      <c r="L1673" s="30">
        <f t="shared" si="615"/>
        <v>218.00182949999999</v>
      </c>
      <c r="M1673" s="61">
        <f t="shared" si="616"/>
        <v>1012.465037914224</v>
      </c>
      <c r="N1673" s="30">
        <f t="shared" si="617"/>
        <v>1.0124650379142239</v>
      </c>
      <c r="O1673" s="30">
        <f t="shared" si="607"/>
        <v>33298.850135845591</v>
      </c>
      <c r="P1673" s="30">
        <f t="shared" si="618"/>
        <v>33.298850135845591</v>
      </c>
      <c r="Q1673" s="30">
        <f t="shared" si="623"/>
        <v>10760.086631140113</v>
      </c>
      <c r="R1673" s="61">
        <f t="shared" si="624"/>
        <v>2.9889131922075123</v>
      </c>
      <c r="S1673" s="30">
        <f t="shared" si="625"/>
        <v>-2300.1727970909674</v>
      </c>
      <c r="T1673" s="30">
        <f t="shared" si="619"/>
        <v>2300.1727970909674</v>
      </c>
      <c r="U1673" s="61">
        <f t="shared" si="626"/>
        <v>0.63893693919577532</v>
      </c>
      <c r="V1673" s="30">
        <f t="shared" si="627"/>
        <v>801524.14814814832</v>
      </c>
      <c r="W1673" s="30">
        <f t="shared" si="629"/>
        <v>801.52414814814836</v>
      </c>
      <c r="X1673" s="30">
        <f t="shared" si="628"/>
        <v>4301.4461087962973</v>
      </c>
      <c r="Y1673" s="30">
        <f t="shared" si="620"/>
        <v>1194.847097209218</v>
      </c>
      <c r="Z1673" s="30">
        <f t="shared" si="621"/>
        <v>1.194847097209218</v>
      </c>
      <c r="AA1673" s="30">
        <f t="shared" si="622"/>
        <v>3.6278501314032878</v>
      </c>
      <c r="AB1673" s="64"/>
      <c r="AC1673" s="30">
        <f t="shared" si="608"/>
        <v>0</v>
      </c>
      <c r="AD1673" s="30">
        <f t="shared" si="609"/>
        <v>118.4</v>
      </c>
      <c r="AE1673" s="30">
        <f t="shared" si="610"/>
        <v>32.888888888888893</v>
      </c>
      <c r="AF1673" s="31"/>
      <c r="AG1673" s="31"/>
      <c r="AH1673" s="31"/>
      <c r="AI1673" s="31"/>
      <c r="AJ1673" s="31"/>
      <c r="AK1673" s="31"/>
      <c r="AL1673" s="7"/>
      <c r="AM1673" s="7"/>
    </row>
    <row r="1674" spans="2:39" x14ac:dyDescent="0.4">
      <c r="B1674" s="27" t="s">
        <v>4</v>
      </c>
      <c r="C1674" s="27">
        <v>1658</v>
      </c>
      <c r="D1674" s="27">
        <v>181</v>
      </c>
      <c r="E1674" s="28">
        <v>119.2</v>
      </c>
      <c r="F1674" s="69">
        <f t="shared" si="611"/>
        <v>33.111111111111114</v>
      </c>
      <c r="G1674" s="36">
        <f t="shared" si="612"/>
        <v>0.22222222222222143</v>
      </c>
      <c r="H1674" s="29">
        <f t="shared" si="613"/>
        <v>0.79999999999999716</v>
      </c>
      <c r="I1674" s="31"/>
      <c r="J1674" s="30">
        <f t="shared" si="614"/>
        <v>329.33333333333218</v>
      </c>
      <c r="K1674" s="41">
        <f t="shared" si="606"/>
        <v>471.43664886188895</v>
      </c>
      <c r="L1674" s="30">
        <f t="shared" si="615"/>
        <v>218.00182949999999</v>
      </c>
      <c r="M1674" s="61">
        <f t="shared" si="616"/>
        <v>1018.7718116952211</v>
      </c>
      <c r="N1674" s="30">
        <f t="shared" si="617"/>
        <v>1.0187718116952211</v>
      </c>
      <c r="O1674" s="30">
        <f t="shared" si="607"/>
        <v>33732.666653908433</v>
      </c>
      <c r="P1674" s="30">
        <f t="shared" si="618"/>
        <v>33.732666653908431</v>
      </c>
      <c r="Q1674" s="30">
        <f t="shared" si="623"/>
        <v>10793.819297794022</v>
      </c>
      <c r="R1674" s="61">
        <f t="shared" si="624"/>
        <v>2.9982833781387681</v>
      </c>
      <c r="S1674" s="30">
        <f t="shared" si="625"/>
        <v>-2300.1727970909674</v>
      </c>
      <c r="T1674" s="30">
        <f t="shared" si="619"/>
        <v>2300.1727970909674</v>
      </c>
      <c r="U1674" s="61">
        <f t="shared" si="626"/>
        <v>0.63893693919577532</v>
      </c>
      <c r="V1674" s="30">
        <f t="shared" si="627"/>
        <v>812392.14814814832</v>
      </c>
      <c r="W1674" s="30">
        <f t="shared" si="629"/>
        <v>812.39214814814829</v>
      </c>
      <c r="X1674" s="30">
        <f t="shared" si="628"/>
        <v>4301.4461087962973</v>
      </c>
      <c r="Y1674" s="30">
        <f t="shared" si="620"/>
        <v>1194.847097209218</v>
      </c>
      <c r="Z1674" s="30">
        <f t="shared" si="621"/>
        <v>1.194847097209218</v>
      </c>
      <c r="AA1674" s="30">
        <f t="shared" si="622"/>
        <v>3.6372203173345437</v>
      </c>
      <c r="AB1674" s="64"/>
      <c r="AC1674" s="30">
        <f t="shared" si="608"/>
        <v>0</v>
      </c>
      <c r="AD1674" s="30">
        <f t="shared" si="609"/>
        <v>119.2</v>
      </c>
      <c r="AE1674" s="30">
        <f t="shared" si="610"/>
        <v>33.111111111111114</v>
      </c>
      <c r="AF1674" s="31"/>
      <c r="AG1674" s="31"/>
      <c r="AH1674" s="31"/>
      <c r="AI1674" s="31"/>
      <c r="AJ1674" s="31"/>
      <c r="AK1674" s="31"/>
      <c r="AL1674" s="7"/>
      <c r="AM1674" s="7"/>
    </row>
    <row r="1675" spans="2:39" x14ac:dyDescent="0.4">
      <c r="B1675" s="27" t="s">
        <v>4</v>
      </c>
      <c r="C1675" s="27">
        <v>1659</v>
      </c>
      <c r="D1675" s="27">
        <v>182</v>
      </c>
      <c r="E1675" s="28">
        <v>120</v>
      </c>
      <c r="F1675" s="69">
        <f t="shared" si="611"/>
        <v>33.333333333333336</v>
      </c>
      <c r="G1675" s="36">
        <f t="shared" si="612"/>
        <v>0.22222222222222143</v>
      </c>
      <c r="H1675" s="29">
        <f t="shared" si="613"/>
        <v>0.79999999999999716</v>
      </c>
      <c r="I1675" s="31"/>
      <c r="J1675" s="30">
        <f t="shared" si="614"/>
        <v>329.33333333333218</v>
      </c>
      <c r="K1675" s="41">
        <f t="shared" si="606"/>
        <v>477.7858925000001</v>
      </c>
      <c r="L1675" s="30">
        <f t="shared" si="615"/>
        <v>218.00182949999999</v>
      </c>
      <c r="M1675" s="61">
        <f t="shared" si="616"/>
        <v>1025.1210553333322</v>
      </c>
      <c r="N1675" s="30">
        <f t="shared" si="617"/>
        <v>1.0251210553333321</v>
      </c>
      <c r="O1675" s="30">
        <f t="shared" si="607"/>
        <v>34170.701844444411</v>
      </c>
      <c r="P1675" s="30">
        <f t="shared" si="618"/>
        <v>34.170701844444409</v>
      </c>
      <c r="Q1675" s="30">
        <f t="shared" si="623"/>
        <v>10827.989999638467</v>
      </c>
      <c r="R1675" s="61">
        <f t="shared" si="624"/>
        <v>3.0077752405215739</v>
      </c>
      <c r="S1675" s="30">
        <f t="shared" si="625"/>
        <v>-2300.1727970909674</v>
      </c>
      <c r="T1675" s="30">
        <f t="shared" si="619"/>
        <v>2300.1727970909674</v>
      </c>
      <c r="U1675" s="61">
        <f t="shared" si="626"/>
        <v>0.63893693919577532</v>
      </c>
      <c r="V1675" s="30">
        <f t="shared" si="627"/>
        <v>823333.33333333349</v>
      </c>
      <c r="W1675" s="30">
        <f t="shared" si="629"/>
        <v>823.33333333333348</v>
      </c>
      <c r="X1675" s="30">
        <f t="shared" si="628"/>
        <v>4301.4461087962973</v>
      </c>
      <c r="Y1675" s="30">
        <f t="shared" si="620"/>
        <v>1194.847097209218</v>
      </c>
      <c r="Z1675" s="30">
        <f t="shared" si="621"/>
        <v>1.194847097209218</v>
      </c>
      <c r="AA1675" s="30">
        <f t="shared" si="622"/>
        <v>3.6467121797173494</v>
      </c>
      <c r="AB1675" s="64"/>
      <c r="AC1675" s="30">
        <f t="shared" si="608"/>
        <v>0</v>
      </c>
      <c r="AD1675" s="30">
        <f t="shared" si="609"/>
        <v>120</v>
      </c>
      <c r="AE1675" s="30">
        <f t="shared" si="610"/>
        <v>33.333333333333336</v>
      </c>
      <c r="AF1675" s="31"/>
      <c r="AG1675" s="31"/>
      <c r="AH1675" s="31"/>
      <c r="AI1675" s="31"/>
      <c r="AJ1675" s="31"/>
      <c r="AK1675" s="31"/>
      <c r="AL1675" s="7"/>
      <c r="AM1675" s="7"/>
    </row>
    <row r="1676" spans="2:39" x14ac:dyDescent="0.4">
      <c r="B1676" s="27" t="s">
        <v>4</v>
      </c>
      <c r="C1676" s="27">
        <v>1660</v>
      </c>
      <c r="D1676" s="27">
        <v>183</v>
      </c>
      <c r="E1676" s="28">
        <v>120.8</v>
      </c>
      <c r="F1676" s="69">
        <f t="shared" si="611"/>
        <v>33.555555555555557</v>
      </c>
      <c r="G1676" s="36">
        <f t="shared" si="612"/>
        <v>0.22222222222222143</v>
      </c>
      <c r="H1676" s="29">
        <f t="shared" si="613"/>
        <v>0.79999999999999716</v>
      </c>
      <c r="I1676" s="31"/>
      <c r="J1676" s="30">
        <f t="shared" si="614"/>
        <v>329.33333333333218</v>
      </c>
      <c r="K1676" s="41">
        <f t="shared" si="606"/>
        <v>484.17760599522228</v>
      </c>
      <c r="L1676" s="30">
        <f t="shared" si="615"/>
        <v>218.00182949999999</v>
      </c>
      <c r="M1676" s="61">
        <f t="shared" si="616"/>
        <v>1031.5127688285545</v>
      </c>
      <c r="N1676" s="30">
        <f t="shared" si="617"/>
        <v>1.0315127688285546</v>
      </c>
      <c r="O1676" s="30">
        <f t="shared" si="607"/>
        <v>34612.984020691496</v>
      </c>
      <c r="P1676" s="30">
        <f t="shared" si="618"/>
        <v>34.612984020691499</v>
      </c>
      <c r="Q1676" s="30">
        <f t="shared" si="623"/>
        <v>10862.602983659159</v>
      </c>
      <c r="R1676" s="61">
        <f t="shared" si="624"/>
        <v>3.017389959074277</v>
      </c>
      <c r="S1676" s="30">
        <f t="shared" si="625"/>
        <v>-2300.1727970909674</v>
      </c>
      <c r="T1676" s="30">
        <f t="shared" si="619"/>
        <v>2300.1727970909674</v>
      </c>
      <c r="U1676" s="61">
        <f t="shared" si="626"/>
        <v>0.63893693919577532</v>
      </c>
      <c r="V1676" s="30">
        <f t="shared" si="627"/>
        <v>834347.70370370382</v>
      </c>
      <c r="W1676" s="30">
        <f t="shared" si="629"/>
        <v>834.34770370370381</v>
      </c>
      <c r="X1676" s="30">
        <f t="shared" si="628"/>
        <v>4301.4461087962973</v>
      </c>
      <c r="Y1676" s="30">
        <f t="shared" si="620"/>
        <v>1194.847097209218</v>
      </c>
      <c r="Z1676" s="30">
        <f t="shared" si="621"/>
        <v>1.194847097209218</v>
      </c>
      <c r="AA1676" s="30">
        <f t="shared" si="622"/>
        <v>3.6563268982700521</v>
      </c>
      <c r="AB1676" s="64"/>
      <c r="AC1676" s="30">
        <f t="shared" si="608"/>
        <v>0</v>
      </c>
      <c r="AD1676" s="30">
        <f t="shared" si="609"/>
        <v>120.8</v>
      </c>
      <c r="AE1676" s="30">
        <f t="shared" si="610"/>
        <v>33.555555555555557</v>
      </c>
      <c r="AF1676" s="31"/>
      <c r="AG1676" s="31"/>
      <c r="AH1676" s="31"/>
      <c r="AI1676" s="31"/>
      <c r="AJ1676" s="31"/>
      <c r="AK1676" s="31"/>
      <c r="AL1676" s="7"/>
      <c r="AM1676" s="7"/>
    </row>
    <row r="1677" spans="2:39" x14ac:dyDescent="0.4">
      <c r="B1677" s="27" t="s">
        <v>4</v>
      </c>
      <c r="C1677" s="27">
        <v>1661</v>
      </c>
      <c r="D1677" s="27">
        <v>184</v>
      </c>
      <c r="E1677" s="28">
        <v>121.6</v>
      </c>
      <c r="F1677" s="69">
        <f t="shared" si="611"/>
        <v>33.777777777777779</v>
      </c>
      <c r="G1677" s="36">
        <f t="shared" si="612"/>
        <v>0.20833333333333331</v>
      </c>
      <c r="H1677" s="29">
        <f t="shared" si="613"/>
        <v>0.75</v>
      </c>
      <c r="I1677" s="31"/>
      <c r="J1677" s="30">
        <f t="shared" si="614"/>
        <v>308.75</v>
      </c>
      <c r="K1677" s="41">
        <f t="shared" si="606"/>
        <v>490.6117893475556</v>
      </c>
      <c r="L1677" s="30">
        <f t="shared" si="615"/>
        <v>218.00182949999999</v>
      </c>
      <c r="M1677" s="61">
        <f t="shared" si="616"/>
        <v>1017.3636188475556</v>
      </c>
      <c r="N1677" s="30">
        <f t="shared" si="617"/>
        <v>1.0173636188475557</v>
      </c>
      <c r="O1677" s="30">
        <f t="shared" si="607"/>
        <v>34364.282236628547</v>
      </c>
      <c r="P1677" s="30">
        <f t="shared" si="618"/>
        <v>34.364282236628547</v>
      </c>
      <c r="Q1677" s="30">
        <f t="shared" si="623"/>
        <v>10896.967265895788</v>
      </c>
      <c r="R1677" s="61">
        <f t="shared" si="624"/>
        <v>3.0269355937925471</v>
      </c>
      <c r="S1677" s="30">
        <f t="shared" si="625"/>
        <v>-2300.1727970909674</v>
      </c>
      <c r="T1677" s="30">
        <f t="shared" si="619"/>
        <v>2300.1727970909674</v>
      </c>
      <c r="U1677" s="61">
        <f t="shared" si="626"/>
        <v>0.63893693919577532</v>
      </c>
      <c r="V1677" s="30">
        <f t="shared" si="627"/>
        <v>845435.25925925933</v>
      </c>
      <c r="W1677" s="30">
        <f t="shared" si="629"/>
        <v>845.4352592592594</v>
      </c>
      <c r="X1677" s="30">
        <f t="shared" si="628"/>
        <v>4301.4461087962973</v>
      </c>
      <c r="Y1677" s="30">
        <f t="shared" si="620"/>
        <v>1194.847097209218</v>
      </c>
      <c r="Z1677" s="30">
        <f t="shared" si="621"/>
        <v>1.194847097209218</v>
      </c>
      <c r="AA1677" s="30">
        <f t="shared" si="622"/>
        <v>3.6658725329883222</v>
      </c>
      <c r="AB1677" s="64"/>
      <c r="AC1677" s="30">
        <f t="shared" si="608"/>
        <v>0</v>
      </c>
      <c r="AD1677" s="30">
        <f t="shared" si="609"/>
        <v>121.6</v>
      </c>
      <c r="AE1677" s="30">
        <f t="shared" si="610"/>
        <v>33.777777777777779</v>
      </c>
      <c r="AF1677" s="31"/>
      <c r="AG1677" s="31"/>
      <c r="AH1677" s="31"/>
      <c r="AI1677" s="31"/>
      <c r="AJ1677" s="31"/>
      <c r="AK1677" s="31"/>
      <c r="AL1677" s="7"/>
      <c r="AM1677" s="7"/>
    </row>
    <row r="1678" spans="2:39" x14ac:dyDescent="0.4">
      <c r="B1678" s="27" t="s">
        <v>4</v>
      </c>
      <c r="C1678" s="27">
        <v>1662</v>
      </c>
      <c r="D1678" s="27">
        <v>185</v>
      </c>
      <c r="E1678" s="28">
        <v>122.3</v>
      </c>
      <c r="F1678" s="69">
        <f t="shared" si="611"/>
        <v>33.972222222222221</v>
      </c>
      <c r="G1678" s="36">
        <f t="shared" si="612"/>
        <v>0.20833333333333331</v>
      </c>
      <c r="H1678" s="29">
        <f t="shared" si="613"/>
        <v>0.75</v>
      </c>
      <c r="I1678" s="31"/>
      <c r="J1678" s="30">
        <f t="shared" si="614"/>
        <v>308.75</v>
      </c>
      <c r="K1678" s="41">
        <f t="shared" si="606"/>
        <v>496.27653833550863</v>
      </c>
      <c r="L1678" s="30">
        <f t="shared" si="615"/>
        <v>218.00182949999999</v>
      </c>
      <c r="M1678" s="61">
        <f t="shared" si="616"/>
        <v>1023.0283678355086</v>
      </c>
      <c r="N1678" s="30">
        <f t="shared" si="617"/>
        <v>1.0230283678355085</v>
      </c>
      <c r="O1678" s="30">
        <f t="shared" si="607"/>
        <v>34754.54705174519</v>
      </c>
      <c r="P1678" s="30">
        <f t="shared" si="618"/>
        <v>34.754547051745192</v>
      </c>
      <c r="Q1678" s="30">
        <f t="shared" si="623"/>
        <v>10931.721812947533</v>
      </c>
      <c r="R1678" s="61">
        <f t="shared" si="624"/>
        <v>3.0365896354125774</v>
      </c>
      <c r="S1678" s="30">
        <f t="shared" si="625"/>
        <v>-2300.1727970909674</v>
      </c>
      <c r="T1678" s="30">
        <f t="shared" si="619"/>
        <v>2300.1727970909674</v>
      </c>
      <c r="U1678" s="61">
        <f t="shared" si="626"/>
        <v>0.63893693919577532</v>
      </c>
      <c r="V1678" s="30">
        <f t="shared" si="627"/>
        <v>855196.90509259258</v>
      </c>
      <c r="W1678" s="30">
        <f t="shared" si="629"/>
        <v>855.1969050925926</v>
      </c>
      <c r="X1678" s="30">
        <f t="shared" si="628"/>
        <v>4301.4461087962973</v>
      </c>
      <c r="Y1678" s="30">
        <f t="shared" si="620"/>
        <v>1194.847097209218</v>
      </c>
      <c r="Z1678" s="30">
        <f t="shared" si="621"/>
        <v>1.194847097209218</v>
      </c>
      <c r="AA1678" s="30">
        <f t="shared" si="622"/>
        <v>3.6755265746083525</v>
      </c>
      <c r="AB1678" s="64"/>
      <c r="AC1678" s="30">
        <f t="shared" si="608"/>
        <v>0</v>
      </c>
      <c r="AD1678" s="30">
        <f t="shared" si="609"/>
        <v>122.3</v>
      </c>
      <c r="AE1678" s="30">
        <f t="shared" si="610"/>
        <v>33.972222222222221</v>
      </c>
      <c r="AF1678" s="31"/>
      <c r="AG1678" s="31"/>
      <c r="AH1678" s="31"/>
      <c r="AI1678" s="31"/>
      <c r="AJ1678" s="31"/>
      <c r="AK1678" s="31"/>
      <c r="AL1678" s="7"/>
      <c r="AM1678" s="7"/>
    </row>
    <row r="1679" spans="2:39" x14ac:dyDescent="0.4">
      <c r="B1679" s="27" t="s">
        <v>4</v>
      </c>
      <c r="C1679" s="27">
        <v>1663</v>
      </c>
      <c r="D1679" s="27">
        <v>186</v>
      </c>
      <c r="E1679" s="28">
        <v>123.1</v>
      </c>
      <c r="F1679" s="69">
        <f t="shared" si="611"/>
        <v>34.194444444444443</v>
      </c>
      <c r="G1679" s="36">
        <f t="shared" si="612"/>
        <v>0.20833333333333331</v>
      </c>
      <c r="H1679" s="29">
        <f t="shared" si="613"/>
        <v>0.75</v>
      </c>
      <c r="I1679" s="31"/>
      <c r="J1679" s="30">
        <f t="shared" si="614"/>
        <v>308.75</v>
      </c>
      <c r="K1679" s="41">
        <f t="shared" si="606"/>
        <v>502.79035266992526</v>
      </c>
      <c r="L1679" s="30">
        <f t="shared" si="615"/>
        <v>218.00182949999999</v>
      </c>
      <c r="M1679" s="61">
        <f t="shared" si="616"/>
        <v>1029.5421821699251</v>
      </c>
      <c r="N1679" s="30">
        <f t="shared" si="617"/>
        <v>1.0295421821699251</v>
      </c>
      <c r="O1679" s="30">
        <f t="shared" si="607"/>
        <v>35204.622951421603</v>
      </c>
      <c r="P1679" s="30">
        <f t="shared" si="618"/>
        <v>35.204622951421605</v>
      </c>
      <c r="Q1679" s="30">
        <f t="shared" si="623"/>
        <v>10966.926435898955</v>
      </c>
      <c r="R1679" s="61">
        <f t="shared" si="624"/>
        <v>3.0463686981258529</v>
      </c>
      <c r="S1679" s="30">
        <f t="shared" si="625"/>
        <v>-2300.1727970909674</v>
      </c>
      <c r="T1679" s="30">
        <f t="shared" si="619"/>
        <v>2300.1727970909674</v>
      </c>
      <c r="U1679" s="61">
        <f t="shared" si="626"/>
        <v>0.63893693919577532</v>
      </c>
      <c r="V1679" s="30">
        <f t="shared" si="627"/>
        <v>866421.68287037034</v>
      </c>
      <c r="W1679" s="30">
        <f t="shared" si="629"/>
        <v>866.42168287037032</v>
      </c>
      <c r="X1679" s="30">
        <f t="shared" si="628"/>
        <v>4301.4461087962973</v>
      </c>
      <c r="Y1679" s="30">
        <f t="shared" si="620"/>
        <v>1194.847097209218</v>
      </c>
      <c r="Z1679" s="30">
        <f t="shared" si="621"/>
        <v>1.194847097209218</v>
      </c>
      <c r="AA1679" s="30">
        <f t="shared" si="622"/>
        <v>3.685305637321628</v>
      </c>
      <c r="AB1679" s="64"/>
      <c r="AC1679" s="30">
        <f t="shared" si="608"/>
        <v>0</v>
      </c>
      <c r="AD1679" s="30">
        <f t="shared" si="609"/>
        <v>123.1</v>
      </c>
      <c r="AE1679" s="30">
        <f t="shared" si="610"/>
        <v>34.194444444444443</v>
      </c>
      <c r="AF1679" s="31"/>
      <c r="AG1679" s="31"/>
      <c r="AH1679" s="31"/>
      <c r="AI1679" s="31"/>
      <c r="AJ1679" s="31"/>
      <c r="AK1679" s="31"/>
      <c r="AL1679" s="7"/>
      <c r="AM1679" s="7"/>
    </row>
    <row r="1680" spans="2:39" x14ac:dyDescent="0.4">
      <c r="B1680" s="27" t="s">
        <v>4</v>
      </c>
      <c r="C1680" s="27">
        <v>1664</v>
      </c>
      <c r="D1680" s="27">
        <v>187</v>
      </c>
      <c r="E1680" s="28">
        <v>123.8</v>
      </c>
      <c r="F1680" s="69">
        <f t="shared" si="611"/>
        <v>34.388888888888886</v>
      </c>
      <c r="G1680" s="36">
        <f t="shared" si="612"/>
        <v>0.18055555555555713</v>
      </c>
      <c r="H1680" s="29">
        <f t="shared" si="613"/>
        <v>0.65000000000000568</v>
      </c>
      <c r="I1680" s="31"/>
      <c r="J1680" s="30">
        <f t="shared" si="614"/>
        <v>267.58333333333564</v>
      </c>
      <c r="K1680" s="41">
        <f t="shared" ref="K1680:K1743" si="630">$C$8*0.5*$C$9*(F1680^2)*$C$5</f>
        <v>508.52477876720133</v>
      </c>
      <c r="L1680" s="30">
        <f t="shared" si="615"/>
        <v>218.00182949999999</v>
      </c>
      <c r="M1680" s="61">
        <f t="shared" si="616"/>
        <v>994.10994160053701</v>
      </c>
      <c r="N1680" s="30">
        <f t="shared" si="617"/>
        <v>0.99410994160053701</v>
      </c>
      <c r="O1680" s="30">
        <f t="shared" ref="O1680:O1743" si="631">M1680*F1680</f>
        <v>34186.336325040684</v>
      </c>
      <c r="P1680" s="30">
        <f t="shared" si="618"/>
        <v>34.186336325040685</v>
      </c>
      <c r="Q1680" s="30">
        <f t="shared" si="623"/>
        <v>11001.112772223996</v>
      </c>
      <c r="R1680" s="61">
        <f t="shared" si="624"/>
        <v>3.0558649034202827</v>
      </c>
      <c r="S1680" s="30">
        <f t="shared" si="625"/>
        <v>-2300.1727970909674</v>
      </c>
      <c r="T1680" s="30">
        <f t="shared" si="619"/>
        <v>2300.1727970909674</v>
      </c>
      <c r="U1680" s="61">
        <f t="shared" si="626"/>
        <v>0.63893693919577532</v>
      </c>
      <c r="V1680" s="30">
        <f t="shared" si="627"/>
        <v>876303.39814814797</v>
      </c>
      <c r="W1680" s="30">
        <f t="shared" si="629"/>
        <v>876.30339814814795</v>
      </c>
      <c r="X1680" s="30">
        <f t="shared" si="628"/>
        <v>4301.4461087962973</v>
      </c>
      <c r="Y1680" s="30">
        <f t="shared" si="620"/>
        <v>1194.847097209218</v>
      </c>
      <c r="Z1680" s="30">
        <f t="shared" si="621"/>
        <v>1.194847097209218</v>
      </c>
      <c r="AA1680" s="30">
        <f t="shared" si="622"/>
        <v>3.6948018426160578</v>
      </c>
      <c r="AB1680" s="64"/>
      <c r="AC1680" s="30">
        <f t="shared" ref="AC1680:AC1743" si="632">IF(E1680&lt;1,1,0)</f>
        <v>0</v>
      </c>
      <c r="AD1680" s="30">
        <f t="shared" ref="AD1680:AD1743" si="633">IF(AC1680=1,"",E1680)</f>
        <v>123.8</v>
      </c>
      <c r="AE1680" s="30">
        <f t="shared" ref="AE1680:AE1743" si="634">E1680/3.6</f>
        <v>34.388888888888886</v>
      </c>
      <c r="AF1680" s="31"/>
      <c r="AG1680" s="31"/>
      <c r="AH1680" s="31"/>
      <c r="AI1680" s="31"/>
      <c r="AJ1680" s="31"/>
      <c r="AK1680" s="31"/>
      <c r="AL1680" s="7"/>
      <c r="AM1680" s="7"/>
    </row>
    <row r="1681" spans="2:39" x14ac:dyDescent="0.4">
      <c r="B1681" s="27" t="s">
        <v>4</v>
      </c>
      <c r="C1681" s="27">
        <v>1665</v>
      </c>
      <c r="D1681" s="27">
        <v>188</v>
      </c>
      <c r="E1681" s="28">
        <v>124.4</v>
      </c>
      <c r="F1681" s="69">
        <f t="shared" ref="F1681:F1744" si="635">E1681/3.6</f>
        <v>34.555555555555557</v>
      </c>
      <c r="G1681" s="36">
        <f t="shared" ref="G1681:G1744" si="636">($E1682-$E1680)/2/3.6</f>
        <v>0.16666666666666705</v>
      </c>
      <c r="H1681" s="29">
        <f t="shared" ref="H1681:H1744" si="637">($E1682-$E1680)/2</f>
        <v>0.60000000000000142</v>
      </c>
      <c r="I1681" s="31"/>
      <c r="J1681" s="30">
        <f t="shared" ref="J1681:J1744" si="638">$C$4*G1681</f>
        <v>247.00000000000057</v>
      </c>
      <c r="K1681" s="41">
        <f t="shared" si="630"/>
        <v>513.46588120547221</v>
      </c>
      <c r="L1681" s="30">
        <f t="shared" ref="L1681:L1744" si="639">IF(F1681&gt;0,$C$6*$C$4*$C$10,0)</f>
        <v>218.00182949999999</v>
      </c>
      <c r="M1681" s="61">
        <f t="shared" ref="M1681:M1744" si="640">J1681+K1681+L1681</f>
        <v>978.46771070547277</v>
      </c>
      <c r="N1681" s="30">
        <f t="shared" ref="N1681:N1744" si="641">M1681/1000</f>
        <v>0.97846771070547278</v>
      </c>
      <c r="O1681" s="30">
        <f t="shared" si="631"/>
        <v>33811.49533660023</v>
      </c>
      <c r="P1681" s="30">
        <f t="shared" ref="P1681:P1744" si="642">O1681/1000</f>
        <v>33.811495336600231</v>
      </c>
      <c r="Q1681" s="30">
        <f t="shared" si="623"/>
        <v>11034.924267560596</v>
      </c>
      <c r="R1681" s="61">
        <f t="shared" si="624"/>
        <v>3.0652569862095937</v>
      </c>
      <c r="S1681" s="30">
        <f t="shared" si="625"/>
        <v>-2300.1727970909674</v>
      </c>
      <c r="T1681" s="30">
        <f t="shared" ref="T1681:T1744" si="643">S1681*-1</f>
        <v>2300.1727970909674</v>
      </c>
      <c r="U1681" s="61">
        <f t="shared" si="626"/>
        <v>0.63893693919577532</v>
      </c>
      <c r="V1681" s="30">
        <f t="shared" si="627"/>
        <v>884818.0370370372</v>
      </c>
      <c r="W1681" s="30">
        <f t="shared" si="629"/>
        <v>884.81803703703724</v>
      </c>
      <c r="X1681" s="30">
        <f t="shared" si="628"/>
        <v>4301.4461087962973</v>
      </c>
      <c r="Y1681" s="30">
        <f t="shared" ref="Y1681:Y1744" si="644">Z1681*1000</f>
        <v>1194.847097209218</v>
      </c>
      <c r="Z1681" s="30">
        <f t="shared" ref="Z1681:Z1744" si="645">X1681*0.000277778</f>
        <v>1.194847097209218</v>
      </c>
      <c r="AA1681" s="30">
        <f t="shared" ref="AA1681:AA1744" si="646">R1681+U1681</f>
        <v>3.7041939254053693</v>
      </c>
      <c r="AB1681" s="64"/>
      <c r="AC1681" s="30">
        <f t="shared" si="632"/>
        <v>0</v>
      </c>
      <c r="AD1681" s="30">
        <f t="shared" si="633"/>
        <v>124.4</v>
      </c>
      <c r="AE1681" s="30">
        <f t="shared" si="634"/>
        <v>34.555555555555557</v>
      </c>
      <c r="AF1681" s="31"/>
      <c r="AG1681" s="31"/>
      <c r="AH1681" s="31"/>
      <c r="AI1681" s="31"/>
      <c r="AJ1681" s="31"/>
      <c r="AK1681" s="31"/>
      <c r="AL1681" s="7"/>
      <c r="AM1681" s="7"/>
    </row>
    <row r="1682" spans="2:39" x14ac:dyDescent="0.4">
      <c r="B1682" s="27" t="s">
        <v>4</v>
      </c>
      <c r="C1682" s="27">
        <v>1666</v>
      </c>
      <c r="D1682" s="27">
        <v>189</v>
      </c>
      <c r="E1682" s="28">
        <v>125</v>
      </c>
      <c r="F1682" s="69">
        <f t="shared" si="635"/>
        <v>34.722222222222221</v>
      </c>
      <c r="G1682" s="36">
        <f t="shared" si="636"/>
        <v>0.1388888888888889</v>
      </c>
      <c r="H1682" s="29">
        <f t="shared" si="637"/>
        <v>0.5</v>
      </c>
      <c r="I1682" s="31"/>
      <c r="J1682" s="30">
        <f t="shared" si="638"/>
        <v>205.83333333333334</v>
      </c>
      <c r="K1682" s="41">
        <f t="shared" si="630"/>
        <v>518.430872938368</v>
      </c>
      <c r="L1682" s="30">
        <f t="shared" si="639"/>
        <v>218.00182949999999</v>
      </c>
      <c r="M1682" s="61">
        <f t="shared" si="640"/>
        <v>942.26603577170135</v>
      </c>
      <c r="N1682" s="30">
        <f t="shared" si="641"/>
        <v>0.94226603577170132</v>
      </c>
      <c r="O1682" s="30">
        <f t="shared" si="631"/>
        <v>32717.570686517407</v>
      </c>
      <c r="P1682" s="30">
        <f t="shared" si="642"/>
        <v>32.717570686517405</v>
      </c>
      <c r="Q1682" s="30">
        <f t="shared" ref="Q1682:Q1745" si="647">IF(P1682&gt;0,SUM(Q1681,P1682),Q1681)</f>
        <v>11067.641838247115</v>
      </c>
      <c r="R1682" s="61">
        <f t="shared" ref="R1682:R1745" si="648">Q1682*0.0002777778</f>
        <v>3.0743452010162393</v>
      </c>
      <c r="S1682" s="30">
        <f t="shared" ref="S1682:S1745" si="649">IF(P1682&lt;0,SUM(S1681,P1682),S1681)</f>
        <v>-2300.1727970909674</v>
      </c>
      <c r="T1682" s="30">
        <f t="shared" si="643"/>
        <v>2300.1727970909674</v>
      </c>
      <c r="U1682" s="61">
        <f t="shared" ref="U1682:U1745" si="650">T1682*0.0002777778</f>
        <v>0.63893693919577532</v>
      </c>
      <c r="V1682" s="30">
        <f t="shared" ref="V1682:V1745" si="651">0.5*$C$4*(F1682^2)</f>
        <v>893373.84259259258</v>
      </c>
      <c r="W1682" s="30">
        <f t="shared" si="629"/>
        <v>893.37384259259261</v>
      </c>
      <c r="X1682" s="30">
        <f t="shared" ref="X1682:X1745" si="652">IF(W1682&lt;W1681,X1681+(W1681-W1682),X1681)</f>
        <v>4301.4461087962973</v>
      </c>
      <c r="Y1682" s="30">
        <f t="shared" si="644"/>
        <v>1194.847097209218</v>
      </c>
      <c r="Z1682" s="30">
        <f t="shared" si="645"/>
        <v>1.194847097209218</v>
      </c>
      <c r="AA1682" s="30">
        <f t="shared" si="646"/>
        <v>3.7132821402120149</v>
      </c>
      <c r="AB1682" s="64"/>
      <c r="AC1682" s="30">
        <f t="shared" si="632"/>
        <v>0</v>
      </c>
      <c r="AD1682" s="30">
        <f t="shared" si="633"/>
        <v>125</v>
      </c>
      <c r="AE1682" s="30">
        <f t="shared" si="634"/>
        <v>34.722222222222221</v>
      </c>
      <c r="AF1682" s="31"/>
      <c r="AG1682" s="31"/>
      <c r="AH1682" s="31"/>
      <c r="AI1682" s="31"/>
      <c r="AJ1682" s="31"/>
      <c r="AK1682" s="31"/>
      <c r="AL1682" s="7"/>
      <c r="AM1682" s="7"/>
    </row>
    <row r="1683" spans="2:39" x14ac:dyDescent="0.4">
      <c r="B1683" s="27" t="s">
        <v>4</v>
      </c>
      <c r="C1683" s="27">
        <v>1667</v>
      </c>
      <c r="D1683" s="27">
        <v>190</v>
      </c>
      <c r="E1683" s="28">
        <v>125.4</v>
      </c>
      <c r="F1683" s="69">
        <f t="shared" si="635"/>
        <v>34.833333333333336</v>
      </c>
      <c r="G1683" s="36">
        <f t="shared" si="636"/>
        <v>0.11111111111111072</v>
      </c>
      <c r="H1683" s="29">
        <f t="shared" si="637"/>
        <v>0.39999999999999858</v>
      </c>
      <c r="I1683" s="31"/>
      <c r="J1683" s="30">
        <f t="shared" si="638"/>
        <v>164.66666666666609</v>
      </c>
      <c r="K1683" s="41">
        <f t="shared" si="630"/>
        <v>521.75413925731254</v>
      </c>
      <c r="L1683" s="30">
        <f t="shared" si="639"/>
        <v>218.00182949999999</v>
      </c>
      <c r="M1683" s="61">
        <f t="shared" si="640"/>
        <v>904.42263542397859</v>
      </c>
      <c r="N1683" s="30">
        <f t="shared" si="641"/>
        <v>0.9044226354239786</v>
      </c>
      <c r="O1683" s="30">
        <f t="shared" si="631"/>
        <v>31504.055133935257</v>
      </c>
      <c r="P1683" s="30">
        <f t="shared" si="642"/>
        <v>31.504055133935257</v>
      </c>
      <c r="Q1683" s="30">
        <f t="shared" si="647"/>
        <v>11099.14589338105</v>
      </c>
      <c r="R1683" s="61">
        <f t="shared" si="648"/>
        <v>3.0830963281424224</v>
      </c>
      <c r="S1683" s="30">
        <f t="shared" si="649"/>
        <v>-2300.1727970909674</v>
      </c>
      <c r="T1683" s="30">
        <f t="shared" si="643"/>
        <v>2300.1727970909674</v>
      </c>
      <c r="U1683" s="61">
        <f t="shared" si="650"/>
        <v>0.63893693919577532</v>
      </c>
      <c r="V1683" s="30">
        <f t="shared" si="651"/>
        <v>899100.58333333349</v>
      </c>
      <c r="W1683" s="30">
        <f t="shared" si="629"/>
        <v>899.10058333333347</v>
      </c>
      <c r="X1683" s="30">
        <f t="shared" si="652"/>
        <v>4301.4461087962973</v>
      </c>
      <c r="Y1683" s="30">
        <f t="shared" si="644"/>
        <v>1194.847097209218</v>
      </c>
      <c r="Z1683" s="30">
        <f t="shared" si="645"/>
        <v>1.194847097209218</v>
      </c>
      <c r="AA1683" s="30">
        <f t="shared" si="646"/>
        <v>3.7220332673381975</v>
      </c>
      <c r="AB1683" s="64"/>
      <c r="AC1683" s="30">
        <f t="shared" si="632"/>
        <v>0</v>
      </c>
      <c r="AD1683" s="30">
        <f t="shared" si="633"/>
        <v>125.4</v>
      </c>
      <c r="AE1683" s="30">
        <f t="shared" si="634"/>
        <v>34.833333333333336</v>
      </c>
      <c r="AF1683" s="31"/>
      <c r="AG1683" s="31"/>
      <c r="AH1683" s="31"/>
      <c r="AI1683" s="31"/>
      <c r="AJ1683" s="31"/>
      <c r="AK1683" s="31"/>
      <c r="AL1683" s="7"/>
      <c r="AM1683" s="7"/>
    </row>
    <row r="1684" spans="2:39" x14ac:dyDescent="0.4">
      <c r="B1684" s="27" t="s">
        <v>4</v>
      </c>
      <c r="C1684" s="27">
        <v>1668</v>
      </c>
      <c r="D1684" s="27">
        <v>191</v>
      </c>
      <c r="E1684" s="28">
        <v>125.8</v>
      </c>
      <c r="F1684" s="69">
        <f t="shared" si="635"/>
        <v>34.944444444444443</v>
      </c>
      <c r="G1684" s="36">
        <f t="shared" si="636"/>
        <v>9.7222222222220642E-2</v>
      </c>
      <c r="H1684" s="29">
        <f t="shared" si="637"/>
        <v>0.34999999999999432</v>
      </c>
      <c r="I1684" s="31"/>
      <c r="J1684" s="30">
        <f t="shared" si="638"/>
        <v>144.08333333333098</v>
      </c>
      <c r="K1684" s="41">
        <f t="shared" si="630"/>
        <v>525.08802304053461</v>
      </c>
      <c r="L1684" s="30">
        <f t="shared" si="639"/>
        <v>218.00182949999999</v>
      </c>
      <c r="M1684" s="61">
        <f t="shared" si="640"/>
        <v>887.17318587386558</v>
      </c>
      <c r="N1684" s="30">
        <f t="shared" si="641"/>
        <v>0.88717318587386562</v>
      </c>
      <c r="O1684" s="30">
        <f t="shared" si="631"/>
        <v>31001.774106370078</v>
      </c>
      <c r="P1684" s="30">
        <f t="shared" si="642"/>
        <v>31.001774106370078</v>
      </c>
      <c r="Q1684" s="30">
        <f t="shared" si="647"/>
        <v>11130.147667487419</v>
      </c>
      <c r="R1684" s="61">
        <f t="shared" si="648"/>
        <v>3.0917079327497867</v>
      </c>
      <c r="S1684" s="30">
        <f t="shared" si="649"/>
        <v>-2300.1727970909674</v>
      </c>
      <c r="T1684" s="30">
        <f t="shared" si="643"/>
        <v>2300.1727970909674</v>
      </c>
      <c r="U1684" s="61">
        <f t="shared" si="650"/>
        <v>0.63893693919577532</v>
      </c>
      <c r="V1684" s="30">
        <f t="shared" si="651"/>
        <v>904845.62037037022</v>
      </c>
      <c r="W1684" s="30">
        <f t="shared" si="629"/>
        <v>904.84562037037028</v>
      </c>
      <c r="X1684" s="30">
        <f t="shared" si="652"/>
        <v>4301.4461087962973</v>
      </c>
      <c r="Y1684" s="30">
        <f t="shared" si="644"/>
        <v>1194.847097209218</v>
      </c>
      <c r="Z1684" s="30">
        <f t="shared" si="645"/>
        <v>1.194847097209218</v>
      </c>
      <c r="AA1684" s="30">
        <f t="shared" si="646"/>
        <v>3.7306448719455618</v>
      </c>
      <c r="AB1684" s="64"/>
      <c r="AC1684" s="30">
        <f t="shared" si="632"/>
        <v>0</v>
      </c>
      <c r="AD1684" s="30">
        <f t="shared" si="633"/>
        <v>125.8</v>
      </c>
      <c r="AE1684" s="30">
        <f t="shared" si="634"/>
        <v>34.944444444444443</v>
      </c>
      <c r="AF1684" s="31"/>
      <c r="AG1684" s="31"/>
      <c r="AH1684" s="31"/>
      <c r="AI1684" s="31"/>
      <c r="AJ1684" s="31"/>
      <c r="AK1684" s="31"/>
      <c r="AL1684" s="7"/>
      <c r="AM1684" s="7"/>
    </row>
    <row r="1685" spans="2:39" x14ac:dyDescent="0.4">
      <c r="B1685" s="27" t="s">
        <v>4</v>
      </c>
      <c r="C1685" s="27">
        <v>1669</v>
      </c>
      <c r="D1685" s="27">
        <v>192</v>
      </c>
      <c r="E1685" s="28">
        <v>126.1</v>
      </c>
      <c r="F1685" s="69">
        <f t="shared" si="635"/>
        <v>35.027777777777779</v>
      </c>
      <c r="G1685" s="36">
        <f t="shared" si="636"/>
        <v>8.3333333333334522E-2</v>
      </c>
      <c r="H1685" s="29">
        <f t="shared" si="637"/>
        <v>0.30000000000000426</v>
      </c>
      <c r="I1685" s="31"/>
      <c r="J1685" s="30">
        <f t="shared" si="638"/>
        <v>123.50000000000176</v>
      </c>
      <c r="K1685" s="41">
        <f t="shared" si="630"/>
        <v>527.59540358888364</v>
      </c>
      <c r="L1685" s="30">
        <f t="shared" si="639"/>
        <v>218.00182949999999</v>
      </c>
      <c r="M1685" s="61">
        <f t="shared" si="640"/>
        <v>869.09723308888533</v>
      </c>
      <c r="N1685" s="30">
        <f t="shared" si="641"/>
        <v>0.86909723308888531</v>
      </c>
      <c r="O1685" s="30">
        <f t="shared" si="631"/>
        <v>30442.544747919012</v>
      </c>
      <c r="P1685" s="30">
        <f t="shared" si="642"/>
        <v>30.442544747919012</v>
      </c>
      <c r="Q1685" s="30">
        <f t="shared" si="647"/>
        <v>11160.590212235338</v>
      </c>
      <c r="R1685" s="61">
        <f t="shared" si="648"/>
        <v>3.1001641958562653</v>
      </c>
      <c r="S1685" s="30">
        <f t="shared" si="649"/>
        <v>-2300.1727970909674</v>
      </c>
      <c r="T1685" s="30">
        <f t="shared" si="643"/>
        <v>2300.1727970909674</v>
      </c>
      <c r="U1685" s="61">
        <f t="shared" si="650"/>
        <v>0.63893693919577532</v>
      </c>
      <c r="V1685" s="30">
        <f t="shared" si="651"/>
        <v>909166.40509259258</v>
      </c>
      <c r="W1685" s="30">
        <f t="shared" si="629"/>
        <v>909.16640509259264</v>
      </c>
      <c r="X1685" s="30">
        <f t="shared" si="652"/>
        <v>4301.4461087962973</v>
      </c>
      <c r="Y1685" s="30">
        <f t="shared" si="644"/>
        <v>1194.847097209218</v>
      </c>
      <c r="Z1685" s="30">
        <f t="shared" si="645"/>
        <v>1.194847097209218</v>
      </c>
      <c r="AA1685" s="30">
        <f t="shared" si="646"/>
        <v>3.7391011350520404</v>
      </c>
      <c r="AB1685" s="64"/>
      <c r="AC1685" s="30">
        <f t="shared" si="632"/>
        <v>0</v>
      </c>
      <c r="AD1685" s="30">
        <f t="shared" si="633"/>
        <v>126.1</v>
      </c>
      <c r="AE1685" s="30">
        <f t="shared" si="634"/>
        <v>35.027777777777779</v>
      </c>
      <c r="AF1685" s="31"/>
      <c r="AG1685" s="31"/>
      <c r="AH1685" s="31"/>
      <c r="AI1685" s="31"/>
      <c r="AJ1685" s="31"/>
      <c r="AK1685" s="31"/>
      <c r="AL1685" s="7"/>
      <c r="AM1685" s="7"/>
    </row>
    <row r="1686" spans="2:39" x14ac:dyDescent="0.4">
      <c r="B1686" s="27" t="s">
        <v>4</v>
      </c>
      <c r="C1686" s="27">
        <v>1670</v>
      </c>
      <c r="D1686" s="27">
        <v>193</v>
      </c>
      <c r="E1686" s="28">
        <v>126.4</v>
      </c>
      <c r="F1686" s="69">
        <f t="shared" si="635"/>
        <v>35.111111111111114</v>
      </c>
      <c r="G1686" s="36">
        <f t="shared" si="636"/>
        <v>6.9444444444444448E-2</v>
      </c>
      <c r="H1686" s="29">
        <f t="shared" si="637"/>
        <v>0.25</v>
      </c>
      <c r="I1686" s="31"/>
      <c r="J1686" s="30">
        <f t="shared" si="638"/>
        <v>102.91666666666667</v>
      </c>
      <c r="K1686" s="41">
        <f t="shared" si="630"/>
        <v>530.10875646088891</v>
      </c>
      <c r="L1686" s="30">
        <f t="shared" si="639"/>
        <v>218.00182949999999</v>
      </c>
      <c r="M1686" s="61">
        <f t="shared" si="640"/>
        <v>851.02725262755553</v>
      </c>
      <c r="N1686" s="30">
        <f t="shared" si="641"/>
        <v>0.85102725262755552</v>
      </c>
      <c r="O1686" s="30">
        <f t="shared" si="631"/>
        <v>29880.512425589732</v>
      </c>
      <c r="P1686" s="30">
        <f t="shared" si="642"/>
        <v>29.880512425589732</v>
      </c>
      <c r="Q1686" s="30">
        <f t="shared" si="647"/>
        <v>11190.470724660929</v>
      </c>
      <c r="R1686" s="61">
        <f t="shared" si="648"/>
        <v>3.1084643388607183</v>
      </c>
      <c r="S1686" s="30">
        <f t="shared" si="649"/>
        <v>-2300.1727970909674</v>
      </c>
      <c r="T1686" s="30">
        <f t="shared" si="643"/>
        <v>2300.1727970909674</v>
      </c>
      <c r="U1686" s="61">
        <f t="shared" si="650"/>
        <v>0.63893693919577532</v>
      </c>
      <c r="V1686" s="30">
        <f t="shared" si="651"/>
        <v>913497.48148148158</v>
      </c>
      <c r="W1686" s="30">
        <f t="shared" si="629"/>
        <v>913.4974814814816</v>
      </c>
      <c r="X1686" s="30">
        <f t="shared" si="652"/>
        <v>4301.4461087962973</v>
      </c>
      <c r="Y1686" s="30">
        <f t="shared" si="644"/>
        <v>1194.847097209218</v>
      </c>
      <c r="Z1686" s="30">
        <f t="shared" si="645"/>
        <v>1.194847097209218</v>
      </c>
      <c r="AA1686" s="30">
        <f t="shared" si="646"/>
        <v>3.7474012780564934</v>
      </c>
      <c r="AB1686" s="64"/>
      <c r="AC1686" s="30">
        <f t="shared" si="632"/>
        <v>0</v>
      </c>
      <c r="AD1686" s="30">
        <f t="shared" si="633"/>
        <v>126.4</v>
      </c>
      <c r="AE1686" s="30">
        <f t="shared" si="634"/>
        <v>35.111111111111114</v>
      </c>
      <c r="AF1686" s="31"/>
      <c r="AG1686" s="31"/>
      <c r="AH1686" s="31"/>
      <c r="AI1686" s="31"/>
      <c r="AJ1686" s="31"/>
      <c r="AK1686" s="31"/>
      <c r="AL1686" s="7"/>
      <c r="AM1686" s="7"/>
    </row>
    <row r="1687" spans="2:39" x14ac:dyDescent="0.4">
      <c r="B1687" s="27" t="s">
        <v>4</v>
      </c>
      <c r="C1687" s="27">
        <v>1671</v>
      </c>
      <c r="D1687" s="27">
        <v>194</v>
      </c>
      <c r="E1687" s="28">
        <v>126.6</v>
      </c>
      <c r="F1687" s="69">
        <f t="shared" si="635"/>
        <v>35.166666666666664</v>
      </c>
      <c r="G1687" s="36">
        <f t="shared" si="636"/>
        <v>4.1666666666666269E-2</v>
      </c>
      <c r="H1687" s="29">
        <f t="shared" si="637"/>
        <v>0.14999999999999858</v>
      </c>
      <c r="I1687" s="31"/>
      <c r="J1687" s="30">
        <f t="shared" si="638"/>
        <v>61.74999999999941</v>
      </c>
      <c r="K1687" s="41">
        <f t="shared" si="630"/>
        <v>531.78764299981242</v>
      </c>
      <c r="L1687" s="30">
        <f t="shared" si="639"/>
        <v>218.00182949999999</v>
      </c>
      <c r="M1687" s="61">
        <f t="shared" si="640"/>
        <v>811.53947249981184</v>
      </c>
      <c r="N1687" s="30">
        <f t="shared" si="641"/>
        <v>0.81153947249981184</v>
      </c>
      <c r="O1687" s="30">
        <f t="shared" si="631"/>
        <v>28539.138116243383</v>
      </c>
      <c r="P1687" s="30">
        <f t="shared" si="642"/>
        <v>28.539138116243382</v>
      </c>
      <c r="Q1687" s="30">
        <f t="shared" si="647"/>
        <v>11219.009862777171</v>
      </c>
      <c r="R1687" s="61">
        <f t="shared" si="648"/>
        <v>3.1163918778605444</v>
      </c>
      <c r="S1687" s="30">
        <f t="shared" si="649"/>
        <v>-2300.1727970909674</v>
      </c>
      <c r="T1687" s="30">
        <f t="shared" si="643"/>
        <v>2300.1727970909674</v>
      </c>
      <c r="U1687" s="61">
        <f t="shared" si="650"/>
        <v>0.63893693919577532</v>
      </c>
      <c r="V1687" s="30">
        <f t="shared" si="651"/>
        <v>916390.58333333326</v>
      </c>
      <c r="W1687" s="30">
        <f t="shared" si="629"/>
        <v>916.39058333333332</v>
      </c>
      <c r="X1687" s="30">
        <f t="shared" si="652"/>
        <v>4301.4461087962973</v>
      </c>
      <c r="Y1687" s="30">
        <f t="shared" si="644"/>
        <v>1194.847097209218</v>
      </c>
      <c r="Z1687" s="30">
        <f t="shared" si="645"/>
        <v>1.194847097209218</v>
      </c>
      <c r="AA1687" s="30">
        <f t="shared" si="646"/>
        <v>3.7553288170563199</v>
      </c>
      <c r="AB1687" s="64"/>
      <c r="AC1687" s="30">
        <f t="shared" si="632"/>
        <v>0</v>
      </c>
      <c r="AD1687" s="30">
        <f t="shared" si="633"/>
        <v>126.6</v>
      </c>
      <c r="AE1687" s="30">
        <f t="shared" si="634"/>
        <v>35.166666666666664</v>
      </c>
      <c r="AF1687" s="31"/>
      <c r="AG1687" s="31"/>
      <c r="AH1687" s="31"/>
      <c r="AI1687" s="31"/>
      <c r="AJ1687" s="31"/>
      <c r="AK1687" s="31"/>
      <c r="AL1687" s="7"/>
      <c r="AM1687" s="7"/>
    </row>
    <row r="1688" spans="2:39" x14ac:dyDescent="0.4">
      <c r="B1688" s="27" t="s">
        <v>4</v>
      </c>
      <c r="C1688" s="27">
        <v>1672</v>
      </c>
      <c r="D1688" s="27">
        <v>195</v>
      </c>
      <c r="E1688" s="28">
        <v>126.7</v>
      </c>
      <c r="F1688" s="69">
        <f t="shared" si="635"/>
        <v>35.194444444444443</v>
      </c>
      <c r="G1688" s="36">
        <f t="shared" si="636"/>
        <v>2.7777777777778172E-2</v>
      </c>
      <c r="H1688" s="29">
        <f t="shared" si="637"/>
        <v>0.10000000000000142</v>
      </c>
      <c r="I1688" s="31"/>
      <c r="J1688" s="30">
        <f t="shared" si="638"/>
        <v>41.166666666667254</v>
      </c>
      <c r="K1688" s="41">
        <f t="shared" si="630"/>
        <v>532.62808165655031</v>
      </c>
      <c r="L1688" s="30">
        <f t="shared" si="639"/>
        <v>218.00182949999999</v>
      </c>
      <c r="M1688" s="61">
        <f t="shared" si="640"/>
        <v>791.7965778232176</v>
      </c>
      <c r="N1688" s="30">
        <f t="shared" si="641"/>
        <v>0.79179657782321755</v>
      </c>
      <c r="O1688" s="30">
        <f t="shared" si="631"/>
        <v>27866.840669500463</v>
      </c>
      <c r="P1688" s="30">
        <f t="shared" si="642"/>
        <v>27.866840669500462</v>
      </c>
      <c r="Q1688" s="30">
        <f t="shared" si="647"/>
        <v>11246.876703446671</v>
      </c>
      <c r="R1688" s="61">
        <f t="shared" si="648"/>
        <v>3.1241326675546688</v>
      </c>
      <c r="S1688" s="30">
        <f t="shared" si="649"/>
        <v>-2300.1727970909674</v>
      </c>
      <c r="T1688" s="30">
        <f t="shared" si="643"/>
        <v>2300.1727970909674</v>
      </c>
      <c r="U1688" s="61">
        <f t="shared" si="650"/>
        <v>0.63893693919577532</v>
      </c>
      <c r="V1688" s="30">
        <f t="shared" si="651"/>
        <v>917838.84953703696</v>
      </c>
      <c r="W1688" s="30">
        <f t="shared" si="629"/>
        <v>917.83884953703694</v>
      </c>
      <c r="X1688" s="30">
        <f t="shared" si="652"/>
        <v>4301.4461087962973</v>
      </c>
      <c r="Y1688" s="30">
        <f t="shared" si="644"/>
        <v>1194.847097209218</v>
      </c>
      <c r="Z1688" s="30">
        <f t="shared" si="645"/>
        <v>1.194847097209218</v>
      </c>
      <c r="AA1688" s="30">
        <f t="shared" si="646"/>
        <v>3.7630696067504443</v>
      </c>
      <c r="AB1688" s="64"/>
      <c r="AC1688" s="30">
        <f t="shared" si="632"/>
        <v>0</v>
      </c>
      <c r="AD1688" s="30">
        <f t="shared" si="633"/>
        <v>126.7</v>
      </c>
      <c r="AE1688" s="30">
        <f t="shared" si="634"/>
        <v>35.194444444444443</v>
      </c>
      <c r="AF1688" s="31"/>
      <c r="AG1688" s="31"/>
      <c r="AH1688" s="31"/>
      <c r="AI1688" s="31"/>
      <c r="AJ1688" s="31"/>
      <c r="AK1688" s="31"/>
      <c r="AL1688" s="7"/>
      <c r="AM1688" s="7"/>
    </row>
    <row r="1689" spans="2:39" x14ac:dyDescent="0.4">
      <c r="B1689" s="27" t="s">
        <v>4</v>
      </c>
      <c r="C1689" s="27">
        <v>1673</v>
      </c>
      <c r="D1689" s="27">
        <v>196</v>
      </c>
      <c r="E1689" s="28">
        <v>126.8</v>
      </c>
      <c r="F1689" s="69">
        <f t="shared" si="635"/>
        <v>35.222222222222221</v>
      </c>
      <c r="G1689" s="36">
        <f t="shared" si="636"/>
        <v>2.7777777777778172E-2</v>
      </c>
      <c r="H1689" s="29">
        <f t="shared" si="637"/>
        <v>0.10000000000000142</v>
      </c>
      <c r="I1689" s="31"/>
      <c r="J1689" s="30">
        <f t="shared" si="638"/>
        <v>41.166666666667254</v>
      </c>
      <c r="K1689" s="41">
        <f t="shared" si="630"/>
        <v>533.4691839048055</v>
      </c>
      <c r="L1689" s="30">
        <f t="shared" si="639"/>
        <v>218.00182949999999</v>
      </c>
      <c r="M1689" s="61">
        <f t="shared" si="640"/>
        <v>792.63768007147269</v>
      </c>
      <c r="N1689" s="30">
        <f t="shared" si="641"/>
        <v>0.79263768007147273</v>
      </c>
      <c r="O1689" s="30">
        <f t="shared" si="631"/>
        <v>27918.460509184093</v>
      </c>
      <c r="P1689" s="30">
        <f t="shared" si="642"/>
        <v>27.918460509184094</v>
      </c>
      <c r="Q1689" s="30">
        <f t="shared" si="647"/>
        <v>11274.795163955854</v>
      </c>
      <c r="R1689" s="61">
        <f t="shared" si="648"/>
        <v>3.1318877960942966</v>
      </c>
      <c r="S1689" s="30">
        <f t="shared" si="649"/>
        <v>-2300.1727970909674</v>
      </c>
      <c r="T1689" s="30">
        <f t="shared" si="643"/>
        <v>2300.1727970909674</v>
      </c>
      <c r="U1689" s="61">
        <f t="shared" si="650"/>
        <v>0.63893693919577532</v>
      </c>
      <c r="V1689" s="30">
        <f t="shared" si="651"/>
        <v>919288.25925925921</v>
      </c>
      <c r="W1689" s="30">
        <f t="shared" si="629"/>
        <v>919.28825925925923</v>
      </c>
      <c r="X1689" s="30">
        <f t="shared" si="652"/>
        <v>4301.4461087962973</v>
      </c>
      <c r="Y1689" s="30">
        <f t="shared" si="644"/>
        <v>1194.847097209218</v>
      </c>
      <c r="Z1689" s="30">
        <f t="shared" si="645"/>
        <v>1.194847097209218</v>
      </c>
      <c r="AA1689" s="30">
        <f t="shared" si="646"/>
        <v>3.7708247352900717</v>
      </c>
      <c r="AB1689" s="64"/>
      <c r="AC1689" s="30">
        <f t="shared" si="632"/>
        <v>0</v>
      </c>
      <c r="AD1689" s="30">
        <f t="shared" si="633"/>
        <v>126.8</v>
      </c>
      <c r="AE1689" s="30">
        <f t="shared" si="634"/>
        <v>35.222222222222221</v>
      </c>
      <c r="AF1689" s="31"/>
      <c r="AG1689" s="31"/>
      <c r="AH1689" s="31"/>
      <c r="AI1689" s="31"/>
      <c r="AJ1689" s="31"/>
      <c r="AK1689" s="31"/>
      <c r="AL1689" s="7"/>
      <c r="AM1689" s="7"/>
    </row>
    <row r="1690" spans="2:39" x14ac:dyDescent="0.4">
      <c r="B1690" s="27" t="s">
        <v>4</v>
      </c>
      <c r="C1690" s="27">
        <v>1674</v>
      </c>
      <c r="D1690" s="27">
        <v>197</v>
      </c>
      <c r="E1690" s="28">
        <v>126.9</v>
      </c>
      <c r="F1690" s="69">
        <f t="shared" si="635"/>
        <v>35.25</v>
      </c>
      <c r="G1690" s="36">
        <f t="shared" si="636"/>
        <v>1.3888888888890073E-2</v>
      </c>
      <c r="H1690" s="29">
        <f t="shared" si="637"/>
        <v>5.0000000000004263E-2</v>
      </c>
      <c r="I1690" s="31"/>
      <c r="J1690" s="30">
        <f t="shared" si="638"/>
        <v>20.583333333335087</v>
      </c>
      <c r="K1690" s="41">
        <f t="shared" si="630"/>
        <v>534.31094974457812</v>
      </c>
      <c r="L1690" s="30">
        <f t="shared" si="639"/>
        <v>218.00182949999999</v>
      </c>
      <c r="M1690" s="61">
        <f t="shared" si="640"/>
        <v>772.89611257791319</v>
      </c>
      <c r="N1690" s="30">
        <f t="shared" si="641"/>
        <v>0.77289611257791324</v>
      </c>
      <c r="O1690" s="30">
        <f t="shared" si="631"/>
        <v>27244.587968371441</v>
      </c>
      <c r="P1690" s="30">
        <f t="shared" si="642"/>
        <v>27.244587968371441</v>
      </c>
      <c r="Q1690" s="30">
        <f t="shared" si="647"/>
        <v>11302.039751924225</v>
      </c>
      <c r="R1690" s="61">
        <f t="shared" si="648"/>
        <v>3.1394557378020571</v>
      </c>
      <c r="S1690" s="30">
        <f t="shared" si="649"/>
        <v>-2300.1727970909674</v>
      </c>
      <c r="T1690" s="30">
        <f t="shared" si="643"/>
        <v>2300.1727970909674</v>
      </c>
      <c r="U1690" s="61">
        <f t="shared" si="650"/>
        <v>0.63893693919577532</v>
      </c>
      <c r="V1690" s="30">
        <f t="shared" si="651"/>
        <v>920738.8125</v>
      </c>
      <c r="W1690" s="30">
        <f t="shared" si="629"/>
        <v>920.73881249999999</v>
      </c>
      <c r="X1690" s="30">
        <f t="shared" si="652"/>
        <v>4301.4461087962973</v>
      </c>
      <c r="Y1690" s="30">
        <f t="shared" si="644"/>
        <v>1194.847097209218</v>
      </c>
      <c r="Z1690" s="30">
        <f t="shared" si="645"/>
        <v>1.194847097209218</v>
      </c>
      <c r="AA1690" s="30">
        <f t="shared" si="646"/>
        <v>3.7783926769978322</v>
      </c>
      <c r="AB1690" s="64"/>
      <c r="AC1690" s="30">
        <f t="shared" si="632"/>
        <v>0</v>
      </c>
      <c r="AD1690" s="30">
        <f t="shared" si="633"/>
        <v>126.9</v>
      </c>
      <c r="AE1690" s="30">
        <f t="shared" si="634"/>
        <v>35.25</v>
      </c>
      <c r="AF1690" s="31"/>
      <c r="AG1690" s="31"/>
      <c r="AH1690" s="31"/>
      <c r="AI1690" s="31"/>
      <c r="AJ1690" s="31"/>
      <c r="AK1690" s="31"/>
      <c r="AL1690" s="7"/>
      <c r="AM1690" s="7"/>
    </row>
    <row r="1691" spans="2:39" x14ac:dyDescent="0.4">
      <c r="B1691" s="27" t="s">
        <v>4</v>
      </c>
      <c r="C1691" s="27">
        <v>1675</v>
      </c>
      <c r="D1691" s="27">
        <v>198</v>
      </c>
      <c r="E1691" s="28">
        <v>126.9</v>
      </c>
      <c r="F1691" s="69">
        <f t="shared" si="635"/>
        <v>35.25</v>
      </c>
      <c r="G1691" s="36">
        <f t="shared" si="636"/>
        <v>0</v>
      </c>
      <c r="H1691" s="29">
        <f t="shared" si="637"/>
        <v>0</v>
      </c>
      <c r="I1691" s="31"/>
      <c r="J1691" s="30">
        <f t="shared" si="638"/>
        <v>0</v>
      </c>
      <c r="K1691" s="41">
        <f t="shared" si="630"/>
        <v>534.31094974457812</v>
      </c>
      <c r="L1691" s="30">
        <f t="shared" si="639"/>
        <v>218.00182949999999</v>
      </c>
      <c r="M1691" s="61">
        <f t="shared" si="640"/>
        <v>752.31277924457811</v>
      </c>
      <c r="N1691" s="30">
        <f t="shared" si="641"/>
        <v>0.75231277924457807</v>
      </c>
      <c r="O1691" s="30">
        <f t="shared" si="631"/>
        <v>26519.025468371379</v>
      </c>
      <c r="P1691" s="30">
        <f t="shared" si="642"/>
        <v>26.519025468371378</v>
      </c>
      <c r="Q1691" s="30">
        <f t="shared" si="647"/>
        <v>11328.558777392596</v>
      </c>
      <c r="R1691" s="61">
        <f t="shared" si="648"/>
        <v>3.1468221343548053</v>
      </c>
      <c r="S1691" s="30">
        <f t="shared" si="649"/>
        <v>-2300.1727970909674</v>
      </c>
      <c r="T1691" s="30">
        <f t="shared" si="643"/>
        <v>2300.1727970909674</v>
      </c>
      <c r="U1691" s="61">
        <f t="shared" si="650"/>
        <v>0.63893693919577532</v>
      </c>
      <c r="V1691" s="30">
        <f t="shared" si="651"/>
        <v>920738.8125</v>
      </c>
      <c r="W1691" s="30">
        <f t="shared" si="629"/>
        <v>920.73881249999999</v>
      </c>
      <c r="X1691" s="30">
        <f t="shared" si="652"/>
        <v>4301.4461087962973</v>
      </c>
      <c r="Y1691" s="30">
        <f t="shared" si="644"/>
        <v>1194.847097209218</v>
      </c>
      <c r="Z1691" s="30">
        <f t="shared" si="645"/>
        <v>1.194847097209218</v>
      </c>
      <c r="AA1691" s="30">
        <f t="shared" si="646"/>
        <v>3.7857590735505804</v>
      </c>
      <c r="AB1691" s="64"/>
      <c r="AC1691" s="30">
        <f t="shared" si="632"/>
        <v>0</v>
      </c>
      <c r="AD1691" s="30">
        <f t="shared" si="633"/>
        <v>126.9</v>
      </c>
      <c r="AE1691" s="30">
        <f t="shared" si="634"/>
        <v>35.25</v>
      </c>
      <c r="AF1691" s="31"/>
      <c r="AG1691" s="31"/>
      <c r="AH1691" s="31"/>
      <c r="AI1691" s="31"/>
      <c r="AJ1691" s="31"/>
      <c r="AK1691" s="31"/>
      <c r="AL1691" s="7"/>
      <c r="AM1691" s="7"/>
    </row>
    <row r="1692" spans="2:39" x14ac:dyDescent="0.4">
      <c r="B1692" s="27" t="s">
        <v>4</v>
      </c>
      <c r="C1692" s="27">
        <v>1676</v>
      </c>
      <c r="D1692" s="27">
        <v>199</v>
      </c>
      <c r="E1692" s="28">
        <v>126.9</v>
      </c>
      <c r="F1692" s="69">
        <f t="shared" si="635"/>
        <v>35.25</v>
      </c>
      <c r="G1692" s="36">
        <f t="shared" si="636"/>
        <v>-1.3888888888890073E-2</v>
      </c>
      <c r="H1692" s="29">
        <f t="shared" si="637"/>
        <v>-5.0000000000004263E-2</v>
      </c>
      <c r="I1692" s="31"/>
      <c r="J1692" s="30">
        <f t="shared" si="638"/>
        <v>-20.583333333335087</v>
      </c>
      <c r="K1692" s="41">
        <f t="shared" si="630"/>
        <v>534.31094974457812</v>
      </c>
      <c r="L1692" s="30">
        <f t="shared" si="639"/>
        <v>218.00182949999999</v>
      </c>
      <c r="M1692" s="61">
        <f t="shared" si="640"/>
        <v>731.72944591124303</v>
      </c>
      <c r="N1692" s="30">
        <f t="shared" si="641"/>
        <v>0.731729445911243</v>
      </c>
      <c r="O1692" s="30">
        <f t="shared" si="631"/>
        <v>25793.462968371317</v>
      </c>
      <c r="P1692" s="30">
        <f t="shared" si="642"/>
        <v>25.793462968371319</v>
      </c>
      <c r="Q1692" s="30">
        <f t="shared" si="647"/>
        <v>11354.352240360968</v>
      </c>
      <c r="R1692" s="61">
        <f t="shared" si="648"/>
        <v>3.1539869857525407</v>
      </c>
      <c r="S1692" s="30">
        <f t="shared" si="649"/>
        <v>-2300.1727970909674</v>
      </c>
      <c r="T1692" s="30">
        <f t="shared" si="643"/>
        <v>2300.1727970909674</v>
      </c>
      <c r="U1692" s="61">
        <f t="shared" si="650"/>
        <v>0.63893693919577532</v>
      </c>
      <c r="V1692" s="30">
        <f t="shared" si="651"/>
        <v>920738.8125</v>
      </c>
      <c r="W1692" s="30">
        <f t="shared" si="629"/>
        <v>920.73881249999999</v>
      </c>
      <c r="X1692" s="30">
        <f t="shared" si="652"/>
        <v>4301.4461087962973</v>
      </c>
      <c r="Y1692" s="30">
        <f t="shared" si="644"/>
        <v>1194.847097209218</v>
      </c>
      <c r="Z1692" s="30">
        <f t="shared" si="645"/>
        <v>1.194847097209218</v>
      </c>
      <c r="AA1692" s="30">
        <f t="shared" si="646"/>
        <v>3.7929239249483162</v>
      </c>
      <c r="AB1692" s="64"/>
      <c r="AC1692" s="30">
        <f t="shared" si="632"/>
        <v>0</v>
      </c>
      <c r="AD1692" s="30">
        <f t="shared" si="633"/>
        <v>126.9</v>
      </c>
      <c r="AE1692" s="30">
        <f t="shared" si="634"/>
        <v>35.25</v>
      </c>
      <c r="AF1692" s="31"/>
      <c r="AG1692" s="31"/>
      <c r="AH1692" s="31"/>
      <c r="AI1692" s="31"/>
      <c r="AJ1692" s="31"/>
      <c r="AK1692" s="31"/>
      <c r="AL1692" s="7"/>
      <c r="AM1692" s="7"/>
    </row>
    <row r="1693" spans="2:39" x14ac:dyDescent="0.4">
      <c r="B1693" s="27" t="s">
        <v>4</v>
      </c>
      <c r="C1693" s="27">
        <v>1677</v>
      </c>
      <c r="D1693" s="27">
        <v>200</v>
      </c>
      <c r="E1693" s="28">
        <v>126.8</v>
      </c>
      <c r="F1693" s="69">
        <f t="shared" si="635"/>
        <v>35.222222222222221</v>
      </c>
      <c r="G1693" s="36">
        <f t="shared" si="636"/>
        <v>-4.1666666666668246E-2</v>
      </c>
      <c r="H1693" s="29">
        <f t="shared" si="637"/>
        <v>-0.15000000000000568</v>
      </c>
      <c r="I1693" s="31"/>
      <c r="J1693" s="30">
        <f t="shared" si="638"/>
        <v>-61.750000000002338</v>
      </c>
      <c r="K1693" s="41">
        <f t="shared" si="630"/>
        <v>533.4691839048055</v>
      </c>
      <c r="L1693" s="30">
        <f t="shared" si="639"/>
        <v>218.00182949999999</v>
      </c>
      <c r="M1693" s="61">
        <f t="shared" si="640"/>
        <v>689.72101340480322</v>
      </c>
      <c r="N1693" s="30">
        <f t="shared" si="641"/>
        <v>0.68972101340480318</v>
      </c>
      <c r="O1693" s="30">
        <f t="shared" si="631"/>
        <v>24293.50680548029</v>
      </c>
      <c r="P1693" s="30">
        <f t="shared" si="642"/>
        <v>24.293506805480291</v>
      </c>
      <c r="Q1693" s="30">
        <f t="shared" si="647"/>
        <v>11378.645747166447</v>
      </c>
      <c r="R1693" s="61">
        <f t="shared" si="648"/>
        <v>3.1607351826272518</v>
      </c>
      <c r="S1693" s="30">
        <f t="shared" si="649"/>
        <v>-2300.1727970909674</v>
      </c>
      <c r="T1693" s="30">
        <f t="shared" si="643"/>
        <v>2300.1727970909674</v>
      </c>
      <c r="U1693" s="61">
        <f t="shared" si="650"/>
        <v>0.63893693919577532</v>
      </c>
      <c r="V1693" s="30">
        <f t="shared" si="651"/>
        <v>919288.25925925921</v>
      </c>
      <c r="W1693" s="30">
        <f t="shared" si="629"/>
        <v>919.28825925925923</v>
      </c>
      <c r="X1693" s="30">
        <f t="shared" si="652"/>
        <v>4302.8966620370384</v>
      </c>
      <c r="Y1693" s="30">
        <f t="shared" si="644"/>
        <v>1195.2500289873244</v>
      </c>
      <c r="Z1693" s="30">
        <f t="shared" si="645"/>
        <v>1.1952500289873245</v>
      </c>
      <c r="AA1693" s="30">
        <f t="shared" si="646"/>
        <v>3.7996721218230274</v>
      </c>
      <c r="AB1693" s="64"/>
      <c r="AC1693" s="30">
        <f t="shared" si="632"/>
        <v>0</v>
      </c>
      <c r="AD1693" s="30">
        <f t="shared" si="633"/>
        <v>126.8</v>
      </c>
      <c r="AE1693" s="30">
        <f t="shared" si="634"/>
        <v>35.222222222222221</v>
      </c>
      <c r="AF1693" s="31"/>
      <c r="AG1693" s="31"/>
      <c r="AH1693" s="31"/>
      <c r="AI1693" s="31"/>
      <c r="AJ1693" s="31"/>
      <c r="AK1693" s="31"/>
      <c r="AL1693" s="7"/>
      <c r="AM1693" s="7"/>
    </row>
    <row r="1694" spans="2:39" x14ac:dyDescent="0.4">
      <c r="B1694" s="27" t="s">
        <v>4</v>
      </c>
      <c r="C1694" s="27">
        <v>1678</v>
      </c>
      <c r="D1694" s="27">
        <v>201</v>
      </c>
      <c r="E1694" s="28">
        <v>126.6</v>
      </c>
      <c r="F1694" s="69">
        <f t="shared" si="635"/>
        <v>35.166666666666664</v>
      </c>
      <c r="G1694" s="36">
        <f t="shared" si="636"/>
        <v>-6.9444444444444448E-2</v>
      </c>
      <c r="H1694" s="29">
        <f t="shared" si="637"/>
        <v>-0.25</v>
      </c>
      <c r="I1694" s="31"/>
      <c r="J1694" s="30">
        <f t="shared" si="638"/>
        <v>-102.91666666666667</v>
      </c>
      <c r="K1694" s="41">
        <f t="shared" si="630"/>
        <v>531.78764299981242</v>
      </c>
      <c r="L1694" s="30">
        <f t="shared" si="639"/>
        <v>218.00182949999999</v>
      </c>
      <c r="M1694" s="61">
        <f t="shared" si="640"/>
        <v>646.87280583314578</v>
      </c>
      <c r="N1694" s="30">
        <f t="shared" si="641"/>
        <v>0.64687280583314577</v>
      </c>
      <c r="O1694" s="30">
        <f t="shared" si="631"/>
        <v>22748.360338465623</v>
      </c>
      <c r="P1694" s="30">
        <f t="shared" si="642"/>
        <v>22.748360338465623</v>
      </c>
      <c r="Q1694" s="30">
        <f t="shared" si="647"/>
        <v>11401.394107504913</v>
      </c>
      <c r="R1694" s="61">
        <f t="shared" si="648"/>
        <v>3.1670541721156784</v>
      </c>
      <c r="S1694" s="30">
        <f t="shared" si="649"/>
        <v>-2300.1727970909674</v>
      </c>
      <c r="T1694" s="30">
        <f t="shared" si="643"/>
        <v>2300.1727970909674</v>
      </c>
      <c r="U1694" s="61">
        <f t="shared" si="650"/>
        <v>0.63893693919577532</v>
      </c>
      <c r="V1694" s="30">
        <f t="shared" si="651"/>
        <v>916390.58333333326</v>
      </c>
      <c r="W1694" s="30">
        <f t="shared" ref="W1694:W1757" si="653">V1694*0.001</f>
        <v>916.39058333333332</v>
      </c>
      <c r="X1694" s="30">
        <f t="shared" si="652"/>
        <v>4305.7943379629642</v>
      </c>
      <c r="Y1694" s="30">
        <f t="shared" si="644"/>
        <v>1196.0549396106762</v>
      </c>
      <c r="Z1694" s="30">
        <f t="shared" si="645"/>
        <v>1.1960549396106763</v>
      </c>
      <c r="AA1694" s="30">
        <f t="shared" si="646"/>
        <v>3.805991111311454</v>
      </c>
      <c r="AB1694" s="64"/>
      <c r="AC1694" s="30">
        <f t="shared" si="632"/>
        <v>0</v>
      </c>
      <c r="AD1694" s="30">
        <f t="shared" si="633"/>
        <v>126.6</v>
      </c>
      <c r="AE1694" s="30">
        <f t="shared" si="634"/>
        <v>35.166666666666664</v>
      </c>
      <c r="AF1694" s="31"/>
      <c r="AG1694" s="31"/>
      <c r="AH1694" s="31"/>
      <c r="AI1694" s="31"/>
      <c r="AJ1694" s="31"/>
      <c r="AK1694" s="31"/>
      <c r="AL1694" s="7"/>
      <c r="AM1694" s="7"/>
    </row>
    <row r="1695" spans="2:39" x14ac:dyDescent="0.4">
      <c r="B1695" s="27" t="s">
        <v>4</v>
      </c>
      <c r="C1695" s="27">
        <v>1679</v>
      </c>
      <c r="D1695" s="27">
        <v>202</v>
      </c>
      <c r="E1695" s="28">
        <v>126.3</v>
      </c>
      <c r="F1695" s="69">
        <f t="shared" si="635"/>
        <v>35.083333333333329</v>
      </c>
      <c r="G1695" s="36">
        <f t="shared" si="636"/>
        <v>-8.3333333333332538E-2</v>
      </c>
      <c r="H1695" s="29">
        <f t="shared" si="637"/>
        <v>-0.29999999999999716</v>
      </c>
      <c r="I1695" s="31"/>
      <c r="J1695" s="30">
        <f t="shared" si="638"/>
        <v>-123.49999999999882</v>
      </c>
      <c r="K1695" s="41">
        <f t="shared" si="630"/>
        <v>529.27030857870295</v>
      </c>
      <c r="L1695" s="30">
        <f t="shared" si="639"/>
        <v>218.00182949999999</v>
      </c>
      <c r="M1695" s="61">
        <f t="shared" si="640"/>
        <v>623.77213807870407</v>
      </c>
      <c r="N1695" s="30">
        <f t="shared" si="641"/>
        <v>0.62377213807870402</v>
      </c>
      <c r="O1695" s="30">
        <f t="shared" si="631"/>
        <v>21884.005844261199</v>
      </c>
      <c r="P1695" s="30">
        <f t="shared" si="642"/>
        <v>21.8840058442612</v>
      </c>
      <c r="Q1695" s="30">
        <f t="shared" si="647"/>
        <v>11423.278113349175</v>
      </c>
      <c r="R1695" s="61">
        <f t="shared" si="648"/>
        <v>3.1731330631142844</v>
      </c>
      <c r="S1695" s="30">
        <f t="shared" si="649"/>
        <v>-2300.1727970909674</v>
      </c>
      <c r="T1695" s="30">
        <f t="shared" si="643"/>
        <v>2300.1727970909674</v>
      </c>
      <c r="U1695" s="61">
        <f t="shared" si="650"/>
        <v>0.63893693919577532</v>
      </c>
      <c r="V1695" s="30">
        <f t="shared" si="651"/>
        <v>912052.64583333302</v>
      </c>
      <c r="W1695" s="30">
        <f t="shared" si="653"/>
        <v>912.05264583333303</v>
      </c>
      <c r="X1695" s="30">
        <f t="shared" si="652"/>
        <v>4310.1322754629646</v>
      </c>
      <c r="Y1695" s="30">
        <f t="shared" si="644"/>
        <v>1197.2599232135515</v>
      </c>
      <c r="Z1695" s="30">
        <f t="shared" si="645"/>
        <v>1.1972599232135515</v>
      </c>
      <c r="AA1695" s="30">
        <f t="shared" si="646"/>
        <v>3.81207000231006</v>
      </c>
      <c r="AB1695" s="64"/>
      <c r="AC1695" s="30">
        <f t="shared" si="632"/>
        <v>0</v>
      </c>
      <c r="AD1695" s="30">
        <f t="shared" si="633"/>
        <v>126.3</v>
      </c>
      <c r="AE1695" s="30">
        <f t="shared" si="634"/>
        <v>35.083333333333329</v>
      </c>
      <c r="AF1695" s="31"/>
      <c r="AG1695" s="31"/>
      <c r="AH1695" s="31"/>
      <c r="AI1695" s="31"/>
      <c r="AJ1695" s="31"/>
      <c r="AK1695" s="31"/>
      <c r="AL1695" s="7"/>
      <c r="AM1695" s="7"/>
    </row>
    <row r="1696" spans="2:39" x14ac:dyDescent="0.4">
      <c r="B1696" s="27" t="s">
        <v>4</v>
      </c>
      <c r="C1696" s="27">
        <v>1680</v>
      </c>
      <c r="D1696" s="27">
        <v>203</v>
      </c>
      <c r="E1696" s="28">
        <v>126</v>
      </c>
      <c r="F1696" s="69">
        <f t="shared" si="635"/>
        <v>35</v>
      </c>
      <c r="G1696" s="36">
        <f t="shared" si="636"/>
        <v>-8.3333333333332538E-2</v>
      </c>
      <c r="H1696" s="29">
        <f t="shared" si="637"/>
        <v>-0.29999999999999716</v>
      </c>
      <c r="I1696" s="31"/>
      <c r="J1696" s="30">
        <f t="shared" si="638"/>
        <v>-123.49999999999882</v>
      </c>
      <c r="K1696" s="41">
        <f t="shared" si="630"/>
        <v>526.75894648124995</v>
      </c>
      <c r="L1696" s="30">
        <f t="shared" si="639"/>
        <v>218.00182949999999</v>
      </c>
      <c r="M1696" s="61">
        <f t="shared" si="640"/>
        <v>621.26077598125107</v>
      </c>
      <c r="N1696" s="30">
        <f t="shared" si="641"/>
        <v>0.62126077598125107</v>
      </c>
      <c r="O1696" s="30">
        <f t="shared" si="631"/>
        <v>21744.127159343789</v>
      </c>
      <c r="P1696" s="30">
        <f t="shared" si="642"/>
        <v>21.74412715934379</v>
      </c>
      <c r="Q1696" s="30">
        <f t="shared" si="647"/>
        <v>11445.022240508519</v>
      </c>
      <c r="R1696" s="61">
        <f t="shared" si="648"/>
        <v>3.1791730989195273</v>
      </c>
      <c r="S1696" s="30">
        <f t="shared" si="649"/>
        <v>-2300.1727970909674</v>
      </c>
      <c r="T1696" s="30">
        <f t="shared" si="643"/>
        <v>2300.1727970909674</v>
      </c>
      <c r="U1696" s="61">
        <f t="shared" si="650"/>
        <v>0.63893693919577532</v>
      </c>
      <c r="V1696" s="30">
        <f t="shared" si="651"/>
        <v>907725</v>
      </c>
      <c r="W1696" s="30">
        <f t="shared" si="653"/>
        <v>907.72500000000002</v>
      </c>
      <c r="X1696" s="30">
        <f t="shared" si="652"/>
        <v>4314.4599212962976</v>
      </c>
      <c r="Y1696" s="30">
        <f t="shared" si="644"/>
        <v>1198.462048017843</v>
      </c>
      <c r="Z1696" s="30">
        <f t="shared" si="645"/>
        <v>1.198462048017843</v>
      </c>
      <c r="AA1696" s="30">
        <f t="shared" si="646"/>
        <v>3.8181100381153028</v>
      </c>
      <c r="AB1696" s="64"/>
      <c r="AC1696" s="30">
        <f t="shared" si="632"/>
        <v>0</v>
      </c>
      <c r="AD1696" s="30">
        <f t="shared" si="633"/>
        <v>126</v>
      </c>
      <c r="AE1696" s="30">
        <f t="shared" si="634"/>
        <v>35</v>
      </c>
      <c r="AF1696" s="31"/>
      <c r="AG1696" s="31"/>
      <c r="AH1696" s="31"/>
      <c r="AI1696" s="31"/>
      <c r="AJ1696" s="31"/>
      <c r="AK1696" s="31"/>
      <c r="AL1696" s="7"/>
      <c r="AM1696" s="7"/>
    </row>
    <row r="1697" spans="2:39" x14ac:dyDescent="0.4">
      <c r="B1697" s="27" t="s">
        <v>4</v>
      </c>
      <c r="C1697" s="27">
        <v>1681</v>
      </c>
      <c r="D1697" s="27">
        <v>204</v>
      </c>
      <c r="E1697" s="28">
        <v>125.7</v>
      </c>
      <c r="F1697" s="69">
        <f t="shared" si="635"/>
        <v>34.916666666666664</v>
      </c>
      <c r="G1697" s="36">
        <f t="shared" si="636"/>
        <v>-5.5555555555556344E-2</v>
      </c>
      <c r="H1697" s="29">
        <f t="shared" si="637"/>
        <v>-0.20000000000000284</v>
      </c>
      <c r="I1697" s="31"/>
      <c r="J1697" s="30">
        <f t="shared" si="638"/>
        <v>-82.333333333334508</v>
      </c>
      <c r="K1697" s="41">
        <f t="shared" si="630"/>
        <v>524.25355670745296</v>
      </c>
      <c r="L1697" s="30">
        <f t="shared" si="639"/>
        <v>218.00182949999999</v>
      </c>
      <c r="M1697" s="61">
        <f t="shared" si="640"/>
        <v>659.92205287411844</v>
      </c>
      <c r="N1697" s="30">
        <f t="shared" si="641"/>
        <v>0.65992205287411843</v>
      </c>
      <c r="O1697" s="30">
        <f t="shared" si="631"/>
        <v>23042.278346187966</v>
      </c>
      <c r="P1697" s="30">
        <f t="shared" si="642"/>
        <v>23.042278346187967</v>
      </c>
      <c r="Q1697" s="30">
        <f t="shared" si="647"/>
        <v>11468.064518854706</v>
      </c>
      <c r="R1697" s="61">
        <f t="shared" si="648"/>
        <v>3.1855737323055187</v>
      </c>
      <c r="S1697" s="30">
        <f t="shared" si="649"/>
        <v>-2300.1727970909674</v>
      </c>
      <c r="T1697" s="30">
        <f t="shared" si="643"/>
        <v>2300.1727970909674</v>
      </c>
      <c r="U1697" s="61">
        <f t="shared" si="650"/>
        <v>0.63893693919577532</v>
      </c>
      <c r="V1697" s="30">
        <f t="shared" si="651"/>
        <v>903407.64583333314</v>
      </c>
      <c r="W1697" s="30">
        <f t="shared" si="653"/>
        <v>903.40764583333316</v>
      </c>
      <c r="X1697" s="30">
        <f t="shared" si="652"/>
        <v>4318.7772754629641</v>
      </c>
      <c r="Y1697" s="30">
        <f t="shared" si="644"/>
        <v>1199.6613140235513</v>
      </c>
      <c r="Z1697" s="30">
        <f t="shared" si="645"/>
        <v>1.1996613140235513</v>
      </c>
      <c r="AA1697" s="30">
        <f t="shared" si="646"/>
        <v>3.8245106715012938</v>
      </c>
      <c r="AB1697" s="64"/>
      <c r="AC1697" s="30">
        <f t="shared" si="632"/>
        <v>0</v>
      </c>
      <c r="AD1697" s="30">
        <f t="shared" si="633"/>
        <v>125.7</v>
      </c>
      <c r="AE1697" s="30">
        <f t="shared" si="634"/>
        <v>34.916666666666664</v>
      </c>
      <c r="AF1697" s="31"/>
      <c r="AG1697" s="31"/>
      <c r="AH1697" s="31"/>
      <c r="AI1697" s="31"/>
      <c r="AJ1697" s="31"/>
      <c r="AK1697" s="31"/>
      <c r="AL1697" s="7"/>
      <c r="AM1697" s="7"/>
    </row>
    <row r="1698" spans="2:39" x14ac:dyDescent="0.4">
      <c r="B1698" s="27" t="s">
        <v>4</v>
      </c>
      <c r="C1698" s="27">
        <v>1682</v>
      </c>
      <c r="D1698" s="27">
        <v>205</v>
      </c>
      <c r="E1698" s="28">
        <v>125.6</v>
      </c>
      <c r="F1698" s="69">
        <f t="shared" si="635"/>
        <v>34.888888888888886</v>
      </c>
      <c r="G1698" s="36">
        <f t="shared" si="636"/>
        <v>-1.3888888888890073E-2</v>
      </c>
      <c r="H1698" s="29">
        <f t="shared" si="637"/>
        <v>-5.0000000000004263E-2</v>
      </c>
      <c r="I1698" s="31"/>
      <c r="J1698" s="30">
        <f t="shared" si="638"/>
        <v>-20.583333333335087</v>
      </c>
      <c r="K1698" s="41">
        <f t="shared" si="630"/>
        <v>523.41975396588884</v>
      </c>
      <c r="L1698" s="30">
        <f t="shared" si="639"/>
        <v>218.00182949999999</v>
      </c>
      <c r="M1698" s="61">
        <f t="shared" si="640"/>
        <v>720.83825013255375</v>
      </c>
      <c r="N1698" s="30">
        <f t="shared" si="641"/>
        <v>0.72083825013255376</v>
      </c>
      <c r="O1698" s="30">
        <f t="shared" si="631"/>
        <v>25149.245615735763</v>
      </c>
      <c r="P1698" s="30">
        <f t="shared" si="642"/>
        <v>25.149245615735762</v>
      </c>
      <c r="Q1698" s="30">
        <f t="shared" si="647"/>
        <v>11493.213764470442</v>
      </c>
      <c r="R1698" s="61">
        <f t="shared" si="648"/>
        <v>3.1925596344243172</v>
      </c>
      <c r="S1698" s="30">
        <f t="shared" si="649"/>
        <v>-2300.1727970909674</v>
      </c>
      <c r="T1698" s="30">
        <f t="shared" si="643"/>
        <v>2300.1727970909674</v>
      </c>
      <c r="U1698" s="61">
        <f t="shared" si="650"/>
        <v>0.63893693919577532</v>
      </c>
      <c r="V1698" s="30">
        <f t="shared" si="651"/>
        <v>901970.81481481472</v>
      </c>
      <c r="W1698" s="30">
        <f t="shared" si="653"/>
        <v>901.97081481481473</v>
      </c>
      <c r="X1698" s="30">
        <f t="shared" si="652"/>
        <v>4320.2141064814823</v>
      </c>
      <c r="Y1698" s="30">
        <f t="shared" si="644"/>
        <v>1200.0604340702132</v>
      </c>
      <c r="Z1698" s="30">
        <f t="shared" si="645"/>
        <v>1.2000604340702132</v>
      </c>
      <c r="AA1698" s="30">
        <f t="shared" si="646"/>
        <v>3.8314965736200923</v>
      </c>
      <c r="AB1698" s="64"/>
      <c r="AC1698" s="30">
        <f t="shared" si="632"/>
        <v>0</v>
      </c>
      <c r="AD1698" s="30">
        <f t="shared" si="633"/>
        <v>125.6</v>
      </c>
      <c r="AE1698" s="30">
        <f t="shared" si="634"/>
        <v>34.888888888888886</v>
      </c>
      <c r="AF1698" s="31"/>
      <c r="AG1698" s="31"/>
      <c r="AH1698" s="31"/>
      <c r="AI1698" s="31"/>
      <c r="AJ1698" s="31"/>
      <c r="AK1698" s="31"/>
      <c r="AL1698" s="7"/>
      <c r="AM1698" s="7"/>
    </row>
    <row r="1699" spans="2:39" x14ac:dyDescent="0.4">
      <c r="B1699" s="27" t="s">
        <v>4</v>
      </c>
      <c r="C1699" s="27">
        <v>1683</v>
      </c>
      <c r="D1699" s="27">
        <v>206</v>
      </c>
      <c r="E1699" s="28">
        <v>125.6</v>
      </c>
      <c r="F1699" s="69">
        <f t="shared" si="635"/>
        <v>34.888888888888886</v>
      </c>
      <c r="G1699" s="36">
        <f t="shared" si="636"/>
        <v>2.7777777777778172E-2</v>
      </c>
      <c r="H1699" s="29">
        <f t="shared" si="637"/>
        <v>0.10000000000000142</v>
      </c>
      <c r="I1699" s="31"/>
      <c r="J1699" s="30">
        <f t="shared" si="638"/>
        <v>41.166666666667254</v>
      </c>
      <c r="K1699" s="41">
        <f t="shared" si="630"/>
        <v>523.41975396588884</v>
      </c>
      <c r="L1699" s="30">
        <f t="shared" si="639"/>
        <v>218.00182949999999</v>
      </c>
      <c r="M1699" s="61">
        <f t="shared" si="640"/>
        <v>782.58825013255614</v>
      </c>
      <c r="N1699" s="30">
        <f t="shared" si="641"/>
        <v>0.78258825013255617</v>
      </c>
      <c r="O1699" s="30">
        <f t="shared" si="631"/>
        <v>27303.634504624733</v>
      </c>
      <c r="P1699" s="30">
        <f t="shared" si="642"/>
        <v>27.303634504624732</v>
      </c>
      <c r="Q1699" s="30">
        <f t="shared" si="647"/>
        <v>11520.517398975066</v>
      </c>
      <c r="R1699" s="61">
        <f t="shared" si="648"/>
        <v>3.2001439779490157</v>
      </c>
      <c r="S1699" s="30">
        <f t="shared" si="649"/>
        <v>-2300.1727970909674</v>
      </c>
      <c r="T1699" s="30">
        <f t="shared" si="643"/>
        <v>2300.1727970909674</v>
      </c>
      <c r="U1699" s="61">
        <f t="shared" si="650"/>
        <v>0.63893693919577532</v>
      </c>
      <c r="V1699" s="30">
        <f t="shared" si="651"/>
        <v>901970.81481481472</v>
      </c>
      <c r="W1699" s="30">
        <f t="shared" si="653"/>
        <v>901.97081481481473</v>
      </c>
      <c r="X1699" s="30">
        <f t="shared" si="652"/>
        <v>4320.2141064814823</v>
      </c>
      <c r="Y1699" s="30">
        <f t="shared" si="644"/>
        <v>1200.0604340702132</v>
      </c>
      <c r="Z1699" s="30">
        <f t="shared" si="645"/>
        <v>1.2000604340702132</v>
      </c>
      <c r="AA1699" s="30">
        <f t="shared" si="646"/>
        <v>3.8390809171447913</v>
      </c>
      <c r="AB1699" s="64"/>
      <c r="AC1699" s="30">
        <f t="shared" si="632"/>
        <v>0</v>
      </c>
      <c r="AD1699" s="30">
        <f t="shared" si="633"/>
        <v>125.6</v>
      </c>
      <c r="AE1699" s="30">
        <f t="shared" si="634"/>
        <v>34.888888888888886</v>
      </c>
      <c r="AF1699" s="31"/>
      <c r="AG1699" s="31"/>
      <c r="AH1699" s="31"/>
      <c r="AI1699" s="31"/>
      <c r="AJ1699" s="31"/>
      <c r="AK1699" s="31"/>
      <c r="AL1699" s="7"/>
      <c r="AM1699" s="7"/>
    </row>
    <row r="1700" spans="2:39" x14ac:dyDescent="0.4">
      <c r="B1700" s="27" t="s">
        <v>4</v>
      </c>
      <c r="C1700" s="27">
        <v>1684</v>
      </c>
      <c r="D1700" s="27">
        <v>207</v>
      </c>
      <c r="E1700" s="28">
        <v>125.8</v>
      </c>
      <c r="F1700" s="69">
        <f t="shared" si="635"/>
        <v>34.944444444444443</v>
      </c>
      <c r="G1700" s="36">
        <f t="shared" si="636"/>
        <v>8.3333333333334522E-2</v>
      </c>
      <c r="H1700" s="29">
        <f t="shared" si="637"/>
        <v>0.30000000000000426</v>
      </c>
      <c r="I1700" s="31"/>
      <c r="J1700" s="30">
        <f t="shared" si="638"/>
        <v>123.50000000000176</v>
      </c>
      <c r="K1700" s="41">
        <f t="shared" si="630"/>
        <v>525.08802304053461</v>
      </c>
      <c r="L1700" s="30">
        <f t="shared" si="639"/>
        <v>218.00182949999999</v>
      </c>
      <c r="M1700" s="61">
        <f t="shared" si="640"/>
        <v>866.58985254053641</v>
      </c>
      <c r="N1700" s="30">
        <f t="shared" si="641"/>
        <v>0.86658985254053644</v>
      </c>
      <c r="O1700" s="30">
        <f t="shared" si="631"/>
        <v>30282.500958222077</v>
      </c>
      <c r="P1700" s="30">
        <f t="shared" si="642"/>
        <v>30.282500958222077</v>
      </c>
      <c r="Q1700" s="30">
        <f t="shared" si="647"/>
        <v>11550.799899933289</v>
      </c>
      <c r="R1700" s="61">
        <f t="shared" si="648"/>
        <v>3.2085557844436892</v>
      </c>
      <c r="S1700" s="30">
        <f t="shared" si="649"/>
        <v>-2300.1727970909674</v>
      </c>
      <c r="T1700" s="30">
        <f t="shared" si="643"/>
        <v>2300.1727970909674</v>
      </c>
      <c r="U1700" s="61">
        <f t="shared" si="650"/>
        <v>0.63893693919577532</v>
      </c>
      <c r="V1700" s="30">
        <f t="shared" si="651"/>
        <v>904845.62037037022</v>
      </c>
      <c r="W1700" s="30">
        <f t="shared" si="653"/>
        <v>904.84562037037028</v>
      </c>
      <c r="X1700" s="30">
        <f t="shared" si="652"/>
        <v>4320.2141064814823</v>
      </c>
      <c r="Y1700" s="30">
        <f t="shared" si="644"/>
        <v>1200.0604340702132</v>
      </c>
      <c r="Z1700" s="30">
        <f t="shared" si="645"/>
        <v>1.2000604340702132</v>
      </c>
      <c r="AA1700" s="30">
        <f t="shared" si="646"/>
        <v>3.8474927236394647</v>
      </c>
      <c r="AB1700" s="64"/>
      <c r="AC1700" s="30">
        <f t="shared" si="632"/>
        <v>0</v>
      </c>
      <c r="AD1700" s="30">
        <f t="shared" si="633"/>
        <v>125.8</v>
      </c>
      <c r="AE1700" s="30">
        <f t="shared" si="634"/>
        <v>34.944444444444443</v>
      </c>
      <c r="AF1700" s="31"/>
      <c r="AG1700" s="31"/>
      <c r="AH1700" s="31"/>
      <c r="AI1700" s="31"/>
      <c r="AJ1700" s="31"/>
      <c r="AK1700" s="31"/>
      <c r="AL1700" s="7"/>
      <c r="AM1700" s="7"/>
    </row>
    <row r="1701" spans="2:39" x14ac:dyDescent="0.4">
      <c r="B1701" s="27" t="s">
        <v>4</v>
      </c>
      <c r="C1701" s="27">
        <v>1685</v>
      </c>
      <c r="D1701" s="27">
        <v>208</v>
      </c>
      <c r="E1701" s="28">
        <v>126.2</v>
      </c>
      <c r="F1701" s="69">
        <f t="shared" si="635"/>
        <v>35.055555555555557</v>
      </c>
      <c r="G1701" s="36">
        <f t="shared" si="636"/>
        <v>0.11111111111111072</v>
      </c>
      <c r="H1701" s="29">
        <f t="shared" si="637"/>
        <v>0.39999999999999858</v>
      </c>
      <c r="I1701" s="31"/>
      <c r="J1701" s="30">
        <f t="shared" si="638"/>
        <v>164.66666666666609</v>
      </c>
      <c r="K1701" s="41">
        <f t="shared" si="630"/>
        <v>528.43252428803476</v>
      </c>
      <c r="L1701" s="30">
        <f t="shared" si="639"/>
        <v>218.00182949999999</v>
      </c>
      <c r="M1701" s="61">
        <f t="shared" si="640"/>
        <v>911.1010204547008</v>
      </c>
      <c r="N1701" s="30">
        <f t="shared" si="641"/>
        <v>0.91110102045470076</v>
      </c>
      <c r="O1701" s="30">
        <f t="shared" si="631"/>
        <v>31939.152439273123</v>
      </c>
      <c r="P1701" s="30">
        <f t="shared" si="642"/>
        <v>31.939152439273123</v>
      </c>
      <c r="Q1701" s="30">
        <f t="shared" si="647"/>
        <v>11582.739052372561</v>
      </c>
      <c r="R1701" s="61">
        <f t="shared" si="648"/>
        <v>3.2174277719421345</v>
      </c>
      <c r="S1701" s="30">
        <f t="shared" si="649"/>
        <v>-2300.1727970909674</v>
      </c>
      <c r="T1701" s="30">
        <f t="shared" si="643"/>
        <v>2300.1727970909674</v>
      </c>
      <c r="U1701" s="61">
        <f t="shared" si="650"/>
        <v>0.63893693919577532</v>
      </c>
      <c r="V1701" s="30">
        <f t="shared" si="651"/>
        <v>910608.95370370371</v>
      </c>
      <c r="W1701" s="30">
        <f t="shared" si="653"/>
        <v>910.60895370370372</v>
      </c>
      <c r="X1701" s="30">
        <f t="shared" si="652"/>
        <v>4320.2141064814823</v>
      </c>
      <c r="Y1701" s="30">
        <f t="shared" si="644"/>
        <v>1200.0604340702132</v>
      </c>
      <c r="Z1701" s="30">
        <f t="shared" si="645"/>
        <v>1.2000604340702132</v>
      </c>
      <c r="AA1701" s="30">
        <f t="shared" si="646"/>
        <v>3.8563647111379096</v>
      </c>
      <c r="AB1701" s="64"/>
      <c r="AC1701" s="30">
        <f t="shared" si="632"/>
        <v>0</v>
      </c>
      <c r="AD1701" s="30">
        <f t="shared" si="633"/>
        <v>126.2</v>
      </c>
      <c r="AE1701" s="30">
        <f t="shared" si="634"/>
        <v>35.055555555555557</v>
      </c>
      <c r="AF1701" s="31"/>
      <c r="AG1701" s="31"/>
      <c r="AH1701" s="31"/>
      <c r="AI1701" s="31"/>
      <c r="AJ1701" s="31"/>
      <c r="AK1701" s="31"/>
      <c r="AL1701" s="7"/>
      <c r="AM1701" s="7"/>
    </row>
    <row r="1702" spans="2:39" x14ac:dyDescent="0.4">
      <c r="B1702" s="27" t="s">
        <v>4</v>
      </c>
      <c r="C1702" s="27">
        <v>1686</v>
      </c>
      <c r="D1702" s="27">
        <v>209</v>
      </c>
      <c r="E1702" s="28">
        <v>126.6</v>
      </c>
      <c r="F1702" s="69">
        <f t="shared" si="635"/>
        <v>35.166666666666664</v>
      </c>
      <c r="G1702" s="36">
        <f t="shared" si="636"/>
        <v>0.11111111111111072</v>
      </c>
      <c r="H1702" s="29">
        <f t="shared" si="637"/>
        <v>0.39999999999999858</v>
      </c>
      <c r="I1702" s="31"/>
      <c r="J1702" s="30">
        <f t="shared" si="638"/>
        <v>164.66666666666609</v>
      </c>
      <c r="K1702" s="41">
        <f t="shared" si="630"/>
        <v>531.78764299981242</v>
      </c>
      <c r="L1702" s="30">
        <f t="shared" si="639"/>
        <v>218.00182949999999</v>
      </c>
      <c r="M1702" s="61">
        <f t="shared" si="640"/>
        <v>914.45613916647847</v>
      </c>
      <c r="N1702" s="30">
        <f t="shared" si="641"/>
        <v>0.9144561391664785</v>
      </c>
      <c r="O1702" s="30">
        <f t="shared" si="631"/>
        <v>32158.374227354492</v>
      </c>
      <c r="P1702" s="30">
        <f t="shared" si="642"/>
        <v>32.158374227354493</v>
      </c>
      <c r="Q1702" s="30">
        <f t="shared" si="647"/>
        <v>11614.897426599915</v>
      </c>
      <c r="R1702" s="61">
        <f t="shared" si="648"/>
        <v>3.2263606543865859</v>
      </c>
      <c r="S1702" s="30">
        <f t="shared" si="649"/>
        <v>-2300.1727970909674</v>
      </c>
      <c r="T1702" s="30">
        <f t="shared" si="643"/>
        <v>2300.1727970909674</v>
      </c>
      <c r="U1702" s="61">
        <f t="shared" si="650"/>
        <v>0.63893693919577532</v>
      </c>
      <c r="V1702" s="30">
        <f t="shared" si="651"/>
        <v>916390.58333333326</v>
      </c>
      <c r="W1702" s="30">
        <f t="shared" si="653"/>
        <v>916.39058333333332</v>
      </c>
      <c r="X1702" s="30">
        <f t="shared" si="652"/>
        <v>4320.2141064814823</v>
      </c>
      <c r="Y1702" s="30">
        <f t="shared" si="644"/>
        <v>1200.0604340702132</v>
      </c>
      <c r="Z1702" s="30">
        <f t="shared" si="645"/>
        <v>1.2000604340702132</v>
      </c>
      <c r="AA1702" s="30">
        <f t="shared" si="646"/>
        <v>3.865297593582361</v>
      </c>
      <c r="AB1702" s="64"/>
      <c r="AC1702" s="30">
        <f t="shared" si="632"/>
        <v>0</v>
      </c>
      <c r="AD1702" s="30">
        <f t="shared" si="633"/>
        <v>126.6</v>
      </c>
      <c r="AE1702" s="30">
        <f t="shared" si="634"/>
        <v>35.166666666666664</v>
      </c>
      <c r="AF1702" s="31"/>
      <c r="AG1702" s="31"/>
      <c r="AH1702" s="31"/>
      <c r="AI1702" s="31"/>
      <c r="AJ1702" s="31"/>
      <c r="AK1702" s="31"/>
      <c r="AL1702" s="7"/>
      <c r="AM1702" s="7"/>
    </row>
    <row r="1703" spans="2:39" x14ac:dyDescent="0.4">
      <c r="B1703" s="27" t="s">
        <v>4</v>
      </c>
      <c r="C1703" s="27">
        <v>1687</v>
      </c>
      <c r="D1703" s="27">
        <v>210</v>
      </c>
      <c r="E1703" s="28">
        <v>127</v>
      </c>
      <c r="F1703" s="69">
        <f t="shared" si="635"/>
        <v>35.277777777777779</v>
      </c>
      <c r="G1703" s="36">
        <f t="shared" si="636"/>
        <v>0.11111111111111269</v>
      </c>
      <c r="H1703" s="29">
        <f t="shared" si="637"/>
        <v>0.40000000000000568</v>
      </c>
      <c r="I1703" s="31"/>
      <c r="J1703" s="30">
        <f t="shared" si="638"/>
        <v>164.66666666666902</v>
      </c>
      <c r="K1703" s="41">
        <f t="shared" si="630"/>
        <v>535.15337917586805</v>
      </c>
      <c r="L1703" s="30">
        <f t="shared" si="639"/>
        <v>218.00182949999999</v>
      </c>
      <c r="M1703" s="61">
        <f t="shared" si="640"/>
        <v>917.82187534253706</v>
      </c>
      <c r="N1703" s="30">
        <f t="shared" si="641"/>
        <v>0.91782187534253701</v>
      </c>
      <c r="O1703" s="30">
        <f t="shared" si="631"/>
        <v>32378.716157917279</v>
      </c>
      <c r="P1703" s="30">
        <f t="shared" si="642"/>
        <v>32.378716157917282</v>
      </c>
      <c r="Q1703" s="30">
        <f t="shared" si="647"/>
        <v>11647.276142757832</v>
      </c>
      <c r="R1703" s="61">
        <f t="shared" si="648"/>
        <v>3.2353547429277563</v>
      </c>
      <c r="S1703" s="30">
        <f t="shared" si="649"/>
        <v>-2300.1727970909674</v>
      </c>
      <c r="T1703" s="30">
        <f t="shared" si="643"/>
        <v>2300.1727970909674</v>
      </c>
      <c r="U1703" s="61">
        <f t="shared" si="650"/>
        <v>0.63893693919577532</v>
      </c>
      <c r="V1703" s="30">
        <f t="shared" si="651"/>
        <v>922190.50925925921</v>
      </c>
      <c r="W1703" s="30">
        <f t="shared" si="653"/>
        <v>922.19050925925922</v>
      </c>
      <c r="X1703" s="30">
        <f t="shared" si="652"/>
        <v>4320.2141064814823</v>
      </c>
      <c r="Y1703" s="30">
        <f t="shared" si="644"/>
        <v>1200.0604340702132</v>
      </c>
      <c r="Z1703" s="30">
        <f t="shared" si="645"/>
        <v>1.2000604340702132</v>
      </c>
      <c r="AA1703" s="30">
        <f t="shared" si="646"/>
        <v>3.8742916821235314</v>
      </c>
      <c r="AB1703" s="64"/>
      <c r="AC1703" s="30">
        <f t="shared" si="632"/>
        <v>0</v>
      </c>
      <c r="AD1703" s="30">
        <f t="shared" si="633"/>
        <v>127</v>
      </c>
      <c r="AE1703" s="30">
        <f t="shared" si="634"/>
        <v>35.277777777777779</v>
      </c>
      <c r="AF1703" s="31"/>
      <c r="AG1703" s="31"/>
      <c r="AH1703" s="31"/>
      <c r="AI1703" s="31"/>
      <c r="AJ1703" s="31"/>
      <c r="AK1703" s="31"/>
      <c r="AL1703" s="7"/>
      <c r="AM1703" s="7"/>
    </row>
    <row r="1704" spans="2:39" x14ac:dyDescent="0.4">
      <c r="B1704" s="27" t="s">
        <v>4</v>
      </c>
      <c r="C1704" s="27">
        <v>1688</v>
      </c>
      <c r="D1704" s="27">
        <v>211</v>
      </c>
      <c r="E1704" s="28">
        <v>127.4</v>
      </c>
      <c r="F1704" s="69">
        <f t="shared" si="635"/>
        <v>35.388888888888893</v>
      </c>
      <c r="G1704" s="36">
        <f t="shared" si="636"/>
        <v>8.3333333333332538E-2</v>
      </c>
      <c r="H1704" s="29">
        <f t="shared" si="637"/>
        <v>0.29999999999999716</v>
      </c>
      <c r="I1704" s="31"/>
      <c r="J1704" s="30">
        <f t="shared" si="638"/>
        <v>123.49999999999882</v>
      </c>
      <c r="K1704" s="41">
        <f t="shared" si="630"/>
        <v>538.52973281620154</v>
      </c>
      <c r="L1704" s="30">
        <f t="shared" si="639"/>
        <v>218.00182949999999</v>
      </c>
      <c r="M1704" s="61">
        <f t="shared" si="640"/>
        <v>880.03156231620039</v>
      </c>
      <c r="N1704" s="30">
        <f t="shared" si="641"/>
        <v>0.88003156231620039</v>
      </c>
      <c r="O1704" s="30">
        <f t="shared" si="631"/>
        <v>31143.339177523318</v>
      </c>
      <c r="P1704" s="30">
        <f t="shared" si="642"/>
        <v>31.143339177523316</v>
      </c>
      <c r="Q1704" s="30">
        <f t="shared" si="647"/>
        <v>11678.419481935354</v>
      </c>
      <c r="R1704" s="61">
        <f t="shared" si="648"/>
        <v>3.2440056711691425</v>
      </c>
      <c r="S1704" s="30">
        <f t="shared" si="649"/>
        <v>-2300.1727970909674</v>
      </c>
      <c r="T1704" s="30">
        <f t="shared" si="643"/>
        <v>2300.1727970909674</v>
      </c>
      <c r="U1704" s="61">
        <f t="shared" si="650"/>
        <v>0.63893693919577532</v>
      </c>
      <c r="V1704" s="30">
        <f t="shared" si="651"/>
        <v>928008.73148148169</v>
      </c>
      <c r="W1704" s="30">
        <f t="shared" si="653"/>
        <v>928.00873148148173</v>
      </c>
      <c r="X1704" s="30">
        <f t="shared" si="652"/>
        <v>4320.2141064814823</v>
      </c>
      <c r="Y1704" s="30">
        <f t="shared" si="644"/>
        <v>1200.0604340702132</v>
      </c>
      <c r="Z1704" s="30">
        <f t="shared" si="645"/>
        <v>1.2000604340702132</v>
      </c>
      <c r="AA1704" s="30">
        <f t="shared" si="646"/>
        <v>3.8829426103649176</v>
      </c>
      <c r="AB1704" s="64"/>
      <c r="AC1704" s="30">
        <f t="shared" si="632"/>
        <v>0</v>
      </c>
      <c r="AD1704" s="30">
        <f t="shared" si="633"/>
        <v>127.4</v>
      </c>
      <c r="AE1704" s="30">
        <f t="shared" si="634"/>
        <v>35.388888888888893</v>
      </c>
      <c r="AF1704" s="31"/>
      <c r="AG1704" s="31"/>
      <c r="AH1704" s="31"/>
      <c r="AI1704" s="31"/>
      <c r="AJ1704" s="31"/>
      <c r="AK1704" s="31"/>
      <c r="AL1704" s="7"/>
      <c r="AM1704" s="7"/>
    </row>
    <row r="1705" spans="2:39" x14ac:dyDescent="0.4">
      <c r="B1705" s="27" t="s">
        <v>4</v>
      </c>
      <c r="C1705" s="27">
        <v>1689</v>
      </c>
      <c r="D1705" s="27">
        <v>212</v>
      </c>
      <c r="E1705" s="28">
        <v>127.6</v>
      </c>
      <c r="F1705" s="69">
        <f t="shared" si="635"/>
        <v>35.444444444444443</v>
      </c>
      <c r="G1705" s="36">
        <f t="shared" si="636"/>
        <v>5.5555555555554373E-2</v>
      </c>
      <c r="H1705" s="29">
        <f t="shared" si="637"/>
        <v>0.19999999999999574</v>
      </c>
      <c r="I1705" s="31"/>
      <c r="J1705" s="30">
        <f t="shared" si="638"/>
        <v>82.333333333331581</v>
      </c>
      <c r="K1705" s="41">
        <f t="shared" si="630"/>
        <v>540.22189118547215</v>
      </c>
      <c r="L1705" s="30">
        <f t="shared" si="639"/>
        <v>218.00182949999999</v>
      </c>
      <c r="M1705" s="61">
        <f t="shared" si="640"/>
        <v>840.55705401880368</v>
      </c>
      <c r="N1705" s="30">
        <f t="shared" si="641"/>
        <v>0.84055705401880365</v>
      </c>
      <c r="O1705" s="30">
        <f t="shared" si="631"/>
        <v>29793.077803555374</v>
      </c>
      <c r="P1705" s="30">
        <f t="shared" si="642"/>
        <v>29.793077803555374</v>
      </c>
      <c r="Q1705" s="30">
        <f t="shared" si="647"/>
        <v>11708.212559738909</v>
      </c>
      <c r="R1705" s="61">
        <f t="shared" si="648"/>
        <v>3.2522815267766427</v>
      </c>
      <c r="S1705" s="30">
        <f t="shared" si="649"/>
        <v>-2300.1727970909674</v>
      </c>
      <c r="T1705" s="30">
        <f t="shared" si="643"/>
        <v>2300.1727970909674</v>
      </c>
      <c r="U1705" s="61">
        <f t="shared" si="650"/>
        <v>0.63893693919577532</v>
      </c>
      <c r="V1705" s="30">
        <f t="shared" si="651"/>
        <v>930924.70370370359</v>
      </c>
      <c r="W1705" s="30">
        <f t="shared" si="653"/>
        <v>930.92470370370359</v>
      </c>
      <c r="X1705" s="30">
        <f t="shared" si="652"/>
        <v>4320.2141064814823</v>
      </c>
      <c r="Y1705" s="30">
        <f t="shared" si="644"/>
        <v>1200.0604340702132</v>
      </c>
      <c r="Z1705" s="30">
        <f t="shared" si="645"/>
        <v>1.2000604340702132</v>
      </c>
      <c r="AA1705" s="30">
        <f t="shared" si="646"/>
        <v>3.8912184659724183</v>
      </c>
      <c r="AB1705" s="64"/>
      <c r="AC1705" s="30">
        <f t="shared" si="632"/>
        <v>0</v>
      </c>
      <c r="AD1705" s="30">
        <f t="shared" si="633"/>
        <v>127.6</v>
      </c>
      <c r="AE1705" s="30">
        <f t="shared" si="634"/>
        <v>35.444444444444443</v>
      </c>
      <c r="AF1705" s="31"/>
      <c r="AG1705" s="31"/>
      <c r="AH1705" s="31"/>
      <c r="AI1705" s="31"/>
      <c r="AJ1705" s="31"/>
      <c r="AK1705" s="31"/>
      <c r="AL1705" s="7"/>
      <c r="AM1705" s="7"/>
    </row>
    <row r="1706" spans="2:39" x14ac:dyDescent="0.4">
      <c r="B1706" s="27" t="s">
        <v>4</v>
      </c>
      <c r="C1706" s="27">
        <v>1690</v>
      </c>
      <c r="D1706" s="27">
        <v>213</v>
      </c>
      <c r="E1706" s="28">
        <v>127.8</v>
      </c>
      <c r="F1706" s="69">
        <f t="shared" si="635"/>
        <v>35.5</v>
      </c>
      <c r="G1706" s="36">
        <f t="shared" si="636"/>
        <v>4.1666666666668246E-2</v>
      </c>
      <c r="H1706" s="29">
        <f t="shared" si="637"/>
        <v>0.15000000000000568</v>
      </c>
      <c r="I1706" s="31"/>
      <c r="J1706" s="30">
        <f t="shared" si="638"/>
        <v>61.750000000002338</v>
      </c>
      <c r="K1706" s="41">
        <f t="shared" si="630"/>
        <v>541.91670392081244</v>
      </c>
      <c r="L1706" s="30">
        <f t="shared" si="639"/>
        <v>218.00182949999999</v>
      </c>
      <c r="M1706" s="61">
        <f t="shared" si="640"/>
        <v>821.66853342081481</v>
      </c>
      <c r="N1706" s="30">
        <f t="shared" si="641"/>
        <v>0.82166853342081481</v>
      </c>
      <c r="O1706" s="30">
        <f t="shared" si="631"/>
        <v>29169.232936438926</v>
      </c>
      <c r="P1706" s="30">
        <f t="shared" si="642"/>
        <v>29.169232936438927</v>
      </c>
      <c r="Q1706" s="30">
        <f t="shared" si="647"/>
        <v>11737.381792675349</v>
      </c>
      <c r="R1706" s="61">
        <f t="shared" si="648"/>
        <v>3.2603840921294145</v>
      </c>
      <c r="S1706" s="30">
        <f t="shared" si="649"/>
        <v>-2300.1727970909674</v>
      </c>
      <c r="T1706" s="30">
        <f t="shared" si="643"/>
        <v>2300.1727970909674</v>
      </c>
      <c r="U1706" s="61">
        <f t="shared" si="650"/>
        <v>0.63893693919577532</v>
      </c>
      <c r="V1706" s="30">
        <f t="shared" si="651"/>
        <v>933845.25</v>
      </c>
      <c r="W1706" s="30">
        <f t="shared" si="653"/>
        <v>933.84524999999996</v>
      </c>
      <c r="X1706" s="30">
        <f t="shared" si="652"/>
        <v>4320.2141064814823</v>
      </c>
      <c r="Y1706" s="30">
        <f t="shared" si="644"/>
        <v>1200.0604340702132</v>
      </c>
      <c r="Z1706" s="30">
        <f t="shared" si="645"/>
        <v>1.2000604340702132</v>
      </c>
      <c r="AA1706" s="30">
        <f t="shared" si="646"/>
        <v>3.89932103132519</v>
      </c>
      <c r="AB1706" s="64"/>
      <c r="AC1706" s="30">
        <f t="shared" si="632"/>
        <v>0</v>
      </c>
      <c r="AD1706" s="30">
        <f t="shared" si="633"/>
        <v>127.8</v>
      </c>
      <c r="AE1706" s="30">
        <f t="shared" si="634"/>
        <v>35.5</v>
      </c>
      <c r="AF1706" s="31"/>
      <c r="AG1706" s="31"/>
      <c r="AH1706" s="31"/>
      <c r="AI1706" s="31"/>
      <c r="AJ1706" s="31"/>
      <c r="AK1706" s="31"/>
      <c r="AL1706" s="7"/>
      <c r="AM1706" s="7"/>
    </row>
    <row r="1707" spans="2:39" x14ac:dyDescent="0.4">
      <c r="B1707" s="27" t="s">
        <v>4</v>
      </c>
      <c r="C1707" s="27">
        <v>1691</v>
      </c>
      <c r="D1707" s="27">
        <v>214</v>
      </c>
      <c r="E1707" s="28">
        <v>127.9</v>
      </c>
      <c r="F1707" s="69">
        <f t="shared" si="635"/>
        <v>35.527777777777779</v>
      </c>
      <c r="G1707" s="36">
        <f t="shared" si="636"/>
        <v>2.7777777777778172E-2</v>
      </c>
      <c r="H1707" s="29">
        <f t="shared" si="637"/>
        <v>0.10000000000000142</v>
      </c>
      <c r="I1707" s="31"/>
      <c r="J1707" s="30">
        <f t="shared" si="638"/>
        <v>41.166666666667254</v>
      </c>
      <c r="K1707" s="41">
        <f t="shared" si="630"/>
        <v>542.76510567575872</v>
      </c>
      <c r="L1707" s="30">
        <f t="shared" si="639"/>
        <v>218.00182949999999</v>
      </c>
      <c r="M1707" s="61">
        <f t="shared" si="640"/>
        <v>801.93360184242601</v>
      </c>
      <c r="N1707" s="30">
        <f t="shared" si="641"/>
        <v>0.80193360184242601</v>
      </c>
      <c r="O1707" s="30">
        <f t="shared" si="631"/>
        <v>28490.918798790637</v>
      </c>
      <c r="P1707" s="30">
        <f t="shared" si="642"/>
        <v>28.490918798790638</v>
      </c>
      <c r="Q1707" s="30">
        <f t="shared" si="647"/>
        <v>11765.87271147414</v>
      </c>
      <c r="R1707" s="61">
        <f t="shared" si="648"/>
        <v>3.2682982368733211</v>
      </c>
      <c r="S1707" s="30">
        <f t="shared" si="649"/>
        <v>-2300.1727970909674</v>
      </c>
      <c r="T1707" s="30">
        <f t="shared" si="643"/>
        <v>2300.1727970909674</v>
      </c>
      <c r="U1707" s="61">
        <f t="shared" si="650"/>
        <v>0.63893693919577532</v>
      </c>
      <c r="V1707" s="30">
        <f t="shared" si="651"/>
        <v>935307.23842592596</v>
      </c>
      <c r="W1707" s="30">
        <f t="shared" si="653"/>
        <v>935.30723842592602</v>
      </c>
      <c r="X1707" s="30">
        <f t="shared" si="652"/>
        <v>4320.2141064814823</v>
      </c>
      <c r="Y1707" s="30">
        <f t="shared" si="644"/>
        <v>1200.0604340702132</v>
      </c>
      <c r="Z1707" s="30">
        <f t="shared" si="645"/>
        <v>1.2000604340702132</v>
      </c>
      <c r="AA1707" s="30">
        <f t="shared" si="646"/>
        <v>3.9072351760690962</v>
      </c>
      <c r="AB1707" s="64"/>
      <c r="AC1707" s="30">
        <f t="shared" si="632"/>
        <v>0</v>
      </c>
      <c r="AD1707" s="30">
        <f t="shared" si="633"/>
        <v>127.9</v>
      </c>
      <c r="AE1707" s="30">
        <f t="shared" si="634"/>
        <v>35.527777777777779</v>
      </c>
      <c r="AF1707" s="31"/>
      <c r="AG1707" s="31"/>
      <c r="AH1707" s="31"/>
      <c r="AI1707" s="31"/>
      <c r="AJ1707" s="31"/>
      <c r="AK1707" s="31"/>
      <c r="AL1707" s="7"/>
      <c r="AM1707" s="7"/>
    </row>
    <row r="1708" spans="2:39" x14ac:dyDescent="0.4">
      <c r="B1708" s="27" t="s">
        <v>4</v>
      </c>
      <c r="C1708" s="27">
        <v>1692</v>
      </c>
      <c r="D1708" s="27">
        <v>215</v>
      </c>
      <c r="E1708" s="28">
        <v>128</v>
      </c>
      <c r="F1708" s="69">
        <f t="shared" si="635"/>
        <v>35.555555555555557</v>
      </c>
      <c r="G1708" s="36">
        <f t="shared" si="636"/>
        <v>2.7777777777776198E-2</v>
      </c>
      <c r="H1708" s="29">
        <f t="shared" si="637"/>
        <v>9.9999999999994316E-2</v>
      </c>
      <c r="I1708" s="31"/>
      <c r="J1708" s="30">
        <f t="shared" si="638"/>
        <v>41.166666666664327</v>
      </c>
      <c r="K1708" s="41">
        <f t="shared" si="630"/>
        <v>543.61417102222231</v>
      </c>
      <c r="L1708" s="30">
        <f t="shared" si="639"/>
        <v>218.00182949999999</v>
      </c>
      <c r="M1708" s="61">
        <f t="shared" si="640"/>
        <v>802.78266718888665</v>
      </c>
      <c r="N1708" s="30">
        <f t="shared" si="641"/>
        <v>0.80278266718888669</v>
      </c>
      <c r="O1708" s="30">
        <f t="shared" si="631"/>
        <v>28543.383722271526</v>
      </c>
      <c r="P1708" s="30">
        <f t="shared" si="642"/>
        <v>28.543383722271525</v>
      </c>
      <c r="Q1708" s="30">
        <f t="shared" si="647"/>
        <v>11794.416095196411</v>
      </c>
      <c r="R1708" s="61">
        <f t="shared" si="648"/>
        <v>3.2762269552082497</v>
      </c>
      <c r="S1708" s="30">
        <f t="shared" si="649"/>
        <v>-2300.1727970909674</v>
      </c>
      <c r="T1708" s="30">
        <f t="shared" si="643"/>
        <v>2300.1727970909674</v>
      </c>
      <c r="U1708" s="61">
        <f t="shared" si="650"/>
        <v>0.63893693919577532</v>
      </c>
      <c r="V1708" s="30">
        <f t="shared" si="651"/>
        <v>936770.37037037045</v>
      </c>
      <c r="W1708" s="30">
        <f t="shared" si="653"/>
        <v>936.77037037037042</v>
      </c>
      <c r="X1708" s="30">
        <f t="shared" si="652"/>
        <v>4320.2141064814823</v>
      </c>
      <c r="Y1708" s="30">
        <f t="shared" si="644"/>
        <v>1200.0604340702132</v>
      </c>
      <c r="Z1708" s="30">
        <f t="shared" si="645"/>
        <v>1.2000604340702132</v>
      </c>
      <c r="AA1708" s="30">
        <f t="shared" si="646"/>
        <v>3.9151638944040252</v>
      </c>
      <c r="AB1708" s="64"/>
      <c r="AC1708" s="30">
        <f t="shared" si="632"/>
        <v>0</v>
      </c>
      <c r="AD1708" s="30">
        <f t="shared" si="633"/>
        <v>128</v>
      </c>
      <c r="AE1708" s="30">
        <f t="shared" si="634"/>
        <v>35.555555555555557</v>
      </c>
      <c r="AF1708" s="31"/>
      <c r="AG1708" s="31"/>
      <c r="AH1708" s="31"/>
      <c r="AI1708" s="31"/>
      <c r="AJ1708" s="31"/>
      <c r="AK1708" s="31"/>
      <c r="AL1708" s="7"/>
      <c r="AM1708" s="7"/>
    </row>
    <row r="1709" spans="2:39" x14ac:dyDescent="0.4">
      <c r="B1709" s="27" t="s">
        <v>4</v>
      </c>
      <c r="C1709" s="27">
        <v>1693</v>
      </c>
      <c r="D1709" s="27">
        <v>216</v>
      </c>
      <c r="E1709" s="28">
        <v>128.1</v>
      </c>
      <c r="F1709" s="69">
        <f t="shared" si="635"/>
        <v>35.583333333333329</v>
      </c>
      <c r="G1709" s="36">
        <f t="shared" si="636"/>
        <v>2.7777777777776198E-2</v>
      </c>
      <c r="H1709" s="29">
        <f t="shared" si="637"/>
        <v>9.9999999999994316E-2</v>
      </c>
      <c r="I1709" s="31"/>
      <c r="J1709" s="30">
        <f t="shared" si="638"/>
        <v>41.166666666664327</v>
      </c>
      <c r="K1709" s="41">
        <f t="shared" si="630"/>
        <v>544.46389996020298</v>
      </c>
      <c r="L1709" s="30">
        <f t="shared" si="639"/>
        <v>218.00182949999999</v>
      </c>
      <c r="M1709" s="61">
        <f t="shared" si="640"/>
        <v>803.63239612686732</v>
      </c>
      <c r="N1709" s="30">
        <f t="shared" si="641"/>
        <v>0.80363239612686732</v>
      </c>
      <c r="O1709" s="30">
        <f t="shared" si="631"/>
        <v>28595.91942884769</v>
      </c>
      <c r="P1709" s="30">
        <f t="shared" si="642"/>
        <v>28.59591942884769</v>
      </c>
      <c r="Q1709" s="30">
        <f t="shared" si="647"/>
        <v>11823.012014625259</v>
      </c>
      <c r="R1709" s="61">
        <f t="shared" si="648"/>
        <v>3.2841702667961723</v>
      </c>
      <c r="S1709" s="30">
        <f t="shared" si="649"/>
        <v>-2300.1727970909674</v>
      </c>
      <c r="T1709" s="30">
        <f t="shared" si="643"/>
        <v>2300.1727970909674</v>
      </c>
      <c r="U1709" s="61">
        <f t="shared" si="650"/>
        <v>0.63893693919577532</v>
      </c>
      <c r="V1709" s="30">
        <f t="shared" si="651"/>
        <v>938234.64583333314</v>
      </c>
      <c r="W1709" s="30">
        <f t="shared" si="653"/>
        <v>938.23464583333316</v>
      </c>
      <c r="X1709" s="30">
        <f t="shared" si="652"/>
        <v>4320.2141064814823</v>
      </c>
      <c r="Y1709" s="30">
        <f t="shared" si="644"/>
        <v>1200.0604340702132</v>
      </c>
      <c r="Z1709" s="30">
        <f t="shared" si="645"/>
        <v>1.2000604340702132</v>
      </c>
      <c r="AA1709" s="30">
        <f t="shared" si="646"/>
        <v>3.9231072059919478</v>
      </c>
      <c r="AB1709" s="64"/>
      <c r="AC1709" s="30">
        <f t="shared" si="632"/>
        <v>0</v>
      </c>
      <c r="AD1709" s="30">
        <f t="shared" si="633"/>
        <v>128.1</v>
      </c>
      <c r="AE1709" s="30">
        <f t="shared" si="634"/>
        <v>35.583333333333329</v>
      </c>
      <c r="AF1709" s="31"/>
      <c r="AG1709" s="31"/>
      <c r="AH1709" s="31"/>
      <c r="AI1709" s="31"/>
      <c r="AJ1709" s="31"/>
      <c r="AK1709" s="31"/>
      <c r="AL1709" s="7"/>
      <c r="AM1709" s="7"/>
    </row>
    <row r="1710" spans="2:39" x14ac:dyDescent="0.4">
      <c r="B1710" s="27" t="s">
        <v>4</v>
      </c>
      <c r="C1710" s="27">
        <v>1694</v>
      </c>
      <c r="D1710" s="27">
        <v>217</v>
      </c>
      <c r="E1710" s="28">
        <v>128.19999999999999</v>
      </c>
      <c r="F1710" s="69">
        <f t="shared" si="635"/>
        <v>35.611111111111107</v>
      </c>
      <c r="G1710" s="36">
        <f t="shared" si="636"/>
        <v>2.7777777777780146E-2</v>
      </c>
      <c r="H1710" s="29">
        <f t="shared" si="637"/>
        <v>0.10000000000000853</v>
      </c>
      <c r="I1710" s="31"/>
      <c r="J1710" s="30">
        <f t="shared" si="638"/>
        <v>41.166666666670174</v>
      </c>
      <c r="K1710" s="41">
        <f t="shared" si="630"/>
        <v>545.3142924897013</v>
      </c>
      <c r="L1710" s="30">
        <f t="shared" si="639"/>
        <v>218.00182949999999</v>
      </c>
      <c r="M1710" s="61">
        <f t="shared" si="640"/>
        <v>804.48278865637144</v>
      </c>
      <c r="N1710" s="30">
        <f t="shared" si="641"/>
        <v>0.80448278865637146</v>
      </c>
      <c r="O1710" s="30">
        <f t="shared" si="631"/>
        <v>28648.525973818556</v>
      </c>
      <c r="P1710" s="30">
        <f t="shared" si="642"/>
        <v>28.648525973818558</v>
      </c>
      <c r="Q1710" s="30">
        <f t="shared" si="647"/>
        <v>11851.660540599078</v>
      </c>
      <c r="R1710" s="61">
        <f t="shared" si="648"/>
        <v>3.2921281913144225</v>
      </c>
      <c r="S1710" s="30">
        <f t="shared" si="649"/>
        <v>-2300.1727970909674</v>
      </c>
      <c r="T1710" s="30">
        <f t="shared" si="643"/>
        <v>2300.1727970909674</v>
      </c>
      <c r="U1710" s="61">
        <f t="shared" si="650"/>
        <v>0.63893693919577532</v>
      </c>
      <c r="V1710" s="30">
        <f t="shared" si="651"/>
        <v>939700.0648148146</v>
      </c>
      <c r="W1710" s="30">
        <f t="shared" si="653"/>
        <v>939.7000648148146</v>
      </c>
      <c r="X1710" s="30">
        <f t="shared" si="652"/>
        <v>4320.2141064814823</v>
      </c>
      <c r="Y1710" s="30">
        <f t="shared" si="644"/>
        <v>1200.0604340702132</v>
      </c>
      <c r="Z1710" s="30">
        <f t="shared" si="645"/>
        <v>1.2000604340702132</v>
      </c>
      <c r="AA1710" s="30">
        <f t="shared" si="646"/>
        <v>3.9310651305101976</v>
      </c>
      <c r="AB1710" s="64"/>
      <c r="AC1710" s="30">
        <f t="shared" si="632"/>
        <v>0</v>
      </c>
      <c r="AD1710" s="30">
        <f t="shared" si="633"/>
        <v>128.19999999999999</v>
      </c>
      <c r="AE1710" s="30">
        <f t="shared" si="634"/>
        <v>35.611111111111107</v>
      </c>
      <c r="AF1710" s="31"/>
      <c r="AG1710" s="31"/>
      <c r="AH1710" s="31"/>
      <c r="AI1710" s="31"/>
      <c r="AJ1710" s="31"/>
      <c r="AK1710" s="31"/>
      <c r="AL1710" s="7"/>
      <c r="AM1710" s="7"/>
    </row>
    <row r="1711" spans="2:39" x14ac:dyDescent="0.4">
      <c r="B1711" s="27" t="s">
        <v>4</v>
      </c>
      <c r="C1711" s="27">
        <v>1695</v>
      </c>
      <c r="D1711" s="27">
        <v>218</v>
      </c>
      <c r="E1711" s="28">
        <v>128.30000000000001</v>
      </c>
      <c r="F1711" s="69">
        <f t="shared" si="635"/>
        <v>35.638888888888893</v>
      </c>
      <c r="G1711" s="36">
        <f t="shared" si="636"/>
        <v>2.7777777777780146E-2</v>
      </c>
      <c r="H1711" s="29">
        <f t="shared" si="637"/>
        <v>0.10000000000000853</v>
      </c>
      <c r="I1711" s="31"/>
      <c r="J1711" s="30">
        <f t="shared" si="638"/>
        <v>41.166666666670174</v>
      </c>
      <c r="K1711" s="41">
        <f t="shared" si="630"/>
        <v>546.16534861071705</v>
      </c>
      <c r="L1711" s="30">
        <f t="shared" si="639"/>
        <v>218.00182949999999</v>
      </c>
      <c r="M1711" s="61">
        <f t="shared" si="640"/>
        <v>805.33384477738718</v>
      </c>
      <c r="N1711" s="30">
        <f t="shared" si="641"/>
        <v>0.80533384477738723</v>
      </c>
      <c r="O1711" s="30">
        <f t="shared" si="631"/>
        <v>28701.203412482995</v>
      </c>
      <c r="P1711" s="30">
        <f t="shared" si="642"/>
        <v>28.701203412482997</v>
      </c>
      <c r="Q1711" s="30">
        <f t="shared" si="647"/>
        <v>11880.361744011561</v>
      </c>
      <c r="R1711" s="61">
        <f t="shared" si="648"/>
        <v>3.3001007484556948</v>
      </c>
      <c r="S1711" s="30">
        <f t="shared" si="649"/>
        <v>-2300.1727970909674</v>
      </c>
      <c r="T1711" s="30">
        <f t="shared" si="643"/>
        <v>2300.1727970909674</v>
      </c>
      <c r="U1711" s="61">
        <f t="shared" si="650"/>
        <v>0.63893693919577532</v>
      </c>
      <c r="V1711" s="30">
        <f t="shared" si="651"/>
        <v>941166.62731481495</v>
      </c>
      <c r="W1711" s="30">
        <f t="shared" si="653"/>
        <v>941.16662731481495</v>
      </c>
      <c r="X1711" s="30">
        <f t="shared" si="652"/>
        <v>4320.2141064814823</v>
      </c>
      <c r="Y1711" s="30">
        <f t="shared" si="644"/>
        <v>1200.0604340702132</v>
      </c>
      <c r="Z1711" s="30">
        <f t="shared" si="645"/>
        <v>1.2000604340702132</v>
      </c>
      <c r="AA1711" s="30">
        <f t="shared" si="646"/>
        <v>3.9390376876514699</v>
      </c>
      <c r="AB1711" s="64"/>
      <c r="AC1711" s="30">
        <f t="shared" si="632"/>
        <v>0</v>
      </c>
      <c r="AD1711" s="30">
        <f t="shared" si="633"/>
        <v>128.30000000000001</v>
      </c>
      <c r="AE1711" s="30">
        <f t="shared" si="634"/>
        <v>35.638888888888893</v>
      </c>
      <c r="AF1711" s="31"/>
      <c r="AG1711" s="31"/>
      <c r="AH1711" s="31"/>
      <c r="AI1711" s="31"/>
      <c r="AJ1711" s="31"/>
      <c r="AK1711" s="31"/>
      <c r="AL1711" s="7"/>
      <c r="AM1711" s="7"/>
    </row>
    <row r="1712" spans="2:39" x14ac:dyDescent="0.4">
      <c r="B1712" s="27" t="s">
        <v>4</v>
      </c>
      <c r="C1712" s="27">
        <v>1696</v>
      </c>
      <c r="D1712" s="27">
        <v>219</v>
      </c>
      <c r="E1712" s="28">
        <v>128.4</v>
      </c>
      <c r="F1712" s="69">
        <f t="shared" si="635"/>
        <v>35.666666666666664</v>
      </c>
      <c r="G1712" s="36">
        <f t="shared" si="636"/>
        <v>2.7777777777776198E-2</v>
      </c>
      <c r="H1712" s="29">
        <f t="shared" si="637"/>
        <v>9.9999999999994316E-2</v>
      </c>
      <c r="I1712" s="31"/>
      <c r="J1712" s="30">
        <f t="shared" si="638"/>
        <v>41.166666666664327</v>
      </c>
      <c r="K1712" s="41">
        <f t="shared" si="630"/>
        <v>547.01706832324987</v>
      </c>
      <c r="L1712" s="30">
        <f t="shared" si="639"/>
        <v>218.00182949999999</v>
      </c>
      <c r="M1712" s="61">
        <f t="shared" si="640"/>
        <v>806.18556448991421</v>
      </c>
      <c r="N1712" s="30">
        <f t="shared" si="641"/>
        <v>0.80618556448991419</v>
      </c>
      <c r="O1712" s="30">
        <f t="shared" si="631"/>
        <v>28753.951800140272</v>
      </c>
      <c r="P1712" s="30">
        <f t="shared" si="642"/>
        <v>28.753951800140271</v>
      </c>
      <c r="Q1712" s="30">
        <f t="shared" si="647"/>
        <v>11909.115695811701</v>
      </c>
      <c r="R1712" s="61">
        <f t="shared" si="648"/>
        <v>3.3080879579280436</v>
      </c>
      <c r="S1712" s="30">
        <f t="shared" si="649"/>
        <v>-2300.1727970909674</v>
      </c>
      <c r="T1712" s="30">
        <f t="shared" si="643"/>
        <v>2300.1727970909674</v>
      </c>
      <c r="U1712" s="61">
        <f t="shared" si="650"/>
        <v>0.63893693919577532</v>
      </c>
      <c r="V1712" s="30">
        <f t="shared" si="651"/>
        <v>942634.33333333314</v>
      </c>
      <c r="W1712" s="30">
        <f t="shared" si="653"/>
        <v>942.63433333333319</v>
      </c>
      <c r="X1712" s="30">
        <f t="shared" si="652"/>
        <v>4320.2141064814823</v>
      </c>
      <c r="Y1712" s="30">
        <f t="shared" si="644"/>
        <v>1200.0604340702132</v>
      </c>
      <c r="Z1712" s="30">
        <f t="shared" si="645"/>
        <v>1.2000604340702132</v>
      </c>
      <c r="AA1712" s="30">
        <f t="shared" si="646"/>
        <v>3.9470248971238187</v>
      </c>
      <c r="AB1712" s="64"/>
      <c r="AC1712" s="30">
        <f t="shared" si="632"/>
        <v>0</v>
      </c>
      <c r="AD1712" s="30">
        <f t="shared" si="633"/>
        <v>128.4</v>
      </c>
      <c r="AE1712" s="30">
        <f t="shared" si="634"/>
        <v>35.666666666666664</v>
      </c>
      <c r="AF1712" s="31"/>
      <c r="AG1712" s="31"/>
      <c r="AH1712" s="31"/>
      <c r="AI1712" s="31"/>
      <c r="AJ1712" s="31"/>
      <c r="AK1712" s="31"/>
      <c r="AL1712" s="7"/>
      <c r="AM1712" s="7"/>
    </row>
    <row r="1713" spans="2:39" x14ac:dyDescent="0.4">
      <c r="B1713" s="27" t="s">
        <v>4</v>
      </c>
      <c r="C1713" s="27">
        <v>1697</v>
      </c>
      <c r="D1713" s="27">
        <v>220</v>
      </c>
      <c r="E1713" s="28">
        <v>128.5</v>
      </c>
      <c r="F1713" s="69">
        <f t="shared" si="635"/>
        <v>35.694444444444443</v>
      </c>
      <c r="G1713" s="36">
        <f t="shared" si="636"/>
        <v>2.7777777777776198E-2</v>
      </c>
      <c r="H1713" s="29">
        <f t="shared" si="637"/>
        <v>9.9999999999994316E-2</v>
      </c>
      <c r="I1713" s="31"/>
      <c r="J1713" s="30">
        <f t="shared" si="638"/>
        <v>41.166666666664327</v>
      </c>
      <c r="K1713" s="41">
        <f t="shared" si="630"/>
        <v>547.86945162730024</v>
      </c>
      <c r="L1713" s="30">
        <f t="shared" si="639"/>
        <v>218.00182949999999</v>
      </c>
      <c r="M1713" s="61">
        <f t="shared" si="640"/>
        <v>807.03794779396458</v>
      </c>
      <c r="N1713" s="30">
        <f t="shared" si="641"/>
        <v>0.80703794779396454</v>
      </c>
      <c r="O1713" s="30">
        <f t="shared" si="631"/>
        <v>28806.771192090124</v>
      </c>
      <c r="P1713" s="30">
        <f t="shared" si="642"/>
        <v>28.806771192090125</v>
      </c>
      <c r="Q1713" s="30">
        <f t="shared" si="647"/>
        <v>11937.922467003791</v>
      </c>
      <c r="R1713" s="61">
        <f t="shared" si="648"/>
        <v>3.3160898394548854</v>
      </c>
      <c r="S1713" s="30">
        <f t="shared" si="649"/>
        <v>-2300.1727970909674</v>
      </c>
      <c r="T1713" s="30">
        <f t="shared" si="643"/>
        <v>2300.1727970909674</v>
      </c>
      <c r="U1713" s="61">
        <f t="shared" si="650"/>
        <v>0.63893693919577532</v>
      </c>
      <c r="V1713" s="30">
        <f t="shared" si="651"/>
        <v>944103.18287037022</v>
      </c>
      <c r="W1713" s="30">
        <f t="shared" si="653"/>
        <v>944.10318287037023</v>
      </c>
      <c r="X1713" s="30">
        <f t="shared" si="652"/>
        <v>4320.2141064814823</v>
      </c>
      <c r="Y1713" s="30">
        <f t="shared" si="644"/>
        <v>1200.0604340702132</v>
      </c>
      <c r="Z1713" s="30">
        <f t="shared" si="645"/>
        <v>1.2000604340702132</v>
      </c>
      <c r="AA1713" s="30">
        <f t="shared" si="646"/>
        <v>3.9550267786506605</v>
      </c>
      <c r="AB1713" s="64"/>
      <c r="AC1713" s="30">
        <f t="shared" si="632"/>
        <v>0</v>
      </c>
      <c r="AD1713" s="30">
        <f t="shared" si="633"/>
        <v>128.5</v>
      </c>
      <c r="AE1713" s="30">
        <f t="shared" si="634"/>
        <v>35.694444444444443</v>
      </c>
      <c r="AF1713" s="31"/>
      <c r="AG1713" s="31"/>
      <c r="AH1713" s="31"/>
      <c r="AI1713" s="31"/>
      <c r="AJ1713" s="31"/>
      <c r="AK1713" s="31"/>
      <c r="AL1713" s="7"/>
      <c r="AM1713" s="7"/>
    </row>
    <row r="1714" spans="2:39" x14ac:dyDescent="0.4">
      <c r="B1714" s="27" t="s">
        <v>4</v>
      </c>
      <c r="C1714" s="27">
        <v>1698</v>
      </c>
      <c r="D1714" s="27">
        <v>221</v>
      </c>
      <c r="E1714" s="28">
        <v>128.6</v>
      </c>
      <c r="F1714" s="69">
        <f t="shared" si="635"/>
        <v>35.722222222222221</v>
      </c>
      <c r="G1714" s="36">
        <f t="shared" si="636"/>
        <v>1.3888888888888099E-2</v>
      </c>
      <c r="H1714" s="29">
        <f t="shared" si="637"/>
        <v>4.9999999999997158E-2</v>
      </c>
      <c r="I1714" s="31"/>
      <c r="J1714" s="30">
        <f t="shared" si="638"/>
        <v>20.583333333332163</v>
      </c>
      <c r="K1714" s="41">
        <f t="shared" si="630"/>
        <v>548.72249852286791</v>
      </c>
      <c r="L1714" s="30">
        <f t="shared" si="639"/>
        <v>218.00182949999999</v>
      </c>
      <c r="M1714" s="61">
        <f t="shared" si="640"/>
        <v>787.30766135620001</v>
      </c>
      <c r="N1714" s="30">
        <f t="shared" si="641"/>
        <v>0.78730766135620001</v>
      </c>
      <c r="O1714" s="30">
        <f t="shared" si="631"/>
        <v>28124.379236224257</v>
      </c>
      <c r="P1714" s="30">
        <f t="shared" si="642"/>
        <v>28.124379236224257</v>
      </c>
      <c r="Q1714" s="30">
        <f t="shared" si="647"/>
        <v>11966.046846240015</v>
      </c>
      <c r="R1714" s="61">
        <f t="shared" si="648"/>
        <v>3.3239021676454894</v>
      </c>
      <c r="S1714" s="30">
        <f t="shared" si="649"/>
        <v>-2300.1727970909674</v>
      </c>
      <c r="T1714" s="30">
        <f t="shared" si="643"/>
        <v>2300.1727970909674</v>
      </c>
      <c r="U1714" s="61">
        <f t="shared" si="650"/>
        <v>0.63893693919577532</v>
      </c>
      <c r="V1714" s="30">
        <f t="shared" si="651"/>
        <v>945573.17592592584</v>
      </c>
      <c r="W1714" s="30">
        <f t="shared" si="653"/>
        <v>945.57317592592585</v>
      </c>
      <c r="X1714" s="30">
        <f t="shared" si="652"/>
        <v>4320.2141064814823</v>
      </c>
      <c r="Y1714" s="30">
        <f t="shared" si="644"/>
        <v>1200.0604340702132</v>
      </c>
      <c r="Z1714" s="30">
        <f t="shared" si="645"/>
        <v>1.2000604340702132</v>
      </c>
      <c r="AA1714" s="30">
        <f t="shared" si="646"/>
        <v>3.9628391068412645</v>
      </c>
      <c r="AB1714" s="64"/>
      <c r="AC1714" s="30">
        <f t="shared" si="632"/>
        <v>0</v>
      </c>
      <c r="AD1714" s="30">
        <f t="shared" si="633"/>
        <v>128.6</v>
      </c>
      <c r="AE1714" s="30">
        <f t="shared" si="634"/>
        <v>35.722222222222221</v>
      </c>
      <c r="AF1714" s="31"/>
      <c r="AG1714" s="31"/>
      <c r="AH1714" s="31"/>
      <c r="AI1714" s="31"/>
      <c r="AJ1714" s="31"/>
      <c r="AK1714" s="31"/>
      <c r="AL1714" s="7"/>
      <c r="AM1714" s="7"/>
    </row>
    <row r="1715" spans="2:39" x14ac:dyDescent="0.4">
      <c r="B1715" s="27" t="s">
        <v>4</v>
      </c>
      <c r="C1715" s="27">
        <v>1699</v>
      </c>
      <c r="D1715" s="27">
        <v>222</v>
      </c>
      <c r="E1715" s="28">
        <v>128.6</v>
      </c>
      <c r="F1715" s="69">
        <f t="shared" si="635"/>
        <v>35.722222222222221</v>
      </c>
      <c r="G1715" s="36">
        <f t="shared" si="636"/>
        <v>-1.3888888888888099E-2</v>
      </c>
      <c r="H1715" s="29">
        <f t="shared" si="637"/>
        <v>-4.9999999999997158E-2</v>
      </c>
      <c r="I1715" s="31"/>
      <c r="J1715" s="30">
        <f t="shared" si="638"/>
        <v>-20.583333333332163</v>
      </c>
      <c r="K1715" s="41">
        <f t="shared" si="630"/>
        <v>548.72249852286791</v>
      </c>
      <c r="L1715" s="30">
        <f t="shared" si="639"/>
        <v>218.00182949999999</v>
      </c>
      <c r="M1715" s="61">
        <f t="shared" si="640"/>
        <v>746.14099468953577</v>
      </c>
      <c r="N1715" s="30">
        <f t="shared" si="641"/>
        <v>0.74614099468953576</v>
      </c>
      <c r="O1715" s="30">
        <f t="shared" si="631"/>
        <v>26653.814421409526</v>
      </c>
      <c r="P1715" s="30">
        <f t="shared" si="642"/>
        <v>26.653814421409525</v>
      </c>
      <c r="Q1715" s="30">
        <f t="shared" si="647"/>
        <v>11992.700660661425</v>
      </c>
      <c r="R1715" s="61">
        <f t="shared" si="648"/>
        <v>3.3313060055770771</v>
      </c>
      <c r="S1715" s="30">
        <f t="shared" si="649"/>
        <v>-2300.1727970909674</v>
      </c>
      <c r="T1715" s="30">
        <f t="shared" si="643"/>
        <v>2300.1727970909674</v>
      </c>
      <c r="U1715" s="61">
        <f t="shared" si="650"/>
        <v>0.63893693919577532</v>
      </c>
      <c r="V1715" s="30">
        <f t="shared" si="651"/>
        <v>945573.17592592584</v>
      </c>
      <c r="W1715" s="30">
        <f t="shared" si="653"/>
        <v>945.57317592592585</v>
      </c>
      <c r="X1715" s="30">
        <f t="shared" si="652"/>
        <v>4320.2141064814823</v>
      </c>
      <c r="Y1715" s="30">
        <f t="shared" si="644"/>
        <v>1200.0604340702132</v>
      </c>
      <c r="Z1715" s="30">
        <f t="shared" si="645"/>
        <v>1.2000604340702132</v>
      </c>
      <c r="AA1715" s="30">
        <f t="shared" si="646"/>
        <v>3.9702429447728527</v>
      </c>
      <c r="AB1715" s="64"/>
      <c r="AC1715" s="30">
        <f t="shared" si="632"/>
        <v>0</v>
      </c>
      <c r="AD1715" s="30">
        <f t="shared" si="633"/>
        <v>128.6</v>
      </c>
      <c r="AE1715" s="30">
        <f t="shared" si="634"/>
        <v>35.722222222222221</v>
      </c>
      <c r="AF1715" s="31"/>
      <c r="AG1715" s="31"/>
      <c r="AH1715" s="31"/>
      <c r="AI1715" s="31"/>
      <c r="AJ1715" s="31"/>
      <c r="AK1715" s="31"/>
      <c r="AL1715" s="7"/>
      <c r="AM1715" s="7"/>
    </row>
    <row r="1716" spans="2:39" x14ac:dyDescent="0.4">
      <c r="B1716" s="27" t="s">
        <v>4</v>
      </c>
      <c r="C1716" s="27">
        <v>1700</v>
      </c>
      <c r="D1716" s="27">
        <v>223</v>
      </c>
      <c r="E1716" s="28">
        <v>128.5</v>
      </c>
      <c r="F1716" s="69">
        <f t="shared" si="635"/>
        <v>35.694444444444443</v>
      </c>
      <c r="G1716" s="36">
        <f t="shared" si="636"/>
        <v>-4.1666666666664298E-2</v>
      </c>
      <c r="H1716" s="29">
        <f t="shared" si="637"/>
        <v>-0.14999999999999147</v>
      </c>
      <c r="I1716" s="31"/>
      <c r="J1716" s="30">
        <f t="shared" si="638"/>
        <v>-61.74999999999649</v>
      </c>
      <c r="K1716" s="41">
        <f t="shared" si="630"/>
        <v>547.86945162730024</v>
      </c>
      <c r="L1716" s="30">
        <f t="shared" si="639"/>
        <v>218.00182949999999</v>
      </c>
      <c r="M1716" s="61">
        <f t="shared" si="640"/>
        <v>704.12128112730375</v>
      </c>
      <c r="N1716" s="30">
        <f t="shared" si="641"/>
        <v>0.70412128112730377</v>
      </c>
      <c r="O1716" s="30">
        <f t="shared" si="631"/>
        <v>25133.21795134959</v>
      </c>
      <c r="P1716" s="30">
        <f t="shared" si="642"/>
        <v>25.133217951349589</v>
      </c>
      <c r="Q1716" s="30">
        <f t="shared" si="647"/>
        <v>12017.833878612775</v>
      </c>
      <c r="R1716" s="61">
        <f t="shared" si="648"/>
        <v>3.3382874555665238</v>
      </c>
      <c r="S1716" s="30">
        <f t="shared" si="649"/>
        <v>-2300.1727970909674</v>
      </c>
      <c r="T1716" s="30">
        <f t="shared" si="643"/>
        <v>2300.1727970909674</v>
      </c>
      <c r="U1716" s="61">
        <f t="shared" si="650"/>
        <v>0.63893693919577532</v>
      </c>
      <c r="V1716" s="30">
        <f t="shared" si="651"/>
        <v>944103.18287037022</v>
      </c>
      <c r="W1716" s="30">
        <f t="shared" si="653"/>
        <v>944.10318287037023</v>
      </c>
      <c r="X1716" s="30">
        <f t="shared" si="652"/>
        <v>4321.6840995370376</v>
      </c>
      <c r="Y1716" s="30">
        <f t="shared" si="644"/>
        <v>1200.4687658011992</v>
      </c>
      <c r="Z1716" s="30">
        <f t="shared" si="645"/>
        <v>1.2004687658011992</v>
      </c>
      <c r="AA1716" s="30">
        <f t="shared" si="646"/>
        <v>3.9772243947622989</v>
      </c>
      <c r="AB1716" s="64"/>
      <c r="AC1716" s="30">
        <f t="shared" si="632"/>
        <v>0</v>
      </c>
      <c r="AD1716" s="30">
        <f t="shared" si="633"/>
        <v>128.5</v>
      </c>
      <c r="AE1716" s="30">
        <f t="shared" si="634"/>
        <v>35.694444444444443</v>
      </c>
      <c r="AF1716" s="31"/>
      <c r="AG1716" s="31"/>
      <c r="AH1716" s="31"/>
      <c r="AI1716" s="31"/>
      <c r="AJ1716" s="31"/>
      <c r="AK1716" s="31"/>
      <c r="AL1716" s="7"/>
      <c r="AM1716" s="7"/>
    </row>
    <row r="1717" spans="2:39" x14ac:dyDescent="0.4">
      <c r="B1717" s="27" t="s">
        <v>4</v>
      </c>
      <c r="C1717" s="27">
        <v>1701</v>
      </c>
      <c r="D1717" s="27">
        <v>224</v>
      </c>
      <c r="E1717" s="28">
        <v>128.30000000000001</v>
      </c>
      <c r="F1717" s="69">
        <f t="shared" si="635"/>
        <v>35.638888888888893</v>
      </c>
      <c r="G1717" s="36">
        <f t="shared" si="636"/>
        <v>-5.5555555555556344E-2</v>
      </c>
      <c r="H1717" s="29">
        <f t="shared" si="637"/>
        <v>-0.20000000000000284</v>
      </c>
      <c r="I1717" s="31"/>
      <c r="J1717" s="30">
        <f t="shared" si="638"/>
        <v>-82.333333333334508</v>
      </c>
      <c r="K1717" s="41">
        <f t="shared" si="630"/>
        <v>546.16534861071705</v>
      </c>
      <c r="L1717" s="30">
        <f t="shared" si="639"/>
        <v>218.00182949999999</v>
      </c>
      <c r="M1717" s="61">
        <f t="shared" si="640"/>
        <v>681.83384477738252</v>
      </c>
      <c r="N1717" s="30">
        <f t="shared" si="641"/>
        <v>0.68183384477738251</v>
      </c>
      <c r="O1717" s="30">
        <f t="shared" si="631"/>
        <v>24299.80063470505</v>
      </c>
      <c r="P1717" s="30">
        <f t="shared" si="642"/>
        <v>24.299800634705051</v>
      </c>
      <c r="Q1717" s="30">
        <f t="shared" si="647"/>
        <v>12042.133679247479</v>
      </c>
      <c r="R1717" s="61">
        <f t="shared" si="648"/>
        <v>3.3450374007272705</v>
      </c>
      <c r="S1717" s="30">
        <f t="shared" si="649"/>
        <v>-2300.1727970909674</v>
      </c>
      <c r="T1717" s="30">
        <f t="shared" si="643"/>
        <v>2300.1727970909674</v>
      </c>
      <c r="U1717" s="61">
        <f t="shared" si="650"/>
        <v>0.63893693919577532</v>
      </c>
      <c r="V1717" s="30">
        <f t="shared" si="651"/>
        <v>941166.62731481495</v>
      </c>
      <c r="W1717" s="30">
        <f t="shared" si="653"/>
        <v>941.16662731481495</v>
      </c>
      <c r="X1717" s="30">
        <f t="shared" si="652"/>
        <v>4324.6206550925926</v>
      </c>
      <c r="Y1717" s="30">
        <f t="shared" si="644"/>
        <v>1201.2844763303103</v>
      </c>
      <c r="Z1717" s="30">
        <f t="shared" si="645"/>
        <v>1.2012844763303103</v>
      </c>
      <c r="AA1717" s="30">
        <f t="shared" si="646"/>
        <v>3.9839743399230461</v>
      </c>
      <c r="AB1717" s="64"/>
      <c r="AC1717" s="30">
        <f t="shared" si="632"/>
        <v>0</v>
      </c>
      <c r="AD1717" s="30">
        <f t="shared" si="633"/>
        <v>128.30000000000001</v>
      </c>
      <c r="AE1717" s="30">
        <f t="shared" si="634"/>
        <v>35.638888888888893</v>
      </c>
      <c r="AF1717" s="31"/>
      <c r="AG1717" s="31"/>
      <c r="AH1717" s="31"/>
      <c r="AI1717" s="31"/>
      <c r="AJ1717" s="31"/>
      <c r="AK1717" s="31"/>
      <c r="AL1717" s="7"/>
      <c r="AM1717" s="7"/>
    </row>
    <row r="1718" spans="2:39" x14ac:dyDescent="0.4">
      <c r="B1718" s="27" t="s">
        <v>4</v>
      </c>
      <c r="C1718" s="27">
        <v>1702</v>
      </c>
      <c r="D1718" s="27">
        <v>225</v>
      </c>
      <c r="E1718" s="28">
        <v>128.1</v>
      </c>
      <c r="F1718" s="69">
        <f t="shared" si="635"/>
        <v>35.583333333333329</v>
      </c>
      <c r="G1718" s="36">
        <f t="shared" si="636"/>
        <v>-5.5555555555556344E-2</v>
      </c>
      <c r="H1718" s="29">
        <f t="shared" si="637"/>
        <v>-0.20000000000000284</v>
      </c>
      <c r="I1718" s="31"/>
      <c r="J1718" s="30">
        <f t="shared" si="638"/>
        <v>-82.333333333334508</v>
      </c>
      <c r="K1718" s="41">
        <f t="shared" si="630"/>
        <v>544.46389996020298</v>
      </c>
      <c r="L1718" s="30">
        <f t="shared" si="639"/>
        <v>218.00182949999999</v>
      </c>
      <c r="M1718" s="61">
        <f t="shared" si="640"/>
        <v>680.13239612686846</v>
      </c>
      <c r="N1718" s="30">
        <f t="shared" si="641"/>
        <v>0.68013239612686849</v>
      </c>
      <c r="O1718" s="30">
        <f t="shared" si="631"/>
        <v>24201.377762181066</v>
      </c>
      <c r="P1718" s="30">
        <f t="shared" si="642"/>
        <v>24.201377762181068</v>
      </c>
      <c r="Q1718" s="30">
        <f t="shared" si="647"/>
        <v>12066.335057009661</v>
      </c>
      <c r="R1718" s="61">
        <f t="shared" si="648"/>
        <v>3.3517600061990183</v>
      </c>
      <c r="S1718" s="30">
        <f t="shared" si="649"/>
        <v>-2300.1727970909674</v>
      </c>
      <c r="T1718" s="30">
        <f t="shared" si="643"/>
        <v>2300.1727970909674</v>
      </c>
      <c r="U1718" s="61">
        <f t="shared" si="650"/>
        <v>0.63893693919577532</v>
      </c>
      <c r="V1718" s="30">
        <f t="shared" si="651"/>
        <v>938234.64583333314</v>
      </c>
      <c r="W1718" s="30">
        <f t="shared" si="653"/>
        <v>938.23464583333316</v>
      </c>
      <c r="X1718" s="30">
        <f t="shared" si="652"/>
        <v>4327.5526365740743</v>
      </c>
      <c r="Y1718" s="30">
        <f t="shared" si="644"/>
        <v>1202.0989162822732</v>
      </c>
      <c r="Z1718" s="30">
        <f t="shared" si="645"/>
        <v>1.2020989162822733</v>
      </c>
      <c r="AA1718" s="30">
        <f t="shared" si="646"/>
        <v>3.9906969453947934</v>
      </c>
      <c r="AB1718" s="64"/>
      <c r="AC1718" s="30">
        <f t="shared" si="632"/>
        <v>0</v>
      </c>
      <c r="AD1718" s="30">
        <f t="shared" si="633"/>
        <v>128.1</v>
      </c>
      <c r="AE1718" s="30">
        <f t="shared" si="634"/>
        <v>35.583333333333329</v>
      </c>
      <c r="AF1718" s="31"/>
      <c r="AG1718" s="31"/>
      <c r="AH1718" s="31"/>
      <c r="AI1718" s="31"/>
      <c r="AJ1718" s="31"/>
      <c r="AK1718" s="31"/>
      <c r="AL1718" s="7"/>
      <c r="AM1718" s="7"/>
    </row>
    <row r="1719" spans="2:39" x14ac:dyDescent="0.4">
      <c r="B1719" s="27" t="s">
        <v>4</v>
      </c>
      <c r="C1719" s="27">
        <v>1703</v>
      </c>
      <c r="D1719" s="27">
        <v>226</v>
      </c>
      <c r="E1719" s="28">
        <v>127.9</v>
      </c>
      <c r="F1719" s="69">
        <f t="shared" si="635"/>
        <v>35.527777777777779</v>
      </c>
      <c r="G1719" s="36">
        <f t="shared" si="636"/>
        <v>-6.9444444444444448E-2</v>
      </c>
      <c r="H1719" s="29">
        <f t="shared" si="637"/>
        <v>-0.25</v>
      </c>
      <c r="I1719" s="31"/>
      <c r="J1719" s="30">
        <f t="shared" si="638"/>
        <v>-102.91666666666667</v>
      </c>
      <c r="K1719" s="41">
        <f t="shared" si="630"/>
        <v>542.76510567575872</v>
      </c>
      <c r="L1719" s="30">
        <f t="shared" si="639"/>
        <v>218.00182949999999</v>
      </c>
      <c r="M1719" s="61">
        <f t="shared" si="640"/>
        <v>657.85026850909207</v>
      </c>
      <c r="N1719" s="30">
        <f t="shared" si="641"/>
        <v>0.65785026850909212</v>
      </c>
      <c r="O1719" s="30">
        <f t="shared" si="631"/>
        <v>23371.958150642466</v>
      </c>
      <c r="P1719" s="30">
        <f t="shared" si="642"/>
        <v>23.371958150642467</v>
      </c>
      <c r="Q1719" s="30">
        <f t="shared" si="647"/>
        <v>12089.707015160304</v>
      </c>
      <c r="R1719" s="61">
        <f t="shared" si="648"/>
        <v>3.3582522173157958</v>
      </c>
      <c r="S1719" s="30">
        <f t="shared" si="649"/>
        <v>-2300.1727970909674</v>
      </c>
      <c r="T1719" s="30">
        <f t="shared" si="643"/>
        <v>2300.1727970909674</v>
      </c>
      <c r="U1719" s="61">
        <f t="shared" si="650"/>
        <v>0.63893693919577532</v>
      </c>
      <c r="V1719" s="30">
        <f t="shared" si="651"/>
        <v>935307.23842592596</v>
      </c>
      <c r="W1719" s="30">
        <f t="shared" si="653"/>
        <v>935.30723842592602</v>
      </c>
      <c r="X1719" s="30">
        <f t="shared" si="652"/>
        <v>4330.4800439814817</v>
      </c>
      <c r="Y1719" s="30">
        <f t="shared" si="644"/>
        <v>1202.912085657088</v>
      </c>
      <c r="Z1719" s="30">
        <f t="shared" si="645"/>
        <v>1.2029120856570881</v>
      </c>
      <c r="AA1719" s="30">
        <f t="shared" si="646"/>
        <v>3.9971891565115714</v>
      </c>
      <c r="AB1719" s="64"/>
      <c r="AC1719" s="30">
        <f t="shared" si="632"/>
        <v>0</v>
      </c>
      <c r="AD1719" s="30">
        <f t="shared" si="633"/>
        <v>127.9</v>
      </c>
      <c r="AE1719" s="30">
        <f t="shared" si="634"/>
        <v>35.527777777777779</v>
      </c>
      <c r="AF1719" s="31"/>
      <c r="AG1719" s="31"/>
      <c r="AH1719" s="31"/>
      <c r="AI1719" s="31"/>
      <c r="AJ1719" s="31"/>
      <c r="AK1719" s="31"/>
      <c r="AL1719" s="7"/>
      <c r="AM1719" s="7"/>
    </row>
    <row r="1720" spans="2:39" x14ac:dyDescent="0.4">
      <c r="B1720" s="27" t="s">
        <v>4</v>
      </c>
      <c r="C1720" s="27">
        <v>1704</v>
      </c>
      <c r="D1720" s="27">
        <v>227</v>
      </c>
      <c r="E1720" s="28">
        <v>127.6</v>
      </c>
      <c r="F1720" s="69">
        <f t="shared" si="635"/>
        <v>35.444444444444443</v>
      </c>
      <c r="G1720" s="36">
        <f t="shared" si="636"/>
        <v>-6.9444444444444448E-2</v>
      </c>
      <c r="H1720" s="29">
        <f t="shared" si="637"/>
        <v>-0.25</v>
      </c>
      <c r="I1720" s="31"/>
      <c r="J1720" s="30">
        <f t="shared" si="638"/>
        <v>-102.91666666666667</v>
      </c>
      <c r="K1720" s="41">
        <f t="shared" si="630"/>
        <v>540.22189118547215</v>
      </c>
      <c r="L1720" s="30">
        <f t="shared" si="639"/>
        <v>218.00182949999999</v>
      </c>
      <c r="M1720" s="61">
        <f t="shared" si="640"/>
        <v>655.3070540188055</v>
      </c>
      <c r="N1720" s="30">
        <f t="shared" si="641"/>
        <v>0.65530705401880551</v>
      </c>
      <c r="O1720" s="30">
        <f t="shared" si="631"/>
        <v>23226.994470222104</v>
      </c>
      <c r="P1720" s="30">
        <f t="shared" si="642"/>
        <v>23.226994470222103</v>
      </c>
      <c r="Q1720" s="30">
        <f t="shared" si="647"/>
        <v>12112.934009630526</v>
      </c>
      <c r="R1720" s="61">
        <f t="shared" si="648"/>
        <v>3.3647041607403461</v>
      </c>
      <c r="S1720" s="30">
        <f t="shared" si="649"/>
        <v>-2300.1727970909674</v>
      </c>
      <c r="T1720" s="30">
        <f t="shared" si="643"/>
        <v>2300.1727970909674</v>
      </c>
      <c r="U1720" s="61">
        <f t="shared" si="650"/>
        <v>0.63893693919577532</v>
      </c>
      <c r="V1720" s="30">
        <f t="shared" si="651"/>
        <v>930924.70370370359</v>
      </c>
      <c r="W1720" s="30">
        <f t="shared" si="653"/>
        <v>930.92470370370359</v>
      </c>
      <c r="X1720" s="30">
        <f t="shared" si="652"/>
        <v>4334.8625787037045</v>
      </c>
      <c r="Y1720" s="30">
        <f t="shared" si="644"/>
        <v>1204.1294573871578</v>
      </c>
      <c r="Z1720" s="30">
        <f t="shared" si="645"/>
        <v>1.2041294573871577</v>
      </c>
      <c r="AA1720" s="30">
        <f t="shared" si="646"/>
        <v>4.0036410999361216</v>
      </c>
      <c r="AB1720" s="64"/>
      <c r="AC1720" s="30">
        <f t="shared" si="632"/>
        <v>0</v>
      </c>
      <c r="AD1720" s="30">
        <f t="shared" si="633"/>
        <v>127.6</v>
      </c>
      <c r="AE1720" s="30">
        <f t="shared" si="634"/>
        <v>35.444444444444443</v>
      </c>
      <c r="AF1720" s="31"/>
      <c r="AG1720" s="31"/>
      <c r="AH1720" s="31"/>
      <c r="AI1720" s="31"/>
      <c r="AJ1720" s="31"/>
      <c r="AK1720" s="31"/>
      <c r="AL1720" s="7"/>
      <c r="AM1720" s="7"/>
    </row>
    <row r="1721" spans="2:39" x14ac:dyDescent="0.4">
      <c r="B1721" s="27" t="s">
        <v>4</v>
      </c>
      <c r="C1721" s="27">
        <v>1705</v>
      </c>
      <c r="D1721" s="27">
        <v>228</v>
      </c>
      <c r="E1721" s="28">
        <v>127.4</v>
      </c>
      <c r="F1721" s="69">
        <f t="shared" si="635"/>
        <v>35.388888888888893</v>
      </c>
      <c r="G1721" s="36">
        <f t="shared" si="636"/>
        <v>-5.5555555555554373E-2</v>
      </c>
      <c r="H1721" s="29">
        <f t="shared" si="637"/>
        <v>-0.19999999999999574</v>
      </c>
      <c r="I1721" s="31"/>
      <c r="J1721" s="30">
        <f t="shared" si="638"/>
        <v>-82.333333333331581</v>
      </c>
      <c r="K1721" s="41">
        <f t="shared" si="630"/>
        <v>538.52973281620154</v>
      </c>
      <c r="L1721" s="30">
        <f t="shared" si="639"/>
        <v>218.00182949999999</v>
      </c>
      <c r="M1721" s="61">
        <f t="shared" si="640"/>
        <v>674.19822898286998</v>
      </c>
      <c r="N1721" s="30">
        <f t="shared" si="641"/>
        <v>0.67419822898286996</v>
      </c>
      <c r="O1721" s="30">
        <f t="shared" si="631"/>
        <v>23859.126214560456</v>
      </c>
      <c r="P1721" s="30">
        <f t="shared" si="642"/>
        <v>23.859126214560455</v>
      </c>
      <c r="Q1721" s="30">
        <f t="shared" si="647"/>
        <v>12136.793135845086</v>
      </c>
      <c r="R1721" s="61">
        <f t="shared" si="648"/>
        <v>3.3713316963301492</v>
      </c>
      <c r="S1721" s="30">
        <f t="shared" si="649"/>
        <v>-2300.1727970909674</v>
      </c>
      <c r="T1721" s="30">
        <f t="shared" si="643"/>
        <v>2300.1727970909674</v>
      </c>
      <c r="U1721" s="61">
        <f t="shared" si="650"/>
        <v>0.63893693919577532</v>
      </c>
      <c r="V1721" s="30">
        <f t="shared" si="651"/>
        <v>928008.73148148169</v>
      </c>
      <c r="W1721" s="30">
        <f t="shared" si="653"/>
        <v>928.00873148148173</v>
      </c>
      <c r="X1721" s="30">
        <f t="shared" si="652"/>
        <v>4337.7785509259265</v>
      </c>
      <c r="Y1721" s="30">
        <f t="shared" si="644"/>
        <v>1204.939450319102</v>
      </c>
      <c r="Z1721" s="30">
        <f t="shared" si="645"/>
        <v>1.204939450319102</v>
      </c>
      <c r="AA1721" s="30">
        <f t="shared" si="646"/>
        <v>4.0102686355259243</v>
      </c>
      <c r="AB1721" s="64"/>
      <c r="AC1721" s="30">
        <f t="shared" si="632"/>
        <v>0</v>
      </c>
      <c r="AD1721" s="30">
        <f t="shared" si="633"/>
        <v>127.4</v>
      </c>
      <c r="AE1721" s="30">
        <f t="shared" si="634"/>
        <v>35.388888888888893</v>
      </c>
      <c r="AF1721" s="31"/>
      <c r="AG1721" s="31"/>
      <c r="AH1721" s="31"/>
      <c r="AI1721" s="31"/>
      <c r="AJ1721" s="31"/>
      <c r="AK1721" s="31"/>
      <c r="AL1721" s="7"/>
      <c r="AM1721" s="7"/>
    </row>
    <row r="1722" spans="2:39" x14ac:dyDescent="0.4">
      <c r="B1722" s="27" t="s">
        <v>4</v>
      </c>
      <c r="C1722" s="27">
        <v>1706</v>
      </c>
      <c r="D1722" s="27">
        <v>229</v>
      </c>
      <c r="E1722" s="28">
        <v>127.2</v>
      </c>
      <c r="F1722" s="69">
        <f t="shared" si="635"/>
        <v>35.333333333333336</v>
      </c>
      <c r="G1722" s="36">
        <f t="shared" si="636"/>
        <v>-5.5555555555556344E-2</v>
      </c>
      <c r="H1722" s="29">
        <f t="shared" si="637"/>
        <v>-0.20000000000000284</v>
      </c>
      <c r="I1722" s="31"/>
      <c r="J1722" s="30">
        <f t="shared" si="638"/>
        <v>-82.333333333334508</v>
      </c>
      <c r="K1722" s="41">
        <f t="shared" si="630"/>
        <v>536.84022881300007</v>
      </c>
      <c r="L1722" s="30">
        <f t="shared" si="639"/>
        <v>218.00182949999999</v>
      </c>
      <c r="M1722" s="61">
        <f t="shared" si="640"/>
        <v>672.50872497966554</v>
      </c>
      <c r="N1722" s="30">
        <f t="shared" si="641"/>
        <v>0.67250872497966552</v>
      </c>
      <c r="O1722" s="30">
        <f t="shared" si="631"/>
        <v>23761.974949281517</v>
      </c>
      <c r="P1722" s="30">
        <f t="shared" si="642"/>
        <v>23.761974949281516</v>
      </c>
      <c r="Q1722" s="30">
        <f t="shared" si="647"/>
        <v>12160.555110794368</v>
      </c>
      <c r="R1722" s="61">
        <f t="shared" si="648"/>
        <v>3.3779322454552156</v>
      </c>
      <c r="S1722" s="30">
        <f t="shared" si="649"/>
        <v>-2300.1727970909674</v>
      </c>
      <c r="T1722" s="30">
        <f t="shared" si="643"/>
        <v>2300.1727970909674</v>
      </c>
      <c r="U1722" s="61">
        <f t="shared" si="650"/>
        <v>0.63893693919577532</v>
      </c>
      <c r="V1722" s="30">
        <f t="shared" si="651"/>
        <v>925097.33333333337</v>
      </c>
      <c r="W1722" s="30">
        <f t="shared" si="653"/>
        <v>925.09733333333338</v>
      </c>
      <c r="X1722" s="30">
        <f t="shared" si="652"/>
        <v>4340.6899490740752</v>
      </c>
      <c r="Y1722" s="30">
        <f t="shared" si="644"/>
        <v>1205.7481726738986</v>
      </c>
      <c r="Z1722" s="30">
        <f t="shared" si="645"/>
        <v>1.2057481726738986</v>
      </c>
      <c r="AA1722" s="30">
        <f t="shared" si="646"/>
        <v>4.0168691846509912</v>
      </c>
      <c r="AB1722" s="64"/>
      <c r="AC1722" s="30">
        <f t="shared" si="632"/>
        <v>0</v>
      </c>
      <c r="AD1722" s="30">
        <f t="shared" si="633"/>
        <v>127.2</v>
      </c>
      <c r="AE1722" s="30">
        <f t="shared" si="634"/>
        <v>35.333333333333336</v>
      </c>
      <c r="AF1722" s="31"/>
      <c r="AG1722" s="31"/>
      <c r="AH1722" s="31"/>
      <c r="AI1722" s="31"/>
      <c r="AJ1722" s="31"/>
      <c r="AK1722" s="31"/>
      <c r="AL1722" s="7"/>
      <c r="AM1722" s="7"/>
    </row>
    <row r="1723" spans="2:39" x14ac:dyDescent="0.4">
      <c r="B1723" s="27" t="s">
        <v>4</v>
      </c>
      <c r="C1723" s="27">
        <v>1707</v>
      </c>
      <c r="D1723" s="27">
        <v>230</v>
      </c>
      <c r="E1723" s="28">
        <v>127</v>
      </c>
      <c r="F1723" s="69">
        <f t="shared" si="635"/>
        <v>35.277777777777779</v>
      </c>
      <c r="G1723" s="36">
        <f t="shared" si="636"/>
        <v>-4.1666666666666269E-2</v>
      </c>
      <c r="H1723" s="29">
        <f t="shared" si="637"/>
        <v>-0.14999999999999858</v>
      </c>
      <c r="I1723" s="31"/>
      <c r="J1723" s="30">
        <f t="shared" si="638"/>
        <v>-61.74999999999941</v>
      </c>
      <c r="K1723" s="41">
        <f t="shared" si="630"/>
        <v>535.15337917586805</v>
      </c>
      <c r="L1723" s="30">
        <f t="shared" si="639"/>
        <v>218.00182949999999</v>
      </c>
      <c r="M1723" s="61">
        <f t="shared" si="640"/>
        <v>691.40520867586861</v>
      </c>
      <c r="N1723" s="30">
        <f t="shared" si="641"/>
        <v>0.69140520867586863</v>
      </c>
      <c r="O1723" s="30">
        <f t="shared" si="631"/>
        <v>24391.239306065367</v>
      </c>
      <c r="P1723" s="30">
        <f t="shared" si="642"/>
        <v>24.391239306065366</v>
      </c>
      <c r="Q1723" s="30">
        <f t="shared" si="647"/>
        <v>12184.946350100434</v>
      </c>
      <c r="R1723" s="61">
        <f t="shared" si="648"/>
        <v>3.3847075902489281</v>
      </c>
      <c r="S1723" s="30">
        <f t="shared" si="649"/>
        <v>-2300.1727970909674</v>
      </c>
      <c r="T1723" s="30">
        <f t="shared" si="643"/>
        <v>2300.1727970909674</v>
      </c>
      <c r="U1723" s="61">
        <f t="shared" si="650"/>
        <v>0.63893693919577532</v>
      </c>
      <c r="V1723" s="30">
        <f t="shared" si="651"/>
        <v>922190.50925925921</v>
      </c>
      <c r="W1723" s="30">
        <f t="shared" si="653"/>
        <v>922.19050925925922</v>
      </c>
      <c r="X1723" s="30">
        <f t="shared" si="652"/>
        <v>4343.5967731481496</v>
      </c>
      <c r="Y1723" s="30">
        <f t="shared" si="644"/>
        <v>1206.5556244515467</v>
      </c>
      <c r="Z1723" s="30">
        <f t="shared" si="645"/>
        <v>1.2065556244515467</v>
      </c>
      <c r="AA1723" s="30">
        <f t="shared" si="646"/>
        <v>4.0236445294447032</v>
      </c>
      <c r="AB1723" s="64"/>
      <c r="AC1723" s="30">
        <f t="shared" si="632"/>
        <v>0</v>
      </c>
      <c r="AD1723" s="30">
        <f t="shared" si="633"/>
        <v>127</v>
      </c>
      <c r="AE1723" s="30">
        <f t="shared" si="634"/>
        <v>35.277777777777779</v>
      </c>
      <c r="AF1723" s="31"/>
      <c r="AG1723" s="31"/>
      <c r="AH1723" s="31"/>
      <c r="AI1723" s="31"/>
      <c r="AJ1723" s="31"/>
      <c r="AK1723" s="31"/>
      <c r="AL1723" s="7"/>
      <c r="AM1723" s="7"/>
    </row>
    <row r="1724" spans="2:39" x14ac:dyDescent="0.4">
      <c r="B1724" s="27" t="s">
        <v>4</v>
      </c>
      <c r="C1724" s="27">
        <v>1708</v>
      </c>
      <c r="D1724" s="27">
        <v>231</v>
      </c>
      <c r="E1724" s="28">
        <v>126.9</v>
      </c>
      <c r="F1724" s="69">
        <f t="shared" si="635"/>
        <v>35.25</v>
      </c>
      <c r="G1724" s="36">
        <f t="shared" si="636"/>
        <v>-2.7777777777778172E-2</v>
      </c>
      <c r="H1724" s="29">
        <f t="shared" si="637"/>
        <v>-0.10000000000000142</v>
      </c>
      <c r="I1724" s="31"/>
      <c r="J1724" s="30">
        <f t="shared" si="638"/>
        <v>-41.166666666667254</v>
      </c>
      <c r="K1724" s="41">
        <f t="shared" si="630"/>
        <v>534.31094974457812</v>
      </c>
      <c r="L1724" s="30">
        <f t="shared" si="639"/>
        <v>218.00182949999999</v>
      </c>
      <c r="M1724" s="61">
        <f t="shared" si="640"/>
        <v>711.1461125779108</v>
      </c>
      <c r="N1724" s="30">
        <f t="shared" si="641"/>
        <v>0.71114611257791083</v>
      </c>
      <c r="O1724" s="30">
        <f t="shared" si="631"/>
        <v>25067.900468371357</v>
      </c>
      <c r="P1724" s="30">
        <f t="shared" si="642"/>
        <v>25.067900468371356</v>
      </c>
      <c r="Q1724" s="30">
        <f t="shared" si="647"/>
        <v>12210.014250568805</v>
      </c>
      <c r="R1724" s="61">
        <f t="shared" si="648"/>
        <v>3.3916708964916515</v>
      </c>
      <c r="S1724" s="30">
        <f t="shared" si="649"/>
        <v>-2300.1727970909674</v>
      </c>
      <c r="T1724" s="30">
        <f t="shared" si="643"/>
        <v>2300.1727970909674</v>
      </c>
      <c r="U1724" s="61">
        <f t="shared" si="650"/>
        <v>0.63893693919577532</v>
      </c>
      <c r="V1724" s="30">
        <f t="shared" si="651"/>
        <v>920738.8125</v>
      </c>
      <c r="W1724" s="30">
        <f t="shared" si="653"/>
        <v>920.73881249999999</v>
      </c>
      <c r="X1724" s="30">
        <f t="shared" si="652"/>
        <v>4345.0484699074086</v>
      </c>
      <c r="Y1724" s="30">
        <f t="shared" si="644"/>
        <v>1206.9588738739403</v>
      </c>
      <c r="Z1724" s="30">
        <f t="shared" si="645"/>
        <v>1.2069588738739403</v>
      </c>
      <c r="AA1724" s="30">
        <f t="shared" si="646"/>
        <v>4.0306078356874266</v>
      </c>
      <c r="AB1724" s="64"/>
      <c r="AC1724" s="30">
        <f t="shared" si="632"/>
        <v>0</v>
      </c>
      <c r="AD1724" s="30">
        <f t="shared" si="633"/>
        <v>126.9</v>
      </c>
      <c r="AE1724" s="30">
        <f t="shared" si="634"/>
        <v>35.25</v>
      </c>
      <c r="AF1724" s="31"/>
      <c r="AG1724" s="31"/>
      <c r="AH1724" s="31"/>
      <c r="AI1724" s="31"/>
      <c r="AJ1724" s="31"/>
      <c r="AK1724" s="31"/>
      <c r="AL1724" s="7"/>
      <c r="AM1724" s="7"/>
    </row>
    <row r="1725" spans="2:39" x14ac:dyDescent="0.4">
      <c r="B1725" s="27" t="s">
        <v>4</v>
      </c>
      <c r="C1725" s="27">
        <v>1709</v>
      </c>
      <c r="D1725" s="27">
        <v>232</v>
      </c>
      <c r="E1725" s="28">
        <v>126.8</v>
      </c>
      <c r="F1725" s="69">
        <f t="shared" si="635"/>
        <v>35.222222222222221</v>
      </c>
      <c r="G1725" s="36">
        <f t="shared" si="636"/>
        <v>-2.7777777777778172E-2</v>
      </c>
      <c r="H1725" s="29">
        <f t="shared" si="637"/>
        <v>-0.10000000000000142</v>
      </c>
      <c r="I1725" s="31"/>
      <c r="J1725" s="30">
        <f t="shared" si="638"/>
        <v>-41.166666666667254</v>
      </c>
      <c r="K1725" s="41">
        <f t="shared" si="630"/>
        <v>533.4691839048055</v>
      </c>
      <c r="L1725" s="30">
        <f t="shared" si="639"/>
        <v>218.00182949999999</v>
      </c>
      <c r="M1725" s="61">
        <f t="shared" si="640"/>
        <v>710.30434673813829</v>
      </c>
      <c r="N1725" s="30">
        <f t="shared" si="641"/>
        <v>0.71030434673813825</v>
      </c>
      <c r="O1725" s="30">
        <f t="shared" si="631"/>
        <v>25018.497546221093</v>
      </c>
      <c r="P1725" s="30">
        <f t="shared" si="642"/>
        <v>25.018497546221091</v>
      </c>
      <c r="Q1725" s="30">
        <f t="shared" si="647"/>
        <v>12235.032748115027</v>
      </c>
      <c r="R1725" s="61">
        <f t="shared" si="648"/>
        <v>3.3986204796993462</v>
      </c>
      <c r="S1725" s="30">
        <f t="shared" si="649"/>
        <v>-2300.1727970909674</v>
      </c>
      <c r="T1725" s="30">
        <f t="shared" si="643"/>
        <v>2300.1727970909674</v>
      </c>
      <c r="U1725" s="61">
        <f t="shared" si="650"/>
        <v>0.63893693919577532</v>
      </c>
      <c r="V1725" s="30">
        <f t="shared" si="651"/>
        <v>919288.25925925921</v>
      </c>
      <c r="W1725" s="30">
        <f t="shared" si="653"/>
        <v>919.28825925925923</v>
      </c>
      <c r="X1725" s="30">
        <f t="shared" si="652"/>
        <v>4346.4990231481497</v>
      </c>
      <c r="Y1725" s="30">
        <f t="shared" si="644"/>
        <v>1207.3618056520468</v>
      </c>
      <c r="Z1725" s="30">
        <f t="shared" si="645"/>
        <v>1.2073618056520468</v>
      </c>
      <c r="AA1725" s="30">
        <f t="shared" si="646"/>
        <v>4.0375574188951218</v>
      </c>
      <c r="AB1725" s="64"/>
      <c r="AC1725" s="30">
        <f t="shared" si="632"/>
        <v>0</v>
      </c>
      <c r="AD1725" s="30">
        <f t="shared" si="633"/>
        <v>126.8</v>
      </c>
      <c r="AE1725" s="30">
        <f t="shared" si="634"/>
        <v>35.222222222222221</v>
      </c>
      <c r="AF1725" s="31"/>
      <c r="AG1725" s="31"/>
      <c r="AH1725" s="31"/>
      <c r="AI1725" s="31"/>
      <c r="AJ1725" s="31"/>
      <c r="AK1725" s="31"/>
      <c r="AL1725" s="7"/>
      <c r="AM1725" s="7"/>
    </row>
    <row r="1726" spans="2:39" x14ac:dyDescent="0.4">
      <c r="B1726" s="27" t="s">
        <v>4</v>
      </c>
      <c r="C1726" s="27">
        <v>1710</v>
      </c>
      <c r="D1726" s="27">
        <v>233</v>
      </c>
      <c r="E1726" s="28">
        <v>126.7</v>
      </c>
      <c r="F1726" s="69">
        <f t="shared" si="635"/>
        <v>35.194444444444443</v>
      </c>
      <c r="G1726" s="36">
        <f t="shared" si="636"/>
        <v>0</v>
      </c>
      <c r="H1726" s="29">
        <f t="shared" si="637"/>
        <v>0</v>
      </c>
      <c r="I1726" s="31"/>
      <c r="J1726" s="30">
        <f t="shared" si="638"/>
        <v>0</v>
      </c>
      <c r="K1726" s="41">
        <f t="shared" si="630"/>
        <v>532.62808165655031</v>
      </c>
      <c r="L1726" s="30">
        <f t="shared" si="639"/>
        <v>218.00182949999999</v>
      </c>
      <c r="M1726" s="61">
        <f t="shared" si="640"/>
        <v>750.62991115655029</v>
      </c>
      <c r="N1726" s="30">
        <f t="shared" si="641"/>
        <v>0.75062991115655031</v>
      </c>
      <c r="O1726" s="30">
        <f t="shared" si="631"/>
        <v>26418.002706537478</v>
      </c>
      <c r="P1726" s="30">
        <f t="shared" si="642"/>
        <v>26.418002706537479</v>
      </c>
      <c r="Q1726" s="30">
        <f t="shared" si="647"/>
        <v>12261.450750821565</v>
      </c>
      <c r="R1726" s="61">
        <f t="shared" si="648"/>
        <v>3.4059588143715622</v>
      </c>
      <c r="S1726" s="30">
        <f t="shared" si="649"/>
        <v>-2300.1727970909674</v>
      </c>
      <c r="T1726" s="30">
        <f t="shared" si="643"/>
        <v>2300.1727970909674</v>
      </c>
      <c r="U1726" s="61">
        <f t="shared" si="650"/>
        <v>0.63893693919577532</v>
      </c>
      <c r="V1726" s="30">
        <f t="shared" si="651"/>
        <v>917838.84953703696</v>
      </c>
      <c r="W1726" s="30">
        <f t="shared" si="653"/>
        <v>917.83884953703694</v>
      </c>
      <c r="X1726" s="30">
        <f t="shared" si="652"/>
        <v>4347.948432870372</v>
      </c>
      <c r="Y1726" s="30">
        <f t="shared" si="644"/>
        <v>1207.764419785866</v>
      </c>
      <c r="Z1726" s="30">
        <f t="shared" si="645"/>
        <v>1.2077644197858661</v>
      </c>
      <c r="AA1726" s="30">
        <f t="shared" si="646"/>
        <v>4.0448957535673378</v>
      </c>
      <c r="AB1726" s="64"/>
      <c r="AC1726" s="30">
        <f t="shared" si="632"/>
        <v>0</v>
      </c>
      <c r="AD1726" s="30">
        <f t="shared" si="633"/>
        <v>126.7</v>
      </c>
      <c r="AE1726" s="30">
        <f t="shared" si="634"/>
        <v>35.194444444444443</v>
      </c>
      <c r="AF1726" s="31"/>
      <c r="AG1726" s="31"/>
      <c r="AH1726" s="31"/>
      <c r="AI1726" s="31"/>
      <c r="AJ1726" s="31"/>
      <c r="AK1726" s="31"/>
      <c r="AL1726" s="7"/>
      <c r="AM1726" s="7"/>
    </row>
    <row r="1727" spans="2:39" x14ac:dyDescent="0.4">
      <c r="B1727" s="27" t="s">
        <v>4</v>
      </c>
      <c r="C1727" s="27">
        <v>1711</v>
      </c>
      <c r="D1727" s="27">
        <v>234</v>
      </c>
      <c r="E1727" s="28">
        <v>126.8</v>
      </c>
      <c r="F1727" s="69">
        <f t="shared" si="635"/>
        <v>35.222222222222221</v>
      </c>
      <c r="G1727" s="36">
        <f t="shared" si="636"/>
        <v>2.7777777777778172E-2</v>
      </c>
      <c r="H1727" s="29">
        <f t="shared" si="637"/>
        <v>0.10000000000000142</v>
      </c>
      <c r="I1727" s="31"/>
      <c r="J1727" s="30">
        <f t="shared" si="638"/>
        <v>41.166666666667254</v>
      </c>
      <c r="K1727" s="41">
        <f t="shared" si="630"/>
        <v>533.4691839048055</v>
      </c>
      <c r="L1727" s="30">
        <f t="shared" si="639"/>
        <v>218.00182949999999</v>
      </c>
      <c r="M1727" s="61">
        <f t="shared" si="640"/>
        <v>792.63768007147269</v>
      </c>
      <c r="N1727" s="30">
        <f t="shared" si="641"/>
        <v>0.79263768007147273</v>
      </c>
      <c r="O1727" s="30">
        <f t="shared" si="631"/>
        <v>27918.460509184093</v>
      </c>
      <c r="P1727" s="30">
        <f t="shared" si="642"/>
        <v>27.918460509184094</v>
      </c>
      <c r="Q1727" s="30">
        <f t="shared" si="647"/>
        <v>12289.369211330748</v>
      </c>
      <c r="R1727" s="61">
        <f t="shared" si="648"/>
        <v>3.41371394291119</v>
      </c>
      <c r="S1727" s="30">
        <f t="shared" si="649"/>
        <v>-2300.1727970909674</v>
      </c>
      <c r="T1727" s="30">
        <f t="shared" si="643"/>
        <v>2300.1727970909674</v>
      </c>
      <c r="U1727" s="61">
        <f t="shared" si="650"/>
        <v>0.63893693919577532</v>
      </c>
      <c r="V1727" s="30">
        <f t="shared" si="651"/>
        <v>919288.25925925921</v>
      </c>
      <c r="W1727" s="30">
        <f t="shared" si="653"/>
        <v>919.28825925925923</v>
      </c>
      <c r="X1727" s="30">
        <f t="shared" si="652"/>
        <v>4347.948432870372</v>
      </c>
      <c r="Y1727" s="30">
        <f t="shared" si="644"/>
        <v>1207.764419785866</v>
      </c>
      <c r="Z1727" s="30">
        <f t="shared" si="645"/>
        <v>1.2077644197858661</v>
      </c>
      <c r="AA1727" s="30">
        <f t="shared" si="646"/>
        <v>4.0526508821069651</v>
      </c>
      <c r="AB1727" s="64"/>
      <c r="AC1727" s="30">
        <f t="shared" si="632"/>
        <v>0</v>
      </c>
      <c r="AD1727" s="30">
        <f t="shared" si="633"/>
        <v>126.8</v>
      </c>
      <c r="AE1727" s="30">
        <f t="shared" si="634"/>
        <v>35.222222222222221</v>
      </c>
      <c r="AF1727" s="31"/>
      <c r="AG1727" s="31"/>
      <c r="AH1727" s="31"/>
      <c r="AI1727" s="31"/>
      <c r="AJ1727" s="31"/>
      <c r="AK1727" s="31"/>
      <c r="AL1727" s="7"/>
      <c r="AM1727" s="7"/>
    </row>
    <row r="1728" spans="2:39" x14ac:dyDescent="0.4">
      <c r="B1728" s="27" t="s">
        <v>4</v>
      </c>
      <c r="C1728" s="27">
        <v>1712</v>
      </c>
      <c r="D1728" s="27">
        <v>235</v>
      </c>
      <c r="E1728" s="28">
        <v>126.9</v>
      </c>
      <c r="F1728" s="69">
        <f t="shared" si="635"/>
        <v>35.25</v>
      </c>
      <c r="G1728" s="36">
        <f t="shared" si="636"/>
        <v>4.1666666666666269E-2</v>
      </c>
      <c r="H1728" s="29">
        <f t="shared" si="637"/>
        <v>0.14999999999999858</v>
      </c>
      <c r="I1728" s="31"/>
      <c r="J1728" s="30">
        <f t="shared" si="638"/>
        <v>61.74999999999941</v>
      </c>
      <c r="K1728" s="41">
        <f t="shared" si="630"/>
        <v>534.31094974457812</v>
      </c>
      <c r="L1728" s="30">
        <f t="shared" si="639"/>
        <v>218.00182949999999</v>
      </c>
      <c r="M1728" s="61">
        <f t="shared" si="640"/>
        <v>814.06277924457754</v>
      </c>
      <c r="N1728" s="30">
        <f t="shared" si="641"/>
        <v>0.81406277924457759</v>
      </c>
      <c r="O1728" s="30">
        <f t="shared" si="631"/>
        <v>28695.712968371357</v>
      </c>
      <c r="P1728" s="30">
        <f t="shared" si="642"/>
        <v>28.695712968371357</v>
      </c>
      <c r="Q1728" s="30">
        <f t="shared" si="647"/>
        <v>12318.064924299119</v>
      </c>
      <c r="R1728" s="61">
        <f t="shared" si="648"/>
        <v>3.4216849749289757</v>
      </c>
      <c r="S1728" s="30">
        <f t="shared" si="649"/>
        <v>-2300.1727970909674</v>
      </c>
      <c r="T1728" s="30">
        <f t="shared" si="643"/>
        <v>2300.1727970909674</v>
      </c>
      <c r="U1728" s="61">
        <f t="shared" si="650"/>
        <v>0.63893693919577532</v>
      </c>
      <c r="V1728" s="30">
        <f t="shared" si="651"/>
        <v>920738.8125</v>
      </c>
      <c r="W1728" s="30">
        <f t="shared" si="653"/>
        <v>920.73881249999999</v>
      </c>
      <c r="X1728" s="30">
        <f t="shared" si="652"/>
        <v>4347.948432870372</v>
      </c>
      <c r="Y1728" s="30">
        <f t="shared" si="644"/>
        <v>1207.764419785866</v>
      </c>
      <c r="Z1728" s="30">
        <f t="shared" si="645"/>
        <v>1.2077644197858661</v>
      </c>
      <c r="AA1728" s="30">
        <f t="shared" si="646"/>
        <v>4.0606219141247513</v>
      </c>
      <c r="AB1728" s="64"/>
      <c r="AC1728" s="30">
        <f t="shared" si="632"/>
        <v>0</v>
      </c>
      <c r="AD1728" s="30">
        <f t="shared" si="633"/>
        <v>126.9</v>
      </c>
      <c r="AE1728" s="30">
        <f t="shared" si="634"/>
        <v>35.25</v>
      </c>
      <c r="AF1728" s="31"/>
      <c r="AG1728" s="31"/>
      <c r="AH1728" s="31"/>
      <c r="AI1728" s="31"/>
      <c r="AJ1728" s="31"/>
      <c r="AK1728" s="31"/>
      <c r="AL1728" s="7"/>
      <c r="AM1728" s="7"/>
    </row>
    <row r="1729" spans="2:39" x14ac:dyDescent="0.4">
      <c r="B1729" s="27" t="s">
        <v>4</v>
      </c>
      <c r="C1729" s="27">
        <v>1713</v>
      </c>
      <c r="D1729" s="27">
        <v>236</v>
      </c>
      <c r="E1729" s="28">
        <v>127.1</v>
      </c>
      <c r="F1729" s="69">
        <f t="shared" si="635"/>
        <v>35.30555555555555</v>
      </c>
      <c r="G1729" s="36">
        <f t="shared" si="636"/>
        <v>6.9444444444444448E-2</v>
      </c>
      <c r="H1729" s="29">
        <f t="shared" si="637"/>
        <v>0.25</v>
      </c>
      <c r="I1729" s="31"/>
      <c r="J1729" s="30">
        <f t="shared" si="638"/>
        <v>102.91666666666667</v>
      </c>
      <c r="K1729" s="41">
        <f t="shared" si="630"/>
        <v>535.99647219867518</v>
      </c>
      <c r="L1729" s="30">
        <f t="shared" si="639"/>
        <v>218.00182949999999</v>
      </c>
      <c r="M1729" s="61">
        <f t="shared" si="640"/>
        <v>856.91496836534179</v>
      </c>
      <c r="N1729" s="30">
        <f t="shared" si="641"/>
        <v>0.85691496836534176</v>
      </c>
      <c r="O1729" s="30">
        <f t="shared" si="631"/>
        <v>30253.859022009703</v>
      </c>
      <c r="P1729" s="30">
        <f t="shared" si="642"/>
        <v>30.253859022009703</v>
      </c>
      <c r="Q1729" s="30">
        <f t="shared" si="647"/>
        <v>12348.318783321129</v>
      </c>
      <c r="R1729" s="61">
        <f t="shared" si="648"/>
        <v>3.4300888253296198</v>
      </c>
      <c r="S1729" s="30">
        <f t="shared" si="649"/>
        <v>-2300.1727970909674</v>
      </c>
      <c r="T1729" s="30">
        <f t="shared" si="643"/>
        <v>2300.1727970909674</v>
      </c>
      <c r="U1729" s="61">
        <f t="shared" si="650"/>
        <v>0.63893693919577532</v>
      </c>
      <c r="V1729" s="30">
        <f t="shared" si="651"/>
        <v>923643.34953703673</v>
      </c>
      <c r="W1729" s="30">
        <f t="shared" si="653"/>
        <v>923.64334953703678</v>
      </c>
      <c r="X1729" s="30">
        <f t="shared" si="652"/>
        <v>4347.948432870372</v>
      </c>
      <c r="Y1729" s="30">
        <f t="shared" si="644"/>
        <v>1207.764419785866</v>
      </c>
      <c r="Z1729" s="30">
        <f t="shared" si="645"/>
        <v>1.2077644197858661</v>
      </c>
      <c r="AA1729" s="30">
        <f t="shared" si="646"/>
        <v>4.0690257645253949</v>
      </c>
      <c r="AB1729" s="64"/>
      <c r="AC1729" s="30">
        <f t="shared" si="632"/>
        <v>0</v>
      </c>
      <c r="AD1729" s="30">
        <f t="shared" si="633"/>
        <v>127.1</v>
      </c>
      <c r="AE1729" s="30">
        <f t="shared" si="634"/>
        <v>35.30555555555555</v>
      </c>
      <c r="AF1729" s="31"/>
      <c r="AG1729" s="31"/>
      <c r="AH1729" s="31"/>
      <c r="AI1729" s="31"/>
      <c r="AJ1729" s="31"/>
      <c r="AK1729" s="31"/>
      <c r="AL1729" s="7"/>
      <c r="AM1729" s="7"/>
    </row>
    <row r="1730" spans="2:39" x14ac:dyDescent="0.4">
      <c r="B1730" s="27" t="s">
        <v>4</v>
      </c>
      <c r="C1730" s="27">
        <v>1714</v>
      </c>
      <c r="D1730" s="27">
        <v>237</v>
      </c>
      <c r="E1730" s="28">
        <v>127.4</v>
      </c>
      <c r="F1730" s="69">
        <f t="shared" si="635"/>
        <v>35.388888888888893</v>
      </c>
      <c r="G1730" s="36">
        <f t="shared" si="636"/>
        <v>8.3333333333334522E-2</v>
      </c>
      <c r="H1730" s="29">
        <f t="shared" si="637"/>
        <v>0.30000000000000426</v>
      </c>
      <c r="I1730" s="31"/>
      <c r="J1730" s="30">
        <f t="shared" si="638"/>
        <v>123.50000000000176</v>
      </c>
      <c r="K1730" s="41">
        <f t="shared" si="630"/>
        <v>538.52973281620154</v>
      </c>
      <c r="L1730" s="30">
        <f t="shared" si="639"/>
        <v>218.00182949999999</v>
      </c>
      <c r="M1730" s="61">
        <f t="shared" si="640"/>
        <v>880.03156231620324</v>
      </c>
      <c r="N1730" s="30">
        <f t="shared" si="641"/>
        <v>0.88003156231620328</v>
      </c>
      <c r="O1730" s="30">
        <f t="shared" si="631"/>
        <v>31143.339177523419</v>
      </c>
      <c r="P1730" s="30">
        <f t="shared" si="642"/>
        <v>31.143339177523419</v>
      </c>
      <c r="Q1730" s="30">
        <f t="shared" si="647"/>
        <v>12379.462122498651</v>
      </c>
      <c r="R1730" s="61">
        <f t="shared" si="648"/>
        <v>3.4387397535710056</v>
      </c>
      <c r="S1730" s="30">
        <f t="shared" si="649"/>
        <v>-2300.1727970909674</v>
      </c>
      <c r="T1730" s="30">
        <f t="shared" si="643"/>
        <v>2300.1727970909674</v>
      </c>
      <c r="U1730" s="61">
        <f t="shared" si="650"/>
        <v>0.63893693919577532</v>
      </c>
      <c r="V1730" s="30">
        <f t="shared" si="651"/>
        <v>928008.73148148169</v>
      </c>
      <c r="W1730" s="30">
        <f t="shared" si="653"/>
        <v>928.00873148148173</v>
      </c>
      <c r="X1730" s="30">
        <f t="shared" si="652"/>
        <v>4347.948432870372</v>
      </c>
      <c r="Y1730" s="30">
        <f t="shared" si="644"/>
        <v>1207.764419785866</v>
      </c>
      <c r="Z1730" s="30">
        <f t="shared" si="645"/>
        <v>1.2077644197858661</v>
      </c>
      <c r="AA1730" s="30">
        <f t="shared" si="646"/>
        <v>4.0776766927667811</v>
      </c>
      <c r="AB1730" s="64"/>
      <c r="AC1730" s="30">
        <f t="shared" si="632"/>
        <v>0</v>
      </c>
      <c r="AD1730" s="30">
        <f t="shared" si="633"/>
        <v>127.4</v>
      </c>
      <c r="AE1730" s="30">
        <f t="shared" si="634"/>
        <v>35.388888888888893</v>
      </c>
      <c r="AF1730" s="31"/>
      <c r="AG1730" s="31"/>
      <c r="AH1730" s="31"/>
      <c r="AI1730" s="31"/>
      <c r="AJ1730" s="31"/>
      <c r="AK1730" s="31"/>
      <c r="AL1730" s="7"/>
      <c r="AM1730" s="7"/>
    </row>
    <row r="1731" spans="2:39" x14ac:dyDescent="0.4">
      <c r="B1731" s="27" t="s">
        <v>4</v>
      </c>
      <c r="C1731" s="27">
        <v>1715</v>
      </c>
      <c r="D1731" s="27">
        <v>238</v>
      </c>
      <c r="E1731" s="28">
        <v>127.7</v>
      </c>
      <c r="F1731" s="69">
        <f t="shared" si="635"/>
        <v>35.472222222222221</v>
      </c>
      <c r="G1731" s="36">
        <f t="shared" si="636"/>
        <v>9.7222222222220642E-2</v>
      </c>
      <c r="H1731" s="29">
        <f t="shared" si="637"/>
        <v>0.34999999999999432</v>
      </c>
      <c r="I1731" s="31"/>
      <c r="J1731" s="30">
        <f t="shared" si="638"/>
        <v>144.08333333333098</v>
      </c>
      <c r="K1731" s="41">
        <f t="shared" si="630"/>
        <v>541.06896575738358</v>
      </c>
      <c r="L1731" s="30">
        <f t="shared" si="639"/>
        <v>218.00182949999999</v>
      </c>
      <c r="M1731" s="61">
        <f t="shared" si="640"/>
        <v>903.15412859071455</v>
      </c>
      <c r="N1731" s="30">
        <f t="shared" si="641"/>
        <v>0.90315412859071453</v>
      </c>
      <c r="O1731" s="30">
        <f t="shared" si="631"/>
        <v>32036.883950287291</v>
      </c>
      <c r="P1731" s="30">
        <f t="shared" si="642"/>
        <v>32.03688395028729</v>
      </c>
      <c r="Q1731" s="30">
        <f t="shared" si="647"/>
        <v>12411.499006448939</v>
      </c>
      <c r="R1731" s="61">
        <f t="shared" si="648"/>
        <v>3.447638888713572</v>
      </c>
      <c r="S1731" s="30">
        <f t="shared" si="649"/>
        <v>-2300.1727970909674</v>
      </c>
      <c r="T1731" s="30">
        <f t="shared" si="643"/>
        <v>2300.1727970909674</v>
      </c>
      <c r="U1731" s="61">
        <f t="shared" si="650"/>
        <v>0.63893693919577532</v>
      </c>
      <c r="V1731" s="30">
        <f t="shared" si="651"/>
        <v>932384.40509259247</v>
      </c>
      <c r="W1731" s="30">
        <f t="shared" si="653"/>
        <v>932.38440509259249</v>
      </c>
      <c r="X1731" s="30">
        <f t="shared" si="652"/>
        <v>4347.948432870372</v>
      </c>
      <c r="Y1731" s="30">
        <f t="shared" si="644"/>
        <v>1207.764419785866</v>
      </c>
      <c r="Z1731" s="30">
        <f t="shared" si="645"/>
        <v>1.2077644197858661</v>
      </c>
      <c r="AA1731" s="30">
        <f t="shared" si="646"/>
        <v>4.0865758279093471</v>
      </c>
      <c r="AB1731" s="64"/>
      <c r="AC1731" s="30">
        <f t="shared" si="632"/>
        <v>0</v>
      </c>
      <c r="AD1731" s="30">
        <f t="shared" si="633"/>
        <v>127.7</v>
      </c>
      <c r="AE1731" s="30">
        <f t="shared" si="634"/>
        <v>35.472222222222221</v>
      </c>
      <c r="AF1731" s="31"/>
      <c r="AG1731" s="31"/>
      <c r="AH1731" s="31"/>
      <c r="AI1731" s="31"/>
      <c r="AJ1731" s="31"/>
      <c r="AK1731" s="31"/>
      <c r="AL1731" s="7"/>
      <c r="AM1731" s="7"/>
    </row>
    <row r="1732" spans="2:39" x14ac:dyDescent="0.4">
      <c r="B1732" s="27" t="s">
        <v>4</v>
      </c>
      <c r="C1732" s="27">
        <v>1716</v>
      </c>
      <c r="D1732" s="27">
        <v>239</v>
      </c>
      <c r="E1732" s="28">
        <v>128.1</v>
      </c>
      <c r="F1732" s="69">
        <f t="shared" si="635"/>
        <v>35.583333333333329</v>
      </c>
      <c r="G1732" s="36">
        <f t="shared" si="636"/>
        <v>0.11111111111111072</v>
      </c>
      <c r="H1732" s="29">
        <f t="shared" si="637"/>
        <v>0.39999999999999858</v>
      </c>
      <c r="I1732" s="31"/>
      <c r="J1732" s="30">
        <f t="shared" si="638"/>
        <v>164.66666666666609</v>
      </c>
      <c r="K1732" s="41">
        <f t="shared" si="630"/>
        <v>544.46389996020298</v>
      </c>
      <c r="L1732" s="30">
        <f t="shared" si="639"/>
        <v>218.00182949999999</v>
      </c>
      <c r="M1732" s="61">
        <f t="shared" si="640"/>
        <v>927.13239612686903</v>
      </c>
      <c r="N1732" s="30">
        <f t="shared" si="641"/>
        <v>0.92713239612686904</v>
      </c>
      <c r="O1732" s="30">
        <f t="shared" si="631"/>
        <v>32990.461095514416</v>
      </c>
      <c r="P1732" s="30">
        <f t="shared" si="642"/>
        <v>32.990461095514419</v>
      </c>
      <c r="Q1732" s="30">
        <f t="shared" si="647"/>
        <v>12444.489467544454</v>
      </c>
      <c r="R1732" s="61">
        <f t="shared" si="648"/>
        <v>3.4568029064176695</v>
      </c>
      <c r="S1732" s="30">
        <f t="shared" si="649"/>
        <v>-2300.1727970909674</v>
      </c>
      <c r="T1732" s="30">
        <f t="shared" si="643"/>
        <v>2300.1727970909674</v>
      </c>
      <c r="U1732" s="61">
        <f t="shared" si="650"/>
        <v>0.63893693919577532</v>
      </c>
      <c r="V1732" s="30">
        <f t="shared" si="651"/>
        <v>938234.64583333314</v>
      </c>
      <c r="W1732" s="30">
        <f t="shared" si="653"/>
        <v>938.23464583333316</v>
      </c>
      <c r="X1732" s="30">
        <f t="shared" si="652"/>
        <v>4347.948432870372</v>
      </c>
      <c r="Y1732" s="30">
        <f t="shared" si="644"/>
        <v>1207.764419785866</v>
      </c>
      <c r="Z1732" s="30">
        <f t="shared" si="645"/>
        <v>1.2077644197858661</v>
      </c>
      <c r="AA1732" s="30">
        <f t="shared" si="646"/>
        <v>4.0957398456134451</v>
      </c>
      <c r="AB1732" s="64"/>
      <c r="AC1732" s="30">
        <f t="shared" si="632"/>
        <v>0</v>
      </c>
      <c r="AD1732" s="30">
        <f t="shared" si="633"/>
        <v>128.1</v>
      </c>
      <c r="AE1732" s="30">
        <f t="shared" si="634"/>
        <v>35.583333333333329</v>
      </c>
      <c r="AF1732" s="31"/>
      <c r="AG1732" s="31"/>
      <c r="AH1732" s="31"/>
      <c r="AI1732" s="31"/>
      <c r="AJ1732" s="31"/>
      <c r="AK1732" s="31"/>
      <c r="AL1732" s="7"/>
      <c r="AM1732" s="7"/>
    </row>
    <row r="1733" spans="2:39" x14ac:dyDescent="0.4">
      <c r="B1733" s="27" t="s">
        <v>4</v>
      </c>
      <c r="C1733" s="27">
        <v>1717</v>
      </c>
      <c r="D1733" s="27">
        <v>240</v>
      </c>
      <c r="E1733" s="28">
        <v>128.5</v>
      </c>
      <c r="F1733" s="69">
        <f t="shared" si="635"/>
        <v>35.694444444444443</v>
      </c>
      <c r="G1733" s="36">
        <f t="shared" si="636"/>
        <v>0.12500000000000078</v>
      </c>
      <c r="H1733" s="29">
        <f t="shared" si="637"/>
        <v>0.45000000000000284</v>
      </c>
      <c r="I1733" s="31"/>
      <c r="J1733" s="30">
        <f t="shared" si="638"/>
        <v>185.25000000000117</v>
      </c>
      <c r="K1733" s="41">
        <f t="shared" si="630"/>
        <v>547.86945162730024</v>
      </c>
      <c r="L1733" s="30">
        <f t="shared" si="639"/>
        <v>218.00182949999999</v>
      </c>
      <c r="M1733" s="61">
        <f t="shared" si="640"/>
        <v>951.12128112730136</v>
      </c>
      <c r="N1733" s="30">
        <f t="shared" si="641"/>
        <v>0.95112128112730132</v>
      </c>
      <c r="O1733" s="30">
        <f t="shared" si="631"/>
        <v>33949.74572912728</v>
      </c>
      <c r="P1733" s="30">
        <f t="shared" si="642"/>
        <v>33.94974572912728</v>
      </c>
      <c r="Q1733" s="30">
        <f t="shared" si="647"/>
        <v>12478.439213273581</v>
      </c>
      <c r="R1733" s="61">
        <f t="shared" si="648"/>
        <v>3.466233392096866</v>
      </c>
      <c r="S1733" s="30">
        <f t="shared" si="649"/>
        <v>-2300.1727970909674</v>
      </c>
      <c r="T1733" s="30">
        <f t="shared" si="643"/>
        <v>2300.1727970909674</v>
      </c>
      <c r="U1733" s="61">
        <f t="shared" si="650"/>
        <v>0.63893693919577532</v>
      </c>
      <c r="V1733" s="30">
        <f t="shared" si="651"/>
        <v>944103.18287037022</v>
      </c>
      <c r="W1733" s="30">
        <f t="shared" si="653"/>
        <v>944.10318287037023</v>
      </c>
      <c r="X1733" s="30">
        <f t="shared" si="652"/>
        <v>4347.948432870372</v>
      </c>
      <c r="Y1733" s="30">
        <f t="shared" si="644"/>
        <v>1207.764419785866</v>
      </c>
      <c r="Z1733" s="30">
        <f t="shared" si="645"/>
        <v>1.2077644197858661</v>
      </c>
      <c r="AA1733" s="30">
        <f t="shared" si="646"/>
        <v>4.1051703312926415</v>
      </c>
      <c r="AB1733" s="64"/>
      <c r="AC1733" s="30">
        <f t="shared" si="632"/>
        <v>0</v>
      </c>
      <c r="AD1733" s="30">
        <f t="shared" si="633"/>
        <v>128.5</v>
      </c>
      <c r="AE1733" s="30">
        <f t="shared" si="634"/>
        <v>35.694444444444443</v>
      </c>
      <c r="AF1733" s="31"/>
      <c r="AG1733" s="31"/>
      <c r="AH1733" s="31"/>
      <c r="AI1733" s="31"/>
      <c r="AJ1733" s="31"/>
      <c r="AK1733" s="31"/>
      <c r="AL1733" s="7"/>
      <c r="AM1733" s="7"/>
    </row>
    <row r="1734" spans="2:39" x14ac:dyDescent="0.4">
      <c r="B1734" s="27" t="s">
        <v>4</v>
      </c>
      <c r="C1734" s="27">
        <v>1718</v>
      </c>
      <c r="D1734" s="27">
        <v>241</v>
      </c>
      <c r="E1734" s="28">
        <v>129</v>
      </c>
      <c r="F1734" s="69">
        <f t="shared" si="635"/>
        <v>35.833333333333336</v>
      </c>
      <c r="G1734" s="36">
        <f t="shared" si="636"/>
        <v>0.1388888888888889</v>
      </c>
      <c r="H1734" s="29">
        <f t="shared" si="637"/>
        <v>0.5</v>
      </c>
      <c r="I1734" s="31"/>
      <c r="J1734" s="30">
        <f t="shared" si="638"/>
        <v>205.83333333333334</v>
      </c>
      <c r="K1734" s="41">
        <f t="shared" si="630"/>
        <v>552.1413220203126</v>
      </c>
      <c r="L1734" s="30">
        <f t="shared" si="639"/>
        <v>218.00182949999999</v>
      </c>
      <c r="M1734" s="61">
        <f t="shared" si="640"/>
        <v>975.97648485364596</v>
      </c>
      <c r="N1734" s="30">
        <f t="shared" si="641"/>
        <v>0.97597648485364596</v>
      </c>
      <c r="O1734" s="30">
        <f t="shared" si="631"/>
        <v>34972.490707255653</v>
      </c>
      <c r="P1734" s="30">
        <f t="shared" si="642"/>
        <v>34.972490707255652</v>
      </c>
      <c r="Q1734" s="30">
        <f t="shared" si="647"/>
        <v>12513.411703980837</v>
      </c>
      <c r="R1734" s="61">
        <f t="shared" si="648"/>
        <v>3.4759479736260479</v>
      </c>
      <c r="S1734" s="30">
        <f t="shared" si="649"/>
        <v>-2300.1727970909674</v>
      </c>
      <c r="T1734" s="30">
        <f t="shared" si="643"/>
        <v>2300.1727970909674</v>
      </c>
      <c r="U1734" s="61">
        <f t="shared" si="650"/>
        <v>0.63893693919577532</v>
      </c>
      <c r="V1734" s="30">
        <f t="shared" si="651"/>
        <v>951464.58333333349</v>
      </c>
      <c r="W1734" s="30">
        <f t="shared" si="653"/>
        <v>951.46458333333351</v>
      </c>
      <c r="X1734" s="30">
        <f t="shared" si="652"/>
        <v>4347.948432870372</v>
      </c>
      <c r="Y1734" s="30">
        <f t="shared" si="644"/>
        <v>1207.764419785866</v>
      </c>
      <c r="Z1734" s="30">
        <f t="shared" si="645"/>
        <v>1.2077644197858661</v>
      </c>
      <c r="AA1734" s="30">
        <f t="shared" si="646"/>
        <v>4.1148849128218234</v>
      </c>
      <c r="AB1734" s="64"/>
      <c r="AC1734" s="30">
        <f t="shared" si="632"/>
        <v>0</v>
      </c>
      <c r="AD1734" s="30">
        <f t="shared" si="633"/>
        <v>129</v>
      </c>
      <c r="AE1734" s="30">
        <f t="shared" si="634"/>
        <v>35.833333333333336</v>
      </c>
      <c r="AF1734" s="31"/>
      <c r="AG1734" s="31"/>
      <c r="AH1734" s="31"/>
      <c r="AI1734" s="31"/>
      <c r="AJ1734" s="31"/>
      <c r="AK1734" s="31"/>
      <c r="AL1734" s="7"/>
      <c r="AM1734" s="7"/>
    </row>
    <row r="1735" spans="2:39" x14ac:dyDescent="0.4">
      <c r="B1735" s="27" t="s">
        <v>4</v>
      </c>
      <c r="C1735" s="27">
        <v>1719</v>
      </c>
      <c r="D1735" s="27">
        <v>242</v>
      </c>
      <c r="E1735" s="28">
        <v>129.5</v>
      </c>
      <c r="F1735" s="69">
        <f t="shared" si="635"/>
        <v>35.972222222222221</v>
      </c>
      <c r="G1735" s="36">
        <f t="shared" si="636"/>
        <v>0.15277777777777699</v>
      </c>
      <c r="H1735" s="29">
        <f t="shared" si="637"/>
        <v>0.54999999999999716</v>
      </c>
      <c r="I1735" s="31"/>
      <c r="J1735" s="30">
        <f t="shared" si="638"/>
        <v>226.41666666666549</v>
      </c>
      <c r="K1735" s="41">
        <f t="shared" si="630"/>
        <v>556.4297822012586</v>
      </c>
      <c r="L1735" s="30">
        <f t="shared" si="639"/>
        <v>218.00182949999999</v>
      </c>
      <c r="M1735" s="61">
        <f t="shared" si="640"/>
        <v>1000.8482783679241</v>
      </c>
      <c r="N1735" s="30">
        <f t="shared" si="641"/>
        <v>1.000848278367924</v>
      </c>
      <c r="O1735" s="30">
        <f t="shared" si="631"/>
        <v>36002.736680179492</v>
      </c>
      <c r="P1735" s="30">
        <f t="shared" si="642"/>
        <v>36.002736680179495</v>
      </c>
      <c r="Q1735" s="30">
        <f t="shared" si="647"/>
        <v>12549.414440661016</v>
      </c>
      <c r="R1735" s="61">
        <f t="shared" si="648"/>
        <v>3.4859487346150475</v>
      </c>
      <c r="S1735" s="30">
        <f t="shared" si="649"/>
        <v>-2300.1727970909674</v>
      </c>
      <c r="T1735" s="30">
        <f t="shared" si="643"/>
        <v>2300.1727970909674</v>
      </c>
      <c r="U1735" s="61">
        <f t="shared" si="650"/>
        <v>0.63893693919577532</v>
      </c>
      <c r="V1735" s="30">
        <f t="shared" si="651"/>
        <v>958854.5717592591</v>
      </c>
      <c r="W1735" s="30">
        <f t="shared" si="653"/>
        <v>958.8545717592591</v>
      </c>
      <c r="X1735" s="30">
        <f t="shared" si="652"/>
        <v>4347.948432870372</v>
      </c>
      <c r="Y1735" s="30">
        <f t="shared" si="644"/>
        <v>1207.764419785866</v>
      </c>
      <c r="Z1735" s="30">
        <f t="shared" si="645"/>
        <v>1.2077644197858661</v>
      </c>
      <c r="AA1735" s="30">
        <f t="shared" si="646"/>
        <v>4.1248856738108231</v>
      </c>
      <c r="AB1735" s="64"/>
      <c r="AC1735" s="30">
        <f t="shared" si="632"/>
        <v>0</v>
      </c>
      <c r="AD1735" s="30">
        <f t="shared" si="633"/>
        <v>129.5</v>
      </c>
      <c r="AE1735" s="30">
        <f t="shared" si="634"/>
        <v>35.972222222222221</v>
      </c>
      <c r="AF1735" s="31"/>
      <c r="AG1735" s="31"/>
      <c r="AH1735" s="31"/>
      <c r="AI1735" s="31"/>
      <c r="AJ1735" s="31"/>
      <c r="AK1735" s="31"/>
      <c r="AL1735" s="7"/>
      <c r="AM1735" s="7"/>
    </row>
    <row r="1736" spans="2:39" x14ac:dyDescent="0.4">
      <c r="B1736" s="27" t="s">
        <v>4</v>
      </c>
      <c r="C1736" s="27">
        <v>1720</v>
      </c>
      <c r="D1736" s="27">
        <v>243</v>
      </c>
      <c r="E1736" s="28">
        <v>130.1</v>
      </c>
      <c r="F1736" s="69">
        <f t="shared" si="635"/>
        <v>36.138888888888886</v>
      </c>
      <c r="G1736" s="36">
        <f t="shared" si="636"/>
        <v>0.15277777777777699</v>
      </c>
      <c r="H1736" s="29">
        <f t="shared" si="637"/>
        <v>0.54999999999999716</v>
      </c>
      <c r="I1736" s="31"/>
      <c r="J1736" s="30">
        <f t="shared" si="638"/>
        <v>226.41666666666549</v>
      </c>
      <c r="K1736" s="41">
        <f t="shared" si="630"/>
        <v>561.59783293846692</v>
      </c>
      <c r="L1736" s="30">
        <f t="shared" si="639"/>
        <v>218.00182949999999</v>
      </c>
      <c r="M1736" s="61">
        <f t="shared" si="640"/>
        <v>1006.0163291051324</v>
      </c>
      <c r="N1736" s="30">
        <f t="shared" si="641"/>
        <v>1.0060163291051325</v>
      </c>
      <c r="O1736" s="30">
        <f t="shared" si="631"/>
        <v>36356.312337938252</v>
      </c>
      <c r="P1736" s="30">
        <f t="shared" si="642"/>
        <v>36.356312337938249</v>
      </c>
      <c r="Q1736" s="30">
        <f t="shared" si="647"/>
        <v>12585.770752998955</v>
      </c>
      <c r="R1736" s="61">
        <f t="shared" si="648"/>
        <v>3.4960477110723929</v>
      </c>
      <c r="S1736" s="30">
        <f t="shared" si="649"/>
        <v>-2300.1727970909674</v>
      </c>
      <c r="T1736" s="30">
        <f t="shared" si="643"/>
        <v>2300.1727970909674</v>
      </c>
      <c r="U1736" s="61">
        <f t="shared" si="650"/>
        <v>0.63893693919577532</v>
      </c>
      <c r="V1736" s="30">
        <f t="shared" si="651"/>
        <v>967760.29398148134</v>
      </c>
      <c r="W1736" s="30">
        <f t="shared" si="653"/>
        <v>967.76029398148137</v>
      </c>
      <c r="X1736" s="30">
        <f t="shared" si="652"/>
        <v>4347.948432870372</v>
      </c>
      <c r="Y1736" s="30">
        <f t="shared" si="644"/>
        <v>1207.764419785866</v>
      </c>
      <c r="Z1736" s="30">
        <f t="shared" si="645"/>
        <v>1.2077644197858661</v>
      </c>
      <c r="AA1736" s="30">
        <f t="shared" si="646"/>
        <v>4.1349846502681684</v>
      </c>
      <c r="AB1736" s="64"/>
      <c r="AC1736" s="30">
        <f t="shared" si="632"/>
        <v>0</v>
      </c>
      <c r="AD1736" s="30">
        <f t="shared" si="633"/>
        <v>130.1</v>
      </c>
      <c r="AE1736" s="30">
        <f t="shared" si="634"/>
        <v>36.138888888888886</v>
      </c>
      <c r="AF1736" s="31"/>
      <c r="AG1736" s="31"/>
      <c r="AH1736" s="31"/>
      <c r="AI1736" s="31"/>
      <c r="AJ1736" s="31"/>
      <c r="AK1736" s="31"/>
      <c r="AL1736" s="7"/>
      <c r="AM1736" s="7"/>
    </row>
    <row r="1737" spans="2:39" x14ac:dyDescent="0.4">
      <c r="B1737" s="27" t="s">
        <v>4</v>
      </c>
      <c r="C1737" s="27">
        <v>1721</v>
      </c>
      <c r="D1737" s="27">
        <v>244</v>
      </c>
      <c r="E1737" s="28">
        <v>130.6</v>
      </c>
      <c r="F1737" s="69">
        <f t="shared" si="635"/>
        <v>36.277777777777779</v>
      </c>
      <c r="G1737" s="36">
        <f t="shared" si="636"/>
        <v>0.12500000000000078</v>
      </c>
      <c r="H1737" s="29">
        <f t="shared" si="637"/>
        <v>0.45000000000000284</v>
      </c>
      <c r="I1737" s="31"/>
      <c r="J1737" s="30">
        <f t="shared" si="638"/>
        <v>185.25000000000117</v>
      </c>
      <c r="K1737" s="41">
        <f t="shared" si="630"/>
        <v>565.92279065286812</v>
      </c>
      <c r="L1737" s="30">
        <f t="shared" si="639"/>
        <v>218.00182949999999</v>
      </c>
      <c r="M1737" s="61">
        <f t="shared" si="640"/>
        <v>969.17462015286924</v>
      </c>
      <c r="N1737" s="30">
        <f t="shared" si="641"/>
        <v>0.96917462015286926</v>
      </c>
      <c r="O1737" s="30">
        <f t="shared" si="631"/>
        <v>35159.501497767982</v>
      </c>
      <c r="P1737" s="30">
        <f t="shared" si="642"/>
        <v>35.159501497767984</v>
      </c>
      <c r="Q1737" s="30">
        <f t="shared" si="647"/>
        <v>12620.930254496723</v>
      </c>
      <c r="R1737" s="61">
        <f t="shared" si="648"/>
        <v>3.5058142400475396</v>
      </c>
      <c r="S1737" s="30">
        <f t="shared" si="649"/>
        <v>-2300.1727970909674</v>
      </c>
      <c r="T1737" s="30">
        <f t="shared" si="643"/>
        <v>2300.1727970909674</v>
      </c>
      <c r="U1737" s="61">
        <f t="shared" si="650"/>
        <v>0.63893693919577532</v>
      </c>
      <c r="V1737" s="30">
        <f t="shared" si="651"/>
        <v>975213.17592592596</v>
      </c>
      <c r="W1737" s="30">
        <f t="shared" si="653"/>
        <v>975.21317592592595</v>
      </c>
      <c r="X1737" s="30">
        <f t="shared" si="652"/>
        <v>4347.948432870372</v>
      </c>
      <c r="Y1737" s="30">
        <f t="shared" si="644"/>
        <v>1207.764419785866</v>
      </c>
      <c r="Z1737" s="30">
        <f t="shared" si="645"/>
        <v>1.2077644197858661</v>
      </c>
      <c r="AA1737" s="30">
        <f t="shared" si="646"/>
        <v>4.1447511792433147</v>
      </c>
      <c r="AB1737" s="64"/>
      <c r="AC1737" s="30">
        <f t="shared" si="632"/>
        <v>0</v>
      </c>
      <c r="AD1737" s="30">
        <f t="shared" si="633"/>
        <v>130.6</v>
      </c>
      <c r="AE1737" s="30">
        <f t="shared" si="634"/>
        <v>36.277777777777779</v>
      </c>
      <c r="AF1737" s="31"/>
      <c r="AG1737" s="31"/>
      <c r="AH1737" s="31"/>
      <c r="AI1737" s="31"/>
      <c r="AJ1737" s="31"/>
      <c r="AK1737" s="31"/>
      <c r="AL1737" s="7"/>
      <c r="AM1737" s="7"/>
    </row>
    <row r="1738" spans="2:39" x14ac:dyDescent="0.4">
      <c r="B1738" s="27" t="s">
        <v>4</v>
      </c>
      <c r="C1738" s="27">
        <v>1722</v>
      </c>
      <c r="D1738" s="27">
        <v>245</v>
      </c>
      <c r="E1738" s="28">
        <v>131</v>
      </c>
      <c r="F1738" s="69">
        <f t="shared" si="635"/>
        <v>36.388888888888886</v>
      </c>
      <c r="G1738" s="36">
        <f t="shared" si="636"/>
        <v>8.3333333333332538E-2</v>
      </c>
      <c r="H1738" s="29">
        <f t="shared" si="637"/>
        <v>0.29999999999999716</v>
      </c>
      <c r="I1738" s="31"/>
      <c r="J1738" s="30">
        <f t="shared" si="638"/>
        <v>123.49999999999882</v>
      </c>
      <c r="K1738" s="41">
        <f t="shared" si="630"/>
        <v>569.39470147170118</v>
      </c>
      <c r="L1738" s="30">
        <f t="shared" si="639"/>
        <v>218.00182949999999</v>
      </c>
      <c r="M1738" s="61">
        <f t="shared" si="640"/>
        <v>910.89653097170003</v>
      </c>
      <c r="N1738" s="30">
        <f t="shared" si="641"/>
        <v>0.91089653097169998</v>
      </c>
      <c r="O1738" s="30">
        <f t="shared" si="631"/>
        <v>33146.512654803526</v>
      </c>
      <c r="P1738" s="30">
        <f t="shared" si="642"/>
        <v>33.146512654803523</v>
      </c>
      <c r="Q1738" s="30">
        <f t="shared" si="647"/>
        <v>12654.076767151526</v>
      </c>
      <c r="R1738" s="61">
        <f t="shared" si="648"/>
        <v>3.515021605410463</v>
      </c>
      <c r="S1738" s="30">
        <f t="shared" si="649"/>
        <v>-2300.1727970909674</v>
      </c>
      <c r="T1738" s="30">
        <f t="shared" si="643"/>
        <v>2300.1727970909674</v>
      </c>
      <c r="U1738" s="61">
        <f t="shared" si="650"/>
        <v>0.63893693919577532</v>
      </c>
      <c r="V1738" s="30">
        <f t="shared" si="651"/>
        <v>981196.0648148146</v>
      </c>
      <c r="W1738" s="30">
        <f t="shared" si="653"/>
        <v>981.19606481481458</v>
      </c>
      <c r="X1738" s="30">
        <f t="shared" si="652"/>
        <v>4347.948432870372</v>
      </c>
      <c r="Y1738" s="30">
        <f t="shared" si="644"/>
        <v>1207.764419785866</v>
      </c>
      <c r="Z1738" s="30">
        <f t="shared" si="645"/>
        <v>1.2077644197858661</v>
      </c>
      <c r="AA1738" s="30">
        <f t="shared" si="646"/>
        <v>4.1539585446062386</v>
      </c>
      <c r="AB1738" s="64"/>
      <c r="AC1738" s="30">
        <f t="shared" si="632"/>
        <v>0</v>
      </c>
      <c r="AD1738" s="30">
        <f t="shared" si="633"/>
        <v>131</v>
      </c>
      <c r="AE1738" s="30">
        <f t="shared" si="634"/>
        <v>36.388888888888886</v>
      </c>
      <c r="AF1738" s="31"/>
      <c r="AG1738" s="31"/>
      <c r="AH1738" s="31"/>
      <c r="AI1738" s="31"/>
      <c r="AJ1738" s="31"/>
      <c r="AK1738" s="31"/>
      <c r="AL1738" s="7"/>
      <c r="AM1738" s="7"/>
    </row>
    <row r="1739" spans="2:39" x14ac:dyDescent="0.4">
      <c r="B1739" s="27" t="s">
        <v>4</v>
      </c>
      <c r="C1739" s="27">
        <v>1723</v>
      </c>
      <c r="D1739" s="27">
        <v>246</v>
      </c>
      <c r="E1739" s="28">
        <v>131.19999999999999</v>
      </c>
      <c r="F1739" s="69">
        <f t="shared" si="635"/>
        <v>36.444444444444443</v>
      </c>
      <c r="G1739" s="36">
        <f t="shared" si="636"/>
        <v>4.1666666666668246E-2</v>
      </c>
      <c r="H1739" s="29">
        <f t="shared" si="637"/>
        <v>0.15000000000000568</v>
      </c>
      <c r="I1739" s="31"/>
      <c r="J1739" s="30">
        <f t="shared" si="638"/>
        <v>61.750000000002338</v>
      </c>
      <c r="K1739" s="41">
        <f t="shared" si="630"/>
        <v>571.13463843022214</v>
      </c>
      <c r="L1739" s="30">
        <f t="shared" si="639"/>
        <v>218.00182949999999</v>
      </c>
      <c r="M1739" s="61">
        <f t="shared" si="640"/>
        <v>850.88646793022451</v>
      </c>
      <c r="N1739" s="30">
        <f t="shared" si="641"/>
        <v>0.85088646793022449</v>
      </c>
      <c r="O1739" s="30">
        <f t="shared" si="631"/>
        <v>31010.084609012625</v>
      </c>
      <c r="P1739" s="30">
        <f t="shared" si="642"/>
        <v>31.010084609012626</v>
      </c>
      <c r="Q1739" s="30">
        <f t="shared" si="647"/>
        <v>12685.086851760538</v>
      </c>
      <c r="R1739" s="61">
        <f t="shared" si="648"/>
        <v>3.523635518490968</v>
      </c>
      <c r="S1739" s="30">
        <f t="shared" si="649"/>
        <v>-2300.1727970909674</v>
      </c>
      <c r="T1739" s="30">
        <f t="shared" si="643"/>
        <v>2300.1727970909674</v>
      </c>
      <c r="U1739" s="61">
        <f t="shared" si="650"/>
        <v>0.63893693919577532</v>
      </c>
      <c r="V1739" s="30">
        <f t="shared" si="651"/>
        <v>984194.37037037034</v>
      </c>
      <c r="W1739" s="30">
        <f t="shared" si="653"/>
        <v>984.19437037037039</v>
      </c>
      <c r="X1739" s="30">
        <f t="shared" si="652"/>
        <v>4347.948432870372</v>
      </c>
      <c r="Y1739" s="30">
        <f t="shared" si="644"/>
        <v>1207.764419785866</v>
      </c>
      <c r="Z1739" s="30">
        <f t="shared" si="645"/>
        <v>1.2077644197858661</v>
      </c>
      <c r="AA1739" s="30">
        <f t="shared" si="646"/>
        <v>4.1625724576867436</v>
      </c>
      <c r="AB1739" s="64"/>
      <c r="AC1739" s="30">
        <f t="shared" si="632"/>
        <v>0</v>
      </c>
      <c r="AD1739" s="30">
        <f t="shared" si="633"/>
        <v>131.19999999999999</v>
      </c>
      <c r="AE1739" s="30">
        <f t="shared" si="634"/>
        <v>36.444444444444443</v>
      </c>
      <c r="AF1739" s="31"/>
      <c r="AG1739" s="31"/>
      <c r="AH1739" s="31"/>
      <c r="AI1739" s="31"/>
      <c r="AJ1739" s="31"/>
      <c r="AK1739" s="31"/>
      <c r="AL1739" s="7"/>
      <c r="AM1739" s="7"/>
    </row>
    <row r="1740" spans="2:39" x14ac:dyDescent="0.4">
      <c r="B1740" s="27" t="s">
        <v>4</v>
      </c>
      <c r="C1740" s="27">
        <v>1724</v>
      </c>
      <c r="D1740" s="27">
        <v>247</v>
      </c>
      <c r="E1740" s="28">
        <v>131.30000000000001</v>
      </c>
      <c r="F1740" s="69">
        <f t="shared" si="635"/>
        <v>36.472222222222221</v>
      </c>
      <c r="G1740" s="36">
        <f t="shared" si="636"/>
        <v>0</v>
      </c>
      <c r="H1740" s="29">
        <f t="shared" si="637"/>
        <v>0</v>
      </c>
      <c r="I1740" s="31"/>
      <c r="J1740" s="30">
        <f t="shared" si="638"/>
        <v>0</v>
      </c>
      <c r="K1740" s="41">
        <f t="shared" si="630"/>
        <v>572.00560229675864</v>
      </c>
      <c r="L1740" s="30">
        <f t="shared" si="639"/>
        <v>218.00182949999999</v>
      </c>
      <c r="M1740" s="61">
        <f t="shared" si="640"/>
        <v>790.00743179675862</v>
      </c>
      <c r="N1740" s="30">
        <f t="shared" si="641"/>
        <v>0.79000743179675859</v>
      </c>
      <c r="O1740" s="30">
        <f t="shared" si="631"/>
        <v>28813.326609698444</v>
      </c>
      <c r="P1740" s="30">
        <f t="shared" si="642"/>
        <v>28.813326609698443</v>
      </c>
      <c r="Q1740" s="30">
        <f t="shared" si="647"/>
        <v>12713.900178370237</v>
      </c>
      <c r="R1740" s="61">
        <f t="shared" si="648"/>
        <v>3.5316392209672918</v>
      </c>
      <c r="S1740" s="30">
        <f t="shared" si="649"/>
        <v>-2300.1727970909674</v>
      </c>
      <c r="T1740" s="30">
        <f t="shared" si="643"/>
        <v>2300.1727970909674</v>
      </c>
      <c r="U1740" s="61">
        <f t="shared" si="650"/>
        <v>0.63893693919577532</v>
      </c>
      <c r="V1740" s="30">
        <f t="shared" si="651"/>
        <v>985695.23842592596</v>
      </c>
      <c r="W1740" s="30">
        <f t="shared" si="653"/>
        <v>985.69523842592594</v>
      </c>
      <c r="X1740" s="30">
        <f t="shared" si="652"/>
        <v>4347.948432870372</v>
      </c>
      <c r="Y1740" s="30">
        <f t="shared" si="644"/>
        <v>1207.764419785866</v>
      </c>
      <c r="Z1740" s="30">
        <f t="shared" si="645"/>
        <v>1.2077644197858661</v>
      </c>
      <c r="AA1740" s="30">
        <f t="shared" si="646"/>
        <v>4.1705761601630673</v>
      </c>
      <c r="AB1740" s="64"/>
      <c r="AC1740" s="30">
        <f t="shared" si="632"/>
        <v>0</v>
      </c>
      <c r="AD1740" s="30">
        <f t="shared" si="633"/>
        <v>131.30000000000001</v>
      </c>
      <c r="AE1740" s="30">
        <f t="shared" si="634"/>
        <v>36.472222222222221</v>
      </c>
      <c r="AF1740" s="31"/>
      <c r="AG1740" s="31"/>
      <c r="AH1740" s="31"/>
      <c r="AI1740" s="31"/>
      <c r="AJ1740" s="31"/>
      <c r="AK1740" s="31"/>
      <c r="AL1740" s="7"/>
      <c r="AM1740" s="7"/>
    </row>
    <row r="1741" spans="2:39" x14ac:dyDescent="0.4">
      <c r="B1741" s="27" t="s">
        <v>4</v>
      </c>
      <c r="C1741" s="27">
        <v>1725</v>
      </c>
      <c r="D1741" s="27">
        <v>248</v>
      </c>
      <c r="E1741" s="28">
        <v>131.19999999999999</v>
      </c>
      <c r="F1741" s="69">
        <f t="shared" si="635"/>
        <v>36.444444444444443</v>
      </c>
      <c r="G1741" s="36">
        <f t="shared" si="636"/>
        <v>-8.3333333333336493E-2</v>
      </c>
      <c r="H1741" s="29">
        <f t="shared" si="637"/>
        <v>-0.30000000000001137</v>
      </c>
      <c r="I1741" s="31"/>
      <c r="J1741" s="30">
        <f t="shared" si="638"/>
        <v>-123.50000000000468</v>
      </c>
      <c r="K1741" s="41">
        <f t="shared" si="630"/>
        <v>571.13463843022214</v>
      </c>
      <c r="L1741" s="30">
        <f t="shared" si="639"/>
        <v>218.00182949999999</v>
      </c>
      <c r="M1741" s="61">
        <f t="shared" si="640"/>
        <v>665.63646793021746</v>
      </c>
      <c r="N1741" s="30">
        <f t="shared" si="641"/>
        <v>0.66563646793021747</v>
      </c>
      <c r="O1741" s="30">
        <f t="shared" si="631"/>
        <v>24258.751275679035</v>
      </c>
      <c r="P1741" s="30">
        <f t="shared" si="642"/>
        <v>24.258751275679035</v>
      </c>
      <c r="Q1741" s="30">
        <f t="shared" si="647"/>
        <v>12738.158929645915</v>
      </c>
      <c r="R1741" s="61">
        <f t="shared" si="648"/>
        <v>3.538377763527397</v>
      </c>
      <c r="S1741" s="30">
        <f t="shared" si="649"/>
        <v>-2300.1727970909674</v>
      </c>
      <c r="T1741" s="30">
        <f t="shared" si="643"/>
        <v>2300.1727970909674</v>
      </c>
      <c r="U1741" s="61">
        <f t="shared" si="650"/>
        <v>0.63893693919577532</v>
      </c>
      <c r="V1741" s="30">
        <f t="shared" si="651"/>
        <v>984194.37037037034</v>
      </c>
      <c r="W1741" s="30">
        <f t="shared" si="653"/>
        <v>984.19437037037039</v>
      </c>
      <c r="X1741" s="30">
        <f t="shared" si="652"/>
        <v>4349.4493009259277</v>
      </c>
      <c r="Y1741" s="30">
        <f t="shared" si="644"/>
        <v>1208.1813279126025</v>
      </c>
      <c r="Z1741" s="30">
        <f t="shared" si="645"/>
        <v>1.2081813279126024</v>
      </c>
      <c r="AA1741" s="30">
        <f t="shared" si="646"/>
        <v>4.1773147027231721</v>
      </c>
      <c r="AB1741" s="64"/>
      <c r="AC1741" s="30">
        <f t="shared" si="632"/>
        <v>0</v>
      </c>
      <c r="AD1741" s="30">
        <f t="shared" si="633"/>
        <v>131.19999999999999</v>
      </c>
      <c r="AE1741" s="30">
        <f t="shared" si="634"/>
        <v>36.444444444444443</v>
      </c>
      <c r="AF1741" s="31"/>
      <c r="AG1741" s="31"/>
      <c r="AH1741" s="31"/>
      <c r="AI1741" s="31"/>
      <c r="AJ1741" s="31"/>
      <c r="AK1741" s="31"/>
      <c r="AL1741" s="7"/>
      <c r="AM1741" s="7"/>
    </row>
    <row r="1742" spans="2:39" x14ac:dyDescent="0.4">
      <c r="B1742" s="27" t="s">
        <v>4</v>
      </c>
      <c r="C1742" s="27">
        <v>1726</v>
      </c>
      <c r="D1742" s="27">
        <v>249</v>
      </c>
      <c r="E1742" s="28">
        <v>130.69999999999999</v>
      </c>
      <c r="F1742" s="69">
        <f t="shared" si="635"/>
        <v>36.30555555555555</v>
      </c>
      <c r="G1742" s="36">
        <f t="shared" si="636"/>
        <v>-0.19444444444444128</v>
      </c>
      <c r="H1742" s="29">
        <f t="shared" si="637"/>
        <v>-0.69999999999998863</v>
      </c>
      <c r="I1742" s="31"/>
      <c r="J1742" s="30">
        <f t="shared" si="638"/>
        <v>-288.16666666666197</v>
      </c>
      <c r="K1742" s="41">
        <f t="shared" si="630"/>
        <v>566.78977297030019</v>
      </c>
      <c r="L1742" s="30">
        <f t="shared" si="639"/>
        <v>218.00182949999999</v>
      </c>
      <c r="M1742" s="61">
        <f t="shared" si="640"/>
        <v>496.62493580363821</v>
      </c>
      <c r="N1742" s="30">
        <f t="shared" si="641"/>
        <v>0.4966249358036382</v>
      </c>
      <c r="O1742" s="30">
        <f t="shared" si="631"/>
        <v>18030.244197093194</v>
      </c>
      <c r="P1742" s="30">
        <f t="shared" si="642"/>
        <v>18.030244197093193</v>
      </c>
      <c r="Q1742" s="30">
        <f t="shared" si="647"/>
        <v>12756.189173843008</v>
      </c>
      <c r="R1742" s="61">
        <f t="shared" si="648"/>
        <v>3.5433861650939282</v>
      </c>
      <c r="S1742" s="30">
        <f t="shared" si="649"/>
        <v>-2300.1727970909674</v>
      </c>
      <c r="T1742" s="30">
        <f t="shared" si="643"/>
        <v>2300.1727970909674</v>
      </c>
      <c r="U1742" s="61">
        <f t="shared" si="650"/>
        <v>0.63893693919577532</v>
      </c>
      <c r="V1742" s="30">
        <f t="shared" si="651"/>
        <v>976707.1828703701</v>
      </c>
      <c r="W1742" s="30">
        <f t="shared" si="653"/>
        <v>976.70718287037016</v>
      </c>
      <c r="X1742" s="30">
        <f t="shared" si="652"/>
        <v>4356.9364884259276</v>
      </c>
      <c r="Y1742" s="30">
        <f t="shared" si="644"/>
        <v>1210.2611038819773</v>
      </c>
      <c r="Z1742" s="30">
        <f t="shared" si="645"/>
        <v>1.2102611038819773</v>
      </c>
      <c r="AA1742" s="30">
        <f t="shared" si="646"/>
        <v>4.1823231042897033</v>
      </c>
      <c r="AB1742" s="64"/>
      <c r="AC1742" s="30">
        <f t="shared" si="632"/>
        <v>0</v>
      </c>
      <c r="AD1742" s="30">
        <f t="shared" si="633"/>
        <v>130.69999999999999</v>
      </c>
      <c r="AE1742" s="30">
        <f t="shared" si="634"/>
        <v>36.30555555555555</v>
      </c>
      <c r="AF1742" s="31"/>
      <c r="AG1742" s="31"/>
      <c r="AH1742" s="31"/>
      <c r="AI1742" s="31"/>
      <c r="AJ1742" s="31"/>
      <c r="AK1742" s="31"/>
      <c r="AL1742" s="7"/>
      <c r="AM1742" s="7"/>
    </row>
    <row r="1743" spans="2:39" x14ac:dyDescent="0.4">
      <c r="B1743" s="27" t="s">
        <v>4</v>
      </c>
      <c r="C1743" s="27">
        <v>1727</v>
      </c>
      <c r="D1743" s="27">
        <v>250</v>
      </c>
      <c r="E1743" s="28">
        <v>129.80000000000001</v>
      </c>
      <c r="F1743" s="69">
        <f t="shared" si="635"/>
        <v>36.055555555555557</v>
      </c>
      <c r="G1743" s="36">
        <f t="shared" si="636"/>
        <v>-0.31944444444444209</v>
      </c>
      <c r="H1743" s="29">
        <f t="shared" si="637"/>
        <v>-1.1499999999999915</v>
      </c>
      <c r="I1743" s="31"/>
      <c r="J1743" s="30">
        <f t="shared" si="638"/>
        <v>-473.41666666666316</v>
      </c>
      <c r="K1743" s="41">
        <f t="shared" si="630"/>
        <v>559.01082140803476</v>
      </c>
      <c r="L1743" s="30">
        <f t="shared" si="639"/>
        <v>218.00182949999999</v>
      </c>
      <c r="M1743" s="61">
        <f t="shared" si="640"/>
        <v>303.59598424137158</v>
      </c>
      <c r="N1743" s="30">
        <f t="shared" si="641"/>
        <v>0.30359598424137157</v>
      </c>
      <c r="O1743" s="30">
        <f t="shared" si="631"/>
        <v>10946.321876258342</v>
      </c>
      <c r="P1743" s="30">
        <f t="shared" si="642"/>
        <v>10.946321876258342</v>
      </c>
      <c r="Q1743" s="30">
        <f t="shared" si="647"/>
        <v>12767.135495719265</v>
      </c>
      <c r="R1743" s="61">
        <f t="shared" si="648"/>
        <v>3.5464268103028069</v>
      </c>
      <c r="S1743" s="30">
        <f t="shared" si="649"/>
        <v>-2300.1727970909674</v>
      </c>
      <c r="T1743" s="30">
        <f t="shared" si="643"/>
        <v>2300.1727970909674</v>
      </c>
      <c r="U1743" s="61">
        <f t="shared" si="650"/>
        <v>0.63893693919577532</v>
      </c>
      <c r="V1743" s="30">
        <f t="shared" si="651"/>
        <v>963302.28703703708</v>
      </c>
      <c r="W1743" s="30">
        <f t="shared" si="653"/>
        <v>963.3022870370371</v>
      </c>
      <c r="X1743" s="30">
        <f t="shared" si="652"/>
        <v>4370.3413842592608</v>
      </c>
      <c r="Y1743" s="30">
        <f t="shared" si="644"/>
        <v>1213.9846890367689</v>
      </c>
      <c r="Z1743" s="30">
        <f t="shared" si="645"/>
        <v>1.2139846890367689</v>
      </c>
      <c r="AA1743" s="30">
        <f t="shared" si="646"/>
        <v>4.185363749498582</v>
      </c>
      <c r="AB1743" s="64"/>
      <c r="AC1743" s="30">
        <f t="shared" si="632"/>
        <v>0</v>
      </c>
      <c r="AD1743" s="30">
        <f t="shared" si="633"/>
        <v>129.80000000000001</v>
      </c>
      <c r="AE1743" s="30">
        <f t="shared" si="634"/>
        <v>36.055555555555557</v>
      </c>
      <c r="AF1743" s="31"/>
      <c r="AG1743" s="31"/>
      <c r="AH1743" s="31"/>
      <c r="AI1743" s="31"/>
      <c r="AJ1743" s="31"/>
      <c r="AK1743" s="31"/>
      <c r="AL1743" s="7"/>
      <c r="AM1743" s="7"/>
    </row>
    <row r="1744" spans="2:39" x14ac:dyDescent="0.4">
      <c r="B1744" s="27" t="s">
        <v>4</v>
      </c>
      <c r="C1744" s="27">
        <v>1728</v>
      </c>
      <c r="D1744" s="27">
        <v>251</v>
      </c>
      <c r="E1744" s="28">
        <v>128.4</v>
      </c>
      <c r="F1744" s="69">
        <f t="shared" si="635"/>
        <v>35.666666666666664</v>
      </c>
      <c r="G1744" s="36">
        <f t="shared" si="636"/>
        <v>-0.45833333333333492</v>
      </c>
      <c r="H1744" s="29">
        <f t="shared" si="637"/>
        <v>-1.6500000000000057</v>
      </c>
      <c r="I1744" s="31"/>
      <c r="J1744" s="30">
        <f t="shared" si="638"/>
        <v>-679.25000000000239</v>
      </c>
      <c r="K1744" s="41">
        <f t="shared" ref="K1744:K1807" si="654">$C$8*0.5*$C$9*(F1744^2)*$C$5</f>
        <v>547.01706832324987</v>
      </c>
      <c r="L1744" s="30">
        <f t="shared" si="639"/>
        <v>218.00182949999999</v>
      </c>
      <c r="M1744" s="61">
        <f t="shared" si="640"/>
        <v>85.768897823247471</v>
      </c>
      <c r="N1744" s="30">
        <f t="shared" si="641"/>
        <v>8.5768897823247467E-2</v>
      </c>
      <c r="O1744" s="30">
        <f t="shared" ref="O1744:O1807" si="655">M1744*F1744</f>
        <v>3059.0906890291594</v>
      </c>
      <c r="P1744" s="30">
        <f t="shared" si="642"/>
        <v>3.0590906890291594</v>
      </c>
      <c r="Q1744" s="30">
        <f t="shared" si="647"/>
        <v>12770.194586408294</v>
      </c>
      <c r="R1744" s="61">
        <f t="shared" si="648"/>
        <v>3.5472765577844054</v>
      </c>
      <c r="S1744" s="30">
        <f t="shared" si="649"/>
        <v>-2300.1727970909674</v>
      </c>
      <c r="T1744" s="30">
        <f t="shared" si="643"/>
        <v>2300.1727970909674</v>
      </c>
      <c r="U1744" s="61">
        <f t="shared" si="650"/>
        <v>0.63893693919577532</v>
      </c>
      <c r="V1744" s="30">
        <f t="shared" si="651"/>
        <v>942634.33333333314</v>
      </c>
      <c r="W1744" s="30">
        <f t="shared" si="653"/>
        <v>942.63433333333319</v>
      </c>
      <c r="X1744" s="30">
        <f t="shared" si="652"/>
        <v>4391.0093379629652</v>
      </c>
      <c r="Y1744" s="30">
        <f t="shared" si="644"/>
        <v>1219.7257918806765</v>
      </c>
      <c r="Z1744" s="30">
        <f t="shared" si="645"/>
        <v>1.2197257918806765</v>
      </c>
      <c r="AA1744" s="30">
        <f t="shared" si="646"/>
        <v>4.186213496980181</v>
      </c>
      <c r="AB1744" s="64"/>
      <c r="AC1744" s="30">
        <f t="shared" ref="AC1744:AC1807" si="656">IF(E1744&lt;1,1,0)</f>
        <v>0</v>
      </c>
      <c r="AD1744" s="30">
        <f t="shared" ref="AD1744:AD1807" si="657">IF(AC1744=1,"",E1744)</f>
        <v>128.4</v>
      </c>
      <c r="AE1744" s="30">
        <f t="shared" ref="AE1744:AE1807" si="658">E1744/3.6</f>
        <v>35.666666666666664</v>
      </c>
      <c r="AF1744" s="31"/>
      <c r="AG1744" s="31"/>
      <c r="AH1744" s="31"/>
      <c r="AI1744" s="31"/>
      <c r="AJ1744" s="31"/>
      <c r="AK1744" s="31"/>
      <c r="AL1744" s="7"/>
      <c r="AM1744" s="7"/>
    </row>
    <row r="1745" spans="2:39" x14ac:dyDescent="0.4">
      <c r="B1745" s="27" t="s">
        <v>4</v>
      </c>
      <c r="C1745" s="27">
        <v>1729</v>
      </c>
      <c r="D1745" s="27">
        <v>252</v>
      </c>
      <c r="E1745" s="28">
        <v>126.5</v>
      </c>
      <c r="F1745" s="69">
        <f t="shared" ref="F1745:F1808" si="659">E1745/3.6</f>
        <v>35.138888888888886</v>
      </c>
      <c r="G1745" s="36">
        <f t="shared" ref="G1745:G1808" si="660">($E1746-$E1744)/2/3.6</f>
        <v>-0.59722222222222376</v>
      </c>
      <c r="H1745" s="29">
        <f t="shared" ref="H1745:H1808" si="661">($E1746-$E1744)/2</f>
        <v>-2.1500000000000057</v>
      </c>
      <c r="I1745" s="31"/>
      <c r="J1745" s="30">
        <f t="shared" ref="J1745:J1808" si="662">$C$4*G1745</f>
        <v>-885.08333333333564</v>
      </c>
      <c r="K1745" s="41">
        <f t="shared" si="654"/>
        <v>530.94786793459184</v>
      </c>
      <c r="L1745" s="30">
        <f t="shared" ref="L1745:L1808" si="663">IF(F1745&gt;0,$C$6*$C$4*$C$10,0)</f>
        <v>218.00182949999999</v>
      </c>
      <c r="M1745" s="61">
        <f t="shared" ref="M1745:M1808" si="664">J1745+K1745+L1745</f>
        <v>-136.13363589874382</v>
      </c>
      <c r="N1745" s="30">
        <f t="shared" ref="N1745:N1808" si="665">M1745/1000</f>
        <v>-0.13613363589874383</v>
      </c>
      <c r="O1745" s="30">
        <f t="shared" si="655"/>
        <v>-4783.5847058864147</v>
      </c>
      <c r="P1745" s="30">
        <f t="shared" ref="P1745:P1808" si="666">O1745/1000</f>
        <v>-4.7835847058864145</v>
      </c>
      <c r="Q1745" s="30">
        <f t="shared" si="647"/>
        <v>12770.194586408294</v>
      </c>
      <c r="R1745" s="61">
        <f t="shared" si="648"/>
        <v>3.5472765577844054</v>
      </c>
      <c r="S1745" s="30">
        <f t="shared" si="649"/>
        <v>-2304.9563817968537</v>
      </c>
      <c r="T1745" s="30">
        <f t="shared" ref="T1745:T1808" si="667">S1745*-1</f>
        <v>2304.9563817968537</v>
      </c>
      <c r="U1745" s="61">
        <f t="shared" si="650"/>
        <v>0.64026571283149003</v>
      </c>
      <c r="V1745" s="30">
        <f t="shared" si="651"/>
        <v>914943.46064814797</v>
      </c>
      <c r="W1745" s="30">
        <f t="shared" si="653"/>
        <v>914.94346064814795</v>
      </c>
      <c r="X1745" s="30">
        <f t="shared" si="652"/>
        <v>4418.7002106481505</v>
      </c>
      <c r="Y1745" s="30">
        <f t="shared" ref="Y1745:Y1808" si="668">Z1745*1000</f>
        <v>1227.417707113422</v>
      </c>
      <c r="Z1745" s="30">
        <f t="shared" ref="Z1745:Z1808" si="669">X1745*0.000277778</f>
        <v>1.227417707113422</v>
      </c>
      <c r="AA1745" s="30">
        <f t="shared" ref="AA1745:AA1808" si="670">R1745+U1745</f>
        <v>4.1875422706158956</v>
      </c>
      <c r="AB1745" s="64"/>
      <c r="AC1745" s="30">
        <f t="shared" si="656"/>
        <v>0</v>
      </c>
      <c r="AD1745" s="30">
        <f t="shared" si="657"/>
        <v>126.5</v>
      </c>
      <c r="AE1745" s="30">
        <f t="shared" si="658"/>
        <v>35.138888888888886</v>
      </c>
      <c r="AF1745" s="31"/>
      <c r="AG1745" s="31"/>
      <c r="AH1745" s="31"/>
      <c r="AI1745" s="31"/>
      <c r="AJ1745" s="31"/>
      <c r="AK1745" s="31"/>
      <c r="AL1745" s="7"/>
      <c r="AM1745" s="7"/>
    </row>
    <row r="1746" spans="2:39" x14ac:dyDescent="0.4">
      <c r="B1746" s="27" t="s">
        <v>4</v>
      </c>
      <c r="C1746" s="27">
        <v>1730</v>
      </c>
      <c r="D1746" s="27">
        <v>253</v>
      </c>
      <c r="E1746" s="28">
        <v>124.1</v>
      </c>
      <c r="F1746" s="69">
        <f t="shared" si="659"/>
        <v>34.472222222222221</v>
      </c>
      <c r="G1746" s="36">
        <f t="shared" si="660"/>
        <v>-0.68055555555555636</v>
      </c>
      <c r="H1746" s="29">
        <f t="shared" si="661"/>
        <v>-2.4500000000000028</v>
      </c>
      <c r="I1746" s="31"/>
      <c r="J1746" s="30">
        <f t="shared" si="662"/>
        <v>-1008.5833333333345</v>
      </c>
      <c r="K1746" s="41">
        <f t="shared" si="654"/>
        <v>510.99234382450862</v>
      </c>
      <c r="L1746" s="30">
        <f t="shared" si="663"/>
        <v>218.00182949999999</v>
      </c>
      <c r="M1746" s="61">
        <f t="shared" si="664"/>
        <v>-279.5891600088259</v>
      </c>
      <c r="N1746" s="30">
        <f t="shared" si="665"/>
        <v>-0.27958916000882589</v>
      </c>
      <c r="O1746" s="30">
        <f t="shared" si="655"/>
        <v>-9638.059654748693</v>
      </c>
      <c r="P1746" s="30">
        <f t="shared" si="666"/>
        <v>-9.6380596547486928</v>
      </c>
      <c r="Q1746" s="30">
        <f t="shared" ref="Q1746:Q1809" si="671">IF(P1746&gt;0,SUM(Q1745,P1746),Q1745)</f>
        <v>12770.194586408294</v>
      </c>
      <c r="R1746" s="61">
        <f t="shared" ref="R1746:R1809" si="672">Q1746*0.0002777778</f>
        <v>3.5472765577844054</v>
      </c>
      <c r="S1746" s="30">
        <f t="shared" ref="S1746:S1809" si="673">IF(P1746&lt;0,SUM(S1745,P1746),S1745)</f>
        <v>-2314.5944414516025</v>
      </c>
      <c r="T1746" s="30">
        <f t="shared" si="667"/>
        <v>2314.5944414516025</v>
      </c>
      <c r="U1746" s="61">
        <f t="shared" ref="U1746:U1809" si="674">T1746*0.0002777778</f>
        <v>0.64294295183865491</v>
      </c>
      <c r="V1746" s="30">
        <f t="shared" ref="V1746:V1809" si="675">0.5*$C$4*(F1746^2)</f>
        <v>880555.57175925921</v>
      </c>
      <c r="W1746" s="30">
        <f t="shared" si="653"/>
        <v>880.55557175925924</v>
      </c>
      <c r="X1746" s="30">
        <f t="shared" ref="X1746:X1809" si="676">IF(W1746&lt;W1745,X1745+(W1745-W1746),X1745)</f>
        <v>4453.0880995370389</v>
      </c>
      <c r="Y1746" s="30">
        <f t="shared" si="668"/>
        <v>1236.9699061131996</v>
      </c>
      <c r="Z1746" s="30">
        <f t="shared" si="669"/>
        <v>1.2369699061131996</v>
      </c>
      <c r="AA1746" s="30">
        <f t="shared" si="670"/>
        <v>4.1902195096230601</v>
      </c>
      <c r="AB1746" s="64"/>
      <c r="AC1746" s="30">
        <f t="shared" si="656"/>
        <v>0</v>
      </c>
      <c r="AD1746" s="30">
        <f t="shared" si="657"/>
        <v>124.1</v>
      </c>
      <c r="AE1746" s="30">
        <f t="shared" si="658"/>
        <v>34.472222222222221</v>
      </c>
      <c r="AF1746" s="31"/>
      <c r="AG1746" s="31"/>
      <c r="AH1746" s="31"/>
      <c r="AI1746" s="31"/>
      <c r="AJ1746" s="31"/>
      <c r="AK1746" s="31"/>
      <c r="AL1746" s="7"/>
      <c r="AM1746" s="7"/>
    </row>
    <row r="1747" spans="2:39" x14ac:dyDescent="0.4">
      <c r="B1747" s="27" t="s">
        <v>4</v>
      </c>
      <c r="C1747" s="27">
        <v>1731</v>
      </c>
      <c r="D1747" s="27">
        <v>254</v>
      </c>
      <c r="E1747" s="28">
        <v>121.6</v>
      </c>
      <c r="F1747" s="69">
        <f t="shared" si="659"/>
        <v>33.777777777777779</v>
      </c>
      <c r="G1747" s="36">
        <f t="shared" si="660"/>
        <v>-0.70833333333333248</v>
      </c>
      <c r="H1747" s="29">
        <f t="shared" si="661"/>
        <v>-2.5499999999999972</v>
      </c>
      <c r="I1747" s="31"/>
      <c r="J1747" s="30">
        <f t="shared" si="662"/>
        <v>-1049.7499999999986</v>
      </c>
      <c r="K1747" s="41">
        <f t="shared" si="654"/>
        <v>490.6117893475556</v>
      </c>
      <c r="L1747" s="30">
        <f t="shared" si="663"/>
        <v>218.00182949999999</v>
      </c>
      <c r="M1747" s="61">
        <f t="shared" si="664"/>
        <v>-341.13638115244305</v>
      </c>
      <c r="N1747" s="30">
        <f t="shared" si="665"/>
        <v>-0.34113638115244305</v>
      </c>
      <c r="O1747" s="30">
        <f t="shared" si="655"/>
        <v>-11522.82887448252</v>
      </c>
      <c r="P1747" s="30">
        <f t="shared" si="666"/>
        <v>-11.522828874482521</v>
      </c>
      <c r="Q1747" s="30">
        <f t="shared" si="671"/>
        <v>12770.194586408294</v>
      </c>
      <c r="R1747" s="61">
        <f t="shared" si="672"/>
        <v>3.5472765577844054</v>
      </c>
      <c r="S1747" s="30">
        <f t="shared" si="673"/>
        <v>-2326.117270326085</v>
      </c>
      <c r="T1747" s="30">
        <f t="shared" si="667"/>
        <v>2326.117270326085</v>
      </c>
      <c r="U1747" s="61">
        <f t="shared" si="674"/>
        <v>0.64614373789318513</v>
      </c>
      <c r="V1747" s="30">
        <f t="shared" si="675"/>
        <v>845435.25925925933</v>
      </c>
      <c r="W1747" s="30">
        <f t="shared" si="653"/>
        <v>845.4352592592594</v>
      </c>
      <c r="X1747" s="30">
        <f t="shared" si="676"/>
        <v>4488.2084120370391</v>
      </c>
      <c r="Y1747" s="30">
        <f t="shared" si="668"/>
        <v>1246.7255562788246</v>
      </c>
      <c r="Z1747" s="30">
        <f t="shared" si="669"/>
        <v>1.2467255562788246</v>
      </c>
      <c r="AA1747" s="30">
        <f t="shared" si="670"/>
        <v>4.1934202956775906</v>
      </c>
      <c r="AB1747" s="64"/>
      <c r="AC1747" s="30">
        <f t="shared" si="656"/>
        <v>0</v>
      </c>
      <c r="AD1747" s="30">
        <f t="shared" si="657"/>
        <v>121.6</v>
      </c>
      <c r="AE1747" s="30">
        <f t="shared" si="658"/>
        <v>33.777777777777779</v>
      </c>
      <c r="AF1747" s="31"/>
      <c r="AG1747" s="31"/>
      <c r="AH1747" s="31"/>
      <c r="AI1747" s="31"/>
      <c r="AJ1747" s="31"/>
      <c r="AK1747" s="31"/>
      <c r="AL1747" s="7"/>
      <c r="AM1747" s="7"/>
    </row>
    <row r="1748" spans="2:39" x14ac:dyDescent="0.4">
      <c r="B1748" s="27" t="s">
        <v>4</v>
      </c>
      <c r="C1748" s="27">
        <v>1732</v>
      </c>
      <c r="D1748" s="27">
        <v>255</v>
      </c>
      <c r="E1748" s="28">
        <v>119</v>
      </c>
      <c r="F1748" s="69">
        <f t="shared" si="659"/>
        <v>33.055555555555557</v>
      </c>
      <c r="G1748" s="36">
        <f t="shared" si="660"/>
        <v>-0.70833333333333248</v>
      </c>
      <c r="H1748" s="29">
        <f t="shared" si="661"/>
        <v>-2.5499999999999972</v>
      </c>
      <c r="I1748" s="31"/>
      <c r="J1748" s="30">
        <f t="shared" si="662"/>
        <v>-1049.7499999999986</v>
      </c>
      <c r="K1748" s="41">
        <f t="shared" si="654"/>
        <v>469.85597386753477</v>
      </c>
      <c r="L1748" s="30">
        <f t="shared" si="663"/>
        <v>218.00182949999999</v>
      </c>
      <c r="M1748" s="61">
        <f t="shared" si="664"/>
        <v>-361.89219663246388</v>
      </c>
      <c r="N1748" s="30">
        <f t="shared" si="665"/>
        <v>-0.36189219663246386</v>
      </c>
      <c r="O1748" s="30">
        <f t="shared" si="655"/>
        <v>-11962.547610906446</v>
      </c>
      <c r="P1748" s="30">
        <f t="shared" si="666"/>
        <v>-11.962547610906446</v>
      </c>
      <c r="Q1748" s="30">
        <f t="shared" si="671"/>
        <v>12770.194586408294</v>
      </c>
      <c r="R1748" s="61">
        <f t="shared" si="672"/>
        <v>3.5472765577844054</v>
      </c>
      <c r="S1748" s="30">
        <f t="shared" si="673"/>
        <v>-2338.0798179369913</v>
      </c>
      <c r="T1748" s="30">
        <f t="shared" si="667"/>
        <v>2338.0798179369913</v>
      </c>
      <c r="U1748" s="61">
        <f t="shared" si="674"/>
        <v>0.649466668050938</v>
      </c>
      <c r="V1748" s="30">
        <f t="shared" si="675"/>
        <v>809668.28703703708</v>
      </c>
      <c r="W1748" s="30">
        <f t="shared" si="653"/>
        <v>809.66828703703709</v>
      </c>
      <c r="X1748" s="30">
        <f t="shared" si="676"/>
        <v>4523.9753842592618</v>
      </c>
      <c r="Y1748" s="30">
        <f t="shared" si="668"/>
        <v>1256.6608342887694</v>
      </c>
      <c r="Z1748" s="30">
        <f t="shared" si="669"/>
        <v>1.2566608342887693</v>
      </c>
      <c r="AA1748" s="30">
        <f t="shared" si="670"/>
        <v>4.196743225835343</v>
      </c>
      <c r="AB1748" s="64"/>
      <c r="AC1748" s="30">
        <f t="shared" si="656"/>
        <v>0</v>
      </c>
      <c r="AD1748" s="30">
        <f t="shared" si="657"/>
        <v>119</v>
      </c>
      <c r="AE1748" s="30">
        <f t="shared" si="658"/>
        <v>33.055555555555557</v>
      </c>
      <c r="AF1748" s="31"/>
      <c r="AG1748" s="31"/>
      <c r="AH1748" s="31"/>
      <c r="AI1748" s="31"/>
      <c r="AJ1748" s="31"/>
      <c r="AK1748" s="31"/>
      <c r="AL1748" s="7"/>
      <c r="AM1748" s="7"/>
    </row>
    <row r="1749" spans="2:39" x14ac:dyDescent="0.4">
      <c r="B1749" s="27" t="s">
        <v>4</v>
      </c>
      <c r="C1749" s="27">
        <v>1733</v>
      </c>
      <c r="D1749" s="27">
        <v>256</v>
      </c>
      <c r="E1749" s="28">
        <v>116.5</v>
      </c>
      <c r="F1749" s="69">
        <f t="shared" si="659"/>
        <v>32.361111111111107</v>
      </c>
      <c r="G1749" s="36">
        <f t="shared" si="660"/>
        <v>-0.68055555555555636</v>
      </c>
      <c r="H1749" s="29">
        <f t="shared" si="661"/>
        <v>-2.4500000000000028</v>
      </c>
      <c r="I1749" s="31"/>
      <c r="J1749" s="30">
        <f t="shared" si="662"/>
        <v>-1008.5833333333345</v>
      </c>
      <c r="K1749" s="41">
        <f t="shared" si="654"/>
        <v>450.32149857521688</v>
      </c>
      <c r="L1749" s="30">
        <f t="shared" si="663"/>
        <v>218.00182949999999</v>
      </c>
      <c r="M1749" s="61">
        <f t="shared" si="664"/>
        <v>-340.26000525811764</v>
      </c>
      <c r="N1749" s="30">
        <f t="shared" si="665"/>
        <v>-0.34026000525811767</v>
      </c>
      <c r="O1749" s="30">
        <f t="shared" si="655"/>
        <v>-11011.191836825195</v>
      </c>
      <c r="P1749" s="30">
        <f t="shared" si="666"/>
        <v>-11.011191836825196</v>
      </c>
      <c r="Q1749" s="30">
        <f t="shared" si="671"/>
        <v>12770.194586408294</v>
      </c>
      <c r="R1749" s="61">
        <f t="shared" si="672"/>
        <v>3.5472765577844054</v>
      </c>
      <c r="S1749" s="30">
        <f t="shared" si="673"/>
        <v>-2349.0910097738165</v>
      </c>
      <c r="T1749" s="30">
        <f t="shared" si="667"/>
        <v>2349.0910097738165</v>
      </c>
      <c r="U1749" s="61">
        <f t="shared" si="674"/>
        <v>0.65252533269474922</v>
      </c>
      <c r="V1749" s="30">
        <f t="shared" si="675"/>
        <v>776005.96064814797</v>
      </c>
      <c r="W1749" s="30">
        <f t="shared" si="653"/>
        <v>776.00596064814795</v>
      </c>
      <c r="X1749" s="30">
        <f t="shared" si="676"/>
        <v>4557.6377106481505</v>
      </c>
      <c r="Y1749" s="30">
        <f t="shared" si="668"/>
        <v>1266.0114879884218</v>
      </c>
      <c r="Z1749" s="30">
        <f t="shared" si="669"/>
        <v>1.2660114879884219</v>
      </c>
      <c r="AA1749" s="30">
        <f t="shared" si="670"/>
        <v>4.1998018904791543</v>
      </c>
      <c r="AB1749" s="64"/>
      <c r="AC1749" s="30">
        <f t="shared" si="656"/>
        <v>0</v>
      </c>
      <c r="AD1749" s="30">
        <f t="shared" si="657"/>
        <v>116.5</v>
      </c>
      <c r="AE1749" s="30">
        <f t="shared" si="658"/>
        <v>32.361111111111107</v>
      </c>
      <c r="AF1749" s="31"/>
      <c r="AG1749" s="31"/>
      <c r="AH1749" s="31"/>
      <c r="AI1749" s="31"/>
      <c r="AJ1749" s="31"/>
      <c r="AK1749" s="31"/>
      <c r="AL1749" s="7"/>
      <c r="AM1749" s="7"/>
    </row>
    <row r="1750" spans="2:39" x14ac:dyDescent="0.4">
      <c r="B1750" s="27" t="s">
        <v>4</v>
      </c>
      <c r="C1750" s="27">
        <v>1734</v>
      </c>
      <c r="D1750" s="27">
        <v>257</v>
      </c>
      <c r="E1750" s="28">
        <v>114.1</v>
      </c>
      <c r="F1750" s="69">
        <f t="shared" si="659"/>
        <v>31.694444444444443</v>
      </c>
      <c r="G1750" s="36">
        <f t="shared" si="660"/>
        <v>-0.65277777777777812</v>
      </c>
      <c r="H1750" s="29">
        <f t="shared" si="661"/>
        <v>-2.3500000000000014</v>
      </c>
      <c r="I1750" s="31"/>
      <c r="J1750" s="30">
        <f t="shared" si="662"/>
        <v>-967.4166666666672</v>
      </c>
      <c r="K1750" s="41">
        <f t="shared" si="654"/>
        <v>431.95859410680026</v>
      </c>
      <c r="L1750" s="30">
        <f t="shared" si="663"/>
        <v>218.00182949999999</v>
      </c>
      <c r="M1750" s="61">
        <f t="shared" si="664"/>
        <v>-317.45624305986689</v>
      </c>
      <c r="N1750" s="30">
        <f t="shared" si="665"/>
        <v>-0.31745624305986692</v>
      </c>
      <c r="O1750" s="30">
        <f t="shared" si="655"/>
        <v>-10061.599259203003</v>
      </c>
      <c r="P1750" s="30">
        <f t="shared" si="666"/>
        <v>-10.061599259203003</v>
      </c>
      <c r="Q1750" s="30">
        <f t="shared" si="671"/>
        <v>12770.194586408294</v>
      </c>
      <c r="R1750" s="61">
        <f t="shared" si="672"/>
        <v>3.5472765577844054</v>
      </c>
      <c r="S1750" s="30">
        <f t="shared" si="673"/>
        <v>-2359.1526090330194</v>
      </c>
      <c r="T1750" s="30">
        <f t="shared" si="667"/>
        <v>2359.1526090330194</v>
      </c>
      <c r="U1750" s="61">
        <f t="shared" si="674"/>
        <v>0.6553202216014522</v>
      </c>
      <c r="V1750" s="30">
        <f t="shared" si="675"/>
        <v>744362.51620370359</v>
      </c>
      <c r="W1750" s="30">
        <f t="shared" si="653"/>
        <v>744.36251620370365</v>
      </c>
      <c r="X1750" s="30">
        <f t="shared" si="676"/>
        <v>4589.2811550925944</v>
      </c>
      <c r="Y1750" s="30">
        <f t="shared" si="668"/>
        <v>1274.8013406993109</v>
      </c>
      <c r="Z1750" s="30">
        <f t="shared" si="669"/>
        <v>1.2748013406993108</v>
      </c>
      <c r="AA1750" s="30">
        <f t="shared" si="670"/>
        <v>4.2025967793858579</v>
      </c>
      <c r="AB1750" s="64"/>
      <c r="AC1750" s="30">
        <f t="shared" si="656"/>
        <v>0</v>
      </c>
      <c r="AD1750" s="30">
        <f t="shared" si="657"/>
        <v>114.1</v>
      </c>
      <c r="AE1750" s="30">
        <f t="shared" si="658"/>
        <v>31.694444444444443</v>
      </c>
      <c r="AF1750" s="31"/>
      <c r="AG1750" s="31"/>
      <c r="AH1750" s="31"/>
      <c r="AI1750" s="31"/>
      <c r="AJ1750" s="31"/>
      <c r="AK1750" s="31"/>
      <c r="AL1750" s="7"/>
      <c r="AM1750" s="7"/>
    </row>
    <row r="1751" spans="2:39" x14ac:dyDescent="0.4">
      <c r="B1751" s="27" t="s">
        <v>4</v>
      </c>
      <c r="C1751" s="27">
        <v>1735</v>
      </c>
      <c r="D1751" s="27">
        <v>258</v>
      </c>
      <c r="E1751" s="28">
        <v>111.8</v>
      </c>
      <c r="F1751" s="69">
        <f t="shared" si="659"/>
        <v>31.055555555555554</v>
      </c>
      <c r="G1751" s="36">
        <f t="shared" si="660"/>
        <v>-0.63888888888888806</v>
      </c>
      <c r="H1751" s="29">
        <f t="shared" si="661"/>
        <v>-2.2999999999999972</v>
      </c>
      <c r="I1751" s="31"/>
      <c r="J1751" s="30">
        <f t="shared" si="662"/>
        <v>-946.83333333333212</v>
      </c>
      <c r="K1751" s="41">
        <f t="shared" si="654"/>
        <v>414.71948187303468</v>
      </c>
      <c r="L1751" s="30">
        <f t="shared" si="663"/>
        <v>218.00182949999999</v>
      </c>
      <c r="M1751" s="61">
        <f t="shared" si="664"/>
        <v>-314.1120219602974</v>
      </c>
      <c r="N1751" s="30">
        <f t="shared" si="665"/>
        <v>-0.31411202196029742</v>
      </c>
      <c r="O1751" s="30">
        <f t="shared" si="655"/>
        <v>-9754.9233486559024</v>
      </c>
      <c r="P1751" s="30">
        <f t="shared" si="666"/>
        <v>-9.7549233486559022</v>
      </c>
      <c r="Q1751" s="30">
        <f t="shared" si="671"/>
        <v>12770.194586408294</v>
      </c>
      <c r="R1751" s="61">
        <f t="shared" si="672"/>
        <v>3.5472765577844054</v>
      </c>
      <c r="S1751" s="30">
        <f t="shared" si="673"/>
        <v>-2368.9075323816755</v>
      </c>
      <c r="T1751" s="30">
        <f t="shared" si="667"/>
        <v>2368.9075323816755</v>
      </c>
      <c r="U1751" s="61">
        <f t="shared" si="674"/>
        <v>0.65802992274841055</v>
      </c>
      <c r="V1751" s="30">
        <f t="shared" si="675"/>
        <v>714655.62037037034</v>
      </c>
      <c r="W1751" s="30">
        <f t="shared" si="653"/>
        <v>714.65562037037034</v>
      </c>
      <c r="X1751" s="30">
        <f t="shared" si="676"/>
        <v>4618.9880509259274</v>
      </c>
      <c r="Y1751" s="30">
        <f t="shared" si="668"/>
        <v>1283.0532628101023</v>
      </c>
      <c r="Z1751" s="30">
        <f t="shared" si="669"/>
        <v>1.2830532628101023</v>
      </c>
      <c r="AA1751" s="30">
        <f t="shared" si="670"/>
        <v>4.2053064805328155</v>
      </c>
      <c r="AB1751" s="64"/>
      <c r="AC1751" s="30">
        <f t="shared" si="656"/>
        <v>0</v>
      </c>
      <c r="AD1751" s="30">
        <f t="shared" si="657"/>
        <v>111.8</v>
      </c>
      <c r="AE1751" s="30">
        <f t="shared" si="658"/>
        <v>31.055555555555554</v>
      </c>
      <c r="AF1751" s="31"/>
      <c r="AG1751" s="31"/>
      <c r="AH1751" s="31"/>
      <c r="AI1751" s="31"/>
      <c r="AJ1751" s="31"/>
      <c r="AK1751" s="31"/>
      <c r="AL1751" s="7"/>
      <c r="AM1751" s="7"/>
    </row>
    <row r="1752" spans="2:39" x14ac:dyDescent="0.4">
      <c r="B1752" s="27" t="s">
        <v>4</v>
      </c>
      <c r="C1752" s="27">
        <v>1736</v>
      </c>
      <c r="D1752" s="27">
        <v>259</v>
      </c>
      <c r="E1752" s="28">
        <v>109.5</v>
      </c>
      <c r="F1752" s="69">
        <f t="shared" si="659"/>
        <v>30.416666666666664</v>
      </c>
      <c r="G1752" s="36">
        <f t="shared" si="660"/>
        <v>-0.65277777777777812</v>
      </c>
      <c r="H1752" s="29">
        <f t="shared" si="661"/>
        <v>-2.3500000000000014</v>
      </c>
      <c r="I1752" s="31"/>
      <c r="J1752" s="30">
        <f t="shared" si="662"/>
        <v>-967.4166666666672</v>
      </c>
      <c r="K1752" s="41">
        <f t="shared" si="654"/>
        <v>397.83140955195302</v>
      </c>
      <c r="L1752" s="30">
        <f t="shared" si="663"/>
        <v>218.00182949999999</v>
      </c>
      <c r="M1752" s="61">
        <f t="shared" si="664"/>
        <v>-351.5834276147142</v>
      </c>
      <c r="N1752" s="30">
        <f t="shared" si="665"/>
        <v>-0.35158342761471417</v>
      </c>
      <c r="O1752" s="30">
        <f t="shared" si="655"/>
        <v>-10693.995923280889</v>
      </c>
      <c r="P1752" s="30">
        <f t="shared" si="666"/>
        <v>-10.693995923280889</v>
      </c>
      <c r="Q1752" s="30">
        <f t="shared" si="671"/>
        <v>12770.194586408294</v>
      </c>
      <c r="R1752" s="61">
        <f t="shared" si="672"/>
        <v>3.5472765577844054</v>
      </c>
      <c r="S1752" s="30">
        <f t="shared" si="673"/>
        <v>-2379.6015283049564</v>
      </c>
      <c r="T1752" s="30">
        <f t="shared" si="667"/>
        <v>2379.6015283049564</v>
      </c>
      <c r="U1752" s="61">
        <f t="shared" si="674"/>
        <v>0.66100047740918855</v>
      </c>
      <c r="V1752" s="30">
        <f t="shared" si="675"/>
        <v>685553.64583333326</v>
      </c>
      <c r="W1752" s="30">
        <f t="shared" si="653"/>
        <v>685.55364583333323</v>
      </c>
      <c r="X1752" s="30">
        <f t="shared" si="676"/>
        <v>4648.0900254629641</v>
      </c>
      <c r="Y1752" s="30">
        <f t="shared" si="668"/>
        <v>1291.1371510930514</v>
      </c>
      <c r="Z1752" s="30">
        <f t="shared" si="669"/>
        <v>1.2911371510930514</v>
      </c>
      <c r="AA1752" s="30">
        <f t="shared" si="670"/>
        <v>4.2082770351935936</v>
      </c>
      <c r="AB1752" s="64"/>
      <c r="AC1752" s="30">
        <f t="shared" si="656"/>
        <v>0</v>
      </c>
      <c r="AD1752" s="30">
        <f t="shared" si="657"/>
        <v>109.5</v>
      </c>
      <c r="AE1752" s="30">
        <f t="shared" si="658"/>
        <v>30.416666666666664</v>
      </c>
      <c r="AF1752" s="31"/>
      <c r="AG1752" s="31"/>
      <c r="AH1752" s="31"/>
      <c r="AI1752" s="31"/>
      <c r="AJ1752" s="31"/>
      <c r="AK1752" s="31"/>
      <c r="AL1752" s="7"/>
      <c r="AM1752" s="7"/>
    </row>
    <row r="1753" spans="2:39" x14ac:dyDescent="0.4">
      <c r="B1753" s="27" t="s">
        <v>4</v>
      </c>
      <c r="C1753" s="27">
        <v>1737</v>
      </c>
      <c r="D1753" s="27">
        <v>260</v>
      </c>
      <c r="E1753" s="28">
        <v>107.1</v>
      </c>
      <c r="F1753" s="69">
        <f t="shared" si="659"/>
        <v>29.749999999999996</v>
      </c>
      <c r="G1753" s="36">
        <f t="shared" si="660"/>
        <v>-0.65277777777777812</v>
      </c>
      <c r="H1753" s="29">
        <f t="shared" si="661"/>
        <v>-2.3500000000000014</v>
      </c>
      <c r="I1753" s="31"/>
      <c r="J1753" s="30">
        <f t="shared" si="662"/>
        <v>-967.4166666666672</v>
      </c>
      <c r="K1753" s="41">
        <f t="shared" si="654"/>
        <v>380.58333883270302</v>
      </c>
      <c r="L1753" s="30">
        <f t="shared" si="663"/>
        <v>218.00182949999999</v>
      </c>
      <c r="M1753" s="61">
        <f t="shared" si="664"/>
        <v>-368.83149833396419</v>
      </c>
      <c r="N1753" s="30">
        <f t="shared" si="665"/>
        <v>-0.36883149833396417</v>
      </c>
      <c r="O1753" s="30">
        <f t="shared" si="655"/>
        <v>-10972.737075435434</v>
      </c>
      <c r="P1753" s="30">
        <f t="shared" si="666"/>
        <v>-10.972737075435434</v>
      </c>
      <c r="Q1753" s="30">
        <f t="shared" si="671"/>
        <v>12770.194586408294</v>
      </c>
      <c r="R1753" s="61">
        <f t="shared" si="672"/>
        <v>3.5472765577844054</v>
      </c>
      <c r="S1753" s="30">
        <f t="shared" si="673"/>
        <v>-2390.5742653803918</v>
      </c>
      <c r="T1753" s="30">
        <f t="shared" si="667"/>
        <v>2390.5742653803918</v>
      </c>
      <c r="U1753" s="61">
        <f t="shared" si="674"/>
        <v>0.66404846017398134</v>
      </c>
      <c r="V1753" s="30">
        <f t="shared" si="675"/>
        <v>655831.31249999988</v>
      </c>
      <c r="W1753" s="30">
        <f t="shared" si="653"/>
        <v>655.83131249999985</v>
      </c>
      <c r="X1753" s="30">
        <f t="shared" si="676"/>
        <v>4677.8123587962973</v>
      </c>
      <c r="Y1753" s="30">
        <f t="shared" si="668"/>
        <v>1299.3933614017178</v>
      </c>
      <c r="Z1753" s="30">
        <f t="shared" si="669"/>
        <v>1.2993933614017179</v>
      </c>
      <c r="AA1753" s="30">
        <f t="shared" si="670"/>
        <v>4.2113250179583872</v>
      </c>
      <c r="AB1753" s="64"/>
      <c r="AC1753" s="30">
        <f t="shared" si="656"/>
        <v>0</v>
      </c>
      <c r="AD1753" s="30">
        <f t="shared" si="657"/>
        <v>107.1</v>
      </c>
      <c r="AE1753" s="30">
        <f t="shared" si="658"/>
        <v>29.749999999999996</v>
      </c>
      <c r="AF1753" s="31"/>
      <c r="AG1753" s="31"/>
      <c r="AH1753" s="31"/>
      <c r="AI1753" s="31"/>
      <c r="AJ1753" s="31"/>
      <c r="AK1753" s="31"/>
      <c r="AL1753" s="7"/>
      <c r="AM1753" s="7"/>
    </row>
    <row r="1754" spans="2:39" x14ac:dyDescent="0.4">
      <c r="B1754" s="27" t="s">
        <v>4</v>
      </c>
      <c r="C1754" s="27">
        <v>1738</v>
      </c>
      <c r="D1754" s="27">
        <v>261</v>
      </c>
      <c r="E1754" s="28">
        <v>104.8</v>
      </c>
      <c r="F1754" s="69">
        <f t="shared" si="659"/>
        <v>29.111111111111111</v>
      </c>
      <c r="G1754" s="36">
        <f t="shared" si="660"/>
        <v>-0.63888888888888806</v>
      </c>
      <c r="H1754" s="29">
        <f t="shared" si="661"/>
        <v>-2.2999999999999972</v>
      </c>
      <c r="I1754" s="31"/>
      <c r="J1754" s="30">
        <f t="shared" si="662"/>
        <v>-946.83333333333212</v>
      </c>
      <c r="K1754" s="41">
        <f t="shared" si="654"/>
        <v>364.41260894188889</v>
      </c>
      <c r="L1754" s="30">
        <f t="shared" si="663"/>
        <v>218.00182949999999</v>
      </c>
      <c r="M1754" s="61">
        <f t="shared" si="664"/>
        <v>-364.41889489144319</v>
      </c>
      <c r="N1754" s="30">
        <f t="shared" si="665"/>
        <v>-0.36441889489144319</v>
      </c>
      <c r="O1754" s="30">
        <f t="shared" si="655"/>
        <v>-10608.638940173123</v>
      </c>
      <c r="P1754" s="30">
        <f t="shared" si="666"/>
        <v>-10.608638940173122</v>
      </c>
      <c r="Q1754" s="30">
        <f t="shared" si="671"/>
        <v>12770.194586408294</v>
      </c>
      <c r="R1754" s="61">
        <f t="shared" si="672"/>
        <v>3.5472765577844054</v>
      </c>
      <c r="S1754" s="30">
        <f t="shared" si="673"/>
        <v>-2401.1829043205648</v>
      </c>
      <c r="T1754" s="30">
        <f t="shared" si="667"/>
        <v>2401.1829043205648</v>
      </c>
      <c r="U1754" s="61">
        <f t="shared" si="674"/>
        <v>0.66699530455977696</v>
      </c>
      <c r="V1754" s="30">
        <f t="shared" si="675"/>
        <v>627965.48148148146</v>
      </c>
      <c r="W1754" s="30">
        <f t="shared" si="653"/>
        <v>627.96548148148145</v>
      </c>
      <c r="X1754" s="30">
        <f t="shared" si="676"/>
        <v>4705.6781898148156</v>
      </c>
      <c r="Y1754" s="30">
        <f t="shared" si="668"/>
        <v>1307.1338762103799</v>
      </c>
      <c r="Z1754" s="30">
        <f t="shared" si="669"/>
        <v>1.3071338762103799</v>
      </c>
      <c r="AA1754" s="30">
        <f t="shared" si="670"/>
        <v>4.2142718623441819</v>
      </c>
      <c r="AB1754" s="64"/>
      <c r="AC1754" s="30">
        <f t="shared" si="656"/>
        <v>0</v>
      </c>
      <c r="AD1754" s="30">
        <f t="shared" si="657"/>
        <v>104.8</v>
      </c>
      <c r="AE1754" s="30">
        <f t="shared" si="658"/>
        <v>29.111111111111111</v>
      </c>
      <c r="AF1754" s="31"/>
      <c r="AG1754" s="31"/>
      <c r="AH1754" s="31"/>
      <c r="AI1754" s="31"/>
      <c r="AJ1754" s="31"/>
      <c r="AK1754" s="31"/>
      <c r="AL1754" s="7"/>
      <c r="AM1754" s="7"/>
    </row>
    <row r="1755" spans="2:39" x14ac:dyDescent="0.4">
      <c r="B1755" s="27" t="s">
        <v>4</v>
      </c>
      <c r="C1755" s="27">
        <v>1739</v>
      </c>
      <c r="D1755" s="27">
        <v>262</v>
      </c>
      <c r="E1755" s="28">
        <v>102.5</v>
      </c>
      <c r="F1755" s="69">
        <f t="shared" si="659"/>
        <v>28.472222222222221</v>
      </c>
      <c r="G1755" s="36">
        <f t="shared" si="660"/>
        <v>-0.61111111111110994</v>
      </c>
      <c r="H1755" s="29">
        <f t="shared" si="661"/>
        <v>-2.1999999999999957</v>
      </c>
      <c r="I1755" s="31"/>
      <c r="J1755" s="30">
        <f t="shared" si="662"/>
        <v>-905.66666666666492</v>
      </c>
      <c r="K1755" s="41">
        <f t="shared" si="654"/>
        <v>348.59291896375862</v>
      </c>
      <c r="L1755" s="30">
        <f t="shared" si="663"/>
        <v>218.00182949999999</v>
      </c>
      <c r="M1755" s="61">
        <f t="shared" si="664"/>
        <v>-339.07191820290632</v>
      </c>
      <c r="N1755" s="30">
        <f t="shared" si="665"/>
        <v>-0.33907191820290633</v>
      </c>
      <c r="O1755" s="30">
        <f t="shared" si="655"/>
        <v>-9654.1310043883041</v>
      </c>
      <c r="P1755" s="30">
        <f t="shared" si="666"/>
        <v>-9.6541310043883044</v>
      </c>
      <c r="Q1755" s="30">
        <f t="shared" si="671"/>
        <v>12770.194586408294</v>
      </c>
      <c r="R1755" s="61">
        <f t="shared" si="672"/>
        <v>3.5472765577844054</v>
      </c>
      <c r="S1755" s="30">
        <f t="shared" si="673"/>
        <v>-2410.8370353249529</v>
      </c>
      <c r="T1755" s="30">
        <f t="shared" si="667"/>
        <v>2410.8370353249529</v>
      </c>
      <c r="U1755" s="61">
        <f t="shared" si="674"/>
        <v>0.66967700783108774</v>
      </c>
      <c r="V1755" s="30">
        <f t="shared" si="675"/>
        <v>600704.57175925921</v>
      </c>
      <c r="W1755" s="30">
        <f t="shared" si="653"/>
        <v>600.70457175925924</v>
      </c>
      <c r="X1755" s="30">
        <f t="shared" si="676"/>
        <v>4732.9390995370377</v>
      </c>
      <c r="Y1755" s="30">
        <f t="shared" si="668"/>
        <v>1314.7063571911992</v>
      </c>
      <c r="Z1755" s="30">
        <f t="shared" si="669"/>
        <v>1.3147063571911992</v>
      </c>
      <c r="AA1755" s="30">
        <f t="shared" si="670"/>
        <v>4.2169535656154933</v>
      </c>
      <c r="AB1755" s="64"/>
      <c r="AC1755" s="30">
        <f t="shared" si="656"/>
        <v>0</v>
      </c>
      <c r="AD1755" s="30">
        <f t="shared" si="657"/>
        <v>102.5</v>
      </c>
      <c r="AE1755" s="30">
        <f t="shared" si="658"/>
        <v>28.472222222222221</v>
      </c>
      <c r="AF1755" s="31"/>
      <c r="AG1755" s="31"/>
      <c r="AH1755" s="31"/>
      <c r="AI1755" s="31"/>
      <c r="AJ1755" s="31"/>
      <c r="AK1755" s="31"/>
      <c r="AL1755" s="7"/>
      <c r="AM1755" s="7"/>
    </row>
    <row r="1756" spans="2:39" x14ac:dyDescent="0.4">
      <c r="B1756" s="27" t="s">
        <v>4</v>
      </c>
      <c r="C1756" s="27">
        <v>1740</v>
      </c>
      <c r="D1756" s="27">
        <v>263</v>
      </c>
      <c r="E1756" s="28">
        <v>100.4</v>
      </c>
      <c r="F1756" s="69">
        <f t="shared" si="659"/>
        <v>27.888888888888889</v>
      </c>
      <c r="G1756" s="36">
        <f t="shared" si="660"/>
        <v>-0.54166666666666741</v>
      </c>
      <c r="H1756" s="29">
        <f t="shared" si="661"/>
        <v>-1.9500000000000028</v>
      </c>
      <c r="I1756" s="31"/>
      <c r="J1756" s="30">
        <f t="shared" si="662"/>
        <v>-802.75000000000114</v>
      </c>
      <c r="K1756" s="41">
        <f t="shared" si="654"/>
        <v>334.45543348213891</v>
      </c>
      <c r="L1756" s="30">
        <f t="shared" si="663"/>
        <v>218.00182949999999</v>
      </c>
      <c r="M1756" s="61">
        <f t="shared" si="664"/>
        <v>-250.29273701786224</v>
      </c>
      <c r="N1756" s="30">
        <f t="shared" si="665"/>
        <v>-0.25029273701786225</v>
      </c>
      <c r="O1756" s="30">
        <f t="shared" si="655"/>
        <v>-6980.3863323870473</v>
      </c>
      <c r="P1756" s="30">
        <f t="shared" si="666"/>
        <v>-6.980386332387047</v>
      </c>
      <c r="Q1756" s="30">
        <f t="shared" si="671"/>
        <v>12770.194586408294</v>
      </c>
      <c r="R1756" s="61">
        <f t="shared" si="672"/>
        <v>3.5472765577844054</v>
      </c>
      <c r="S1756" s="30">
        <f t="shared" si="673"/>
        <v>-2417.8174216573398</v>
      </c>
      <c r="T1756" s="30">
        <f t="shared" si="667"/>
        <v>2417.8174216573398</v>
      </c>
      <c r="U1756" s="61">
        <f t="shared" si="674"/>
        <v>0.67161600418964817</v>
      </c>
      <c r="V1756" s="30">
        <f t="shared" si="675"/>
        <v>576342.48148148158</v>
      </c>
      <c r="W1756" s="30">
        <f t="shared" si="653"/>
        <v>576.34248148148163</v>
      </c>
      <c r="X1756" s="30">
        <f t="shared" si="676"/>
        <v>4757.3011898148152</v>
      </c>
      <c r="Y1756" s="30">
        <f t="shared" si="668"/>
        <v>1321.4736099043798</v>
      </c>
      <c r="Z1756" s="30">
        <f t="shared" si="669"/>
        <v>1.3214736099043798</v>
      </c>
      <c r="AA1756" s="30">
        <f t="shared" si="670"/>
        <v>4.2188925619740534</v>
      </c>
      <c r="AB1756" s="64"/>
      <c r="AC1756" s="30">
        <f t="shared" si="656"/>
        <v>0</v>
      </c>
      <c r="AD1756" s="30">
        <f t="shared" si="657"/>
        <v>100.4</v>
      </c>
      <c r="AE1756" s="30">
        <f t="shared" si="658"/>
        <v>27.888888888888889</v>
      </c>
      <c r="AF1756" s="31"/>
      <c r="AG1756" s="31"/>
      <c r="AH1756" s="31"/>
      <c r="AI1756" s="31"/>
      <c r="AJ1756" s="31"/>
      <c r="AK1756" s="31"/>
      <c r="AL1756" s="7"/>
      <c r="AM1756" s="7"/>
    </row>
    <row r="1757" spans="2:39" x14ac:dyDescent="0.4">
      <c r="B1757" s="27" t="s">
        <v>4</v>
      </c>
      <c r="C1757" s="27">
        <v>1741</v>
      </c>
      <c r="D1757" s="27">
        <v>264</v>
      </c>
      <c r="E1757" s="28">
        <v>98.6</v>
      </c>
      <c r="F1757" s="69">
        <f t="shared" si="659"/>
        <v>27.388888888888886</v>
      </c>
      <c r="G1757" s="36">
        <f t="shared" si="660"/>
        <v>-0.44444444444444481</v>
      </c>
      <c r="H1757" s="29">
        <f t="shared" si="661"/>
        <v>-1.6000000000000014</v>
      </c>
      <c r="I1757" s="31"/>
      <c r="J1757" s="30">
        <f t="shared" si="662"/>
        <v>-658.6666666666672</v>
      </c>
      <c r="K1757" s="41">
        <f t="shared" si="654"/>
        <v>322.57050940620132</v>
      </c>
      <c r="L1757" s="30">
        <f t="shared" si="663"/>
        <v>218.00182949999999</v>
      </c>
      <c r="M1757" s="61">
        <f t="shared" si="664"/>
        <v>-118.09432776046589</v>
      </c>
      <c r="N1757" s="30">
        <f t="shared" si="665"/>
        <v>-0.11809432776046588</v>
      </c>
      <c r="O1757" s="30">
        <f t="shared" si="655"/>
        <v>-3234.4724214394264</v>
      </c>
      <c r="P1757" s="30">
        <f t="shared" si="666"/>
        <v>-3.2344724214394263</v>
      </c>
      <c r="Q1757" s="30">
        <f t="shared" si="671"/>
        <v>12770.194586408294</v>
      </c>
      <c r="R1757" s="61">
        <f t="shared" si="672"/>
        <v>3.5472765577844054</v>
      </c>
      <c r="S1757" s="30">
        <f t="shared" si="673"/>
        <v>-2421.0518940787792</v>
      </c>
      <c r="T1757" s="30">
        <f t="shared" si="667"/>
        <v>2421.0518940787792</v>
      </c>
      <c r="U1757" s="61">
        <f t="shared" si="674"/>
        <v>0.67251446882303634</v>
      </c>
      <c r="V1757" s="30">
        <f t="shared" si="675"/>
        <v>555862.06481481472</v>
      </c>
      <c r="W1757" s="30">
        <f t="shared" si="653"/>
        <v>555.86206481481474</v>
      </c>
      <c r="X1757" s="30">
        <f t="shared" si="676"/>
        <v>4777.7816064814824</v>
      </c>
      <c r="Y1757" s="30">
        <f t="shared" si="668"/>
        <v>1327.1626190852132</v>
      </c>
      <c r="Z1757" s="30">
        <f t="shared" si="669"/>
        <v>1.3271626190852133</v>
      </c>
      <c r="AA1757" s="30">
        <f t="shared" si="670"/>
        <v>4.2197910266074414</v>
      </c>
      <c r="AB1757" s="64"/>
      <c r="AC1757" s="30">
        <f t="shared" si="656"/>
        <v>0</v>
      </c>
      <c r="AD1757" s="30">
        <f t="shared" si="657"/>
        <v>98.6</v>
      </c>
      <c r="AE1757" s="30">
        <f t="shared" si="658"/>
        <v>27.388888888888886</v>
      </c>
      <c r="AF1757" s="31"/>
      <c r="AG1757" s="31"/>
      <c r="AH1757" s="31"/>
      <c r="AI1757" s="31"/>
      <c r="AJ1757" s="31"/>
      <c r="AK1757" s="31"/>
      <c r="AL1757" s="7"/>
      <c r="AM1757" s="7"/>
    </row>
    <row r="1758" spans="2:39" x14ac:dyDescent="0.4">
      <c r="B1758" s="27" t="s">
        <v>4</v>
      </c>
      <c r="C1758" s="27">
        <v>1742</v>
      </c>
      <c r="D1758" s="27">
        <v>265</v>
      </c>
      <c r="E1758" s="28">
        <v>97.2</v>
      </c>
      <c r="F1758" s="69">
        <f t="shared" si="659"/>
        <v>27</v>
      </c>
      <c r="G1758" s="36">
        <f t="shared" si="660"/>
        <v>-0.37499999999999839</v>
      </c>
      <c r="H1758" s="29">
        <f t="shared" si="661"/>
        <v>-1.3499999999999943</v>
      </c>
      <c r="I1758" s="31"/>
      <c r="J1758" s="30">
        <f t="shared" si="662"/>
        <v>-555.74999999999761</v>
      </c>
      <c r="K1758" s="41">
        <f t="shared" si="654"/>
        <v>313.47532406924995</v>
      </c>
      <c r="L1758" s="30">
        <f t="shared" si="663"/>
        <v>218.00182949999999</v>
      </c>
      <c r="M1758" s="61">
        <f t="shared" si="664"/>
        <v>-24.272846430747677</v>
      </c>
      <c r="N1758" s="30">
        <f t="shared" si="665"/>
        <v>-2.4272846430747678E-2</v>
      </c>
      <c r="O1758" s="30">
        <f t="shared" si="655"/>
        <v>-655.36685363018728</v>
      </c>
      <c r="P1758" s="30">
        <f t="shared" si="666"/>
        <v>-0.65536685363018732</v>
      </c>
      <c r="Q1758" s="30">
        <f t="shared" si="671"/>
        <v>12770.194586408294</v>
      </c>
      <c r="R1758" s="61">
        <f t="shared" si="672"/>
        <v>3.5472765577844054</v>
      </c>
      <c r="S1758" s="30">
        <f t="shared" si="673"/>
        <v>-2421.7072609324096</v>
      </c>
      <c r="T1758" s="30">
        <f t="shared" si="667"/>
        <v>2421.7072609324096</v>
      </c>
      <c r="U1758" s="61">
        <f t="shared" si="674"/>
        <v>0.67269651518583062</v>
      </c>
      <c r="V1758" s="30">
        <f t="shared" si="675"/>
        <v>540189</v>
      </c>
      <c r="W1758" s="30">
        <f t="shared" ref="W1758:W1816" si="677">V1758*0.001</f>
        <v>540.18899999999996</v>
      </c>
      <c r="X1758" s="30">
        <f t="shared" si="676"/>
        <v>4793.4546712962974</v>
      </c>
      <c r="Y1758" s="30">
        <f t="shared" si="668"/>
        <v>1331.5162516833429</v>
      </c>
      <c r="Z1758" s="30">
        <f t="shared" si="669"/>
        <v>1.331516251683343</v>
      </c>
      <c r="AA1758" s="30">
        <f t="shared" si="670"/>
        <v>4.2199730729702356</v>
      </c>
      <c r="AB1758" s="64"/>
      <c r="AC1758" s="30">
        <f t="shared" si="656"/>
        <v>0</v>
      </c>
      <c r="AD1758" s="30">
        <f t="shared" si="657"/>
        <v>97.2</v>
      </c>
      <c r="AE1758" s="30">
        <f t="shared" si="658"/>
        <v>27</v>
      </c>
      <c r="AF1758" s="31"/>
      <c r="AG1758" s="31"/>
      <c r="AH1758" s="31"/>
      <c r="AI1758" s="31"/>
      <c r="AJ1758" s="31"/>
      <c r="AK1758" s="31"/>
      <c r="AL1758" s="7"/>
      <c r="AM1758" s="7"/>
    </row>
    <row r="1759" spans="2:39" x14ac:dyDescent="0.4">
      <c r="B1759" s="27" t="s">
        <v>4</v>
      </c>
      <c r="C1759" s="27">
        <v>1743</v>
      </c>
      <c r="D1759" s="27">
        <v>266</v>
      </c>
      <c r="E1759" s="28">
        <v>95.9</v>
      </c>
      <c r="F1759" s="69">
        <f t="shared" si="659"/>
        <v>26.638888888888889</v>
      </c>
      <c r="G1759" s="36">
        <f t="shared" si="660"/>
        <v>-0.33333333333333409</v>
      </c>
      <c r="H1759" s="29">
        <f t="shared" si="661"/>
        <v>-1.2000000000000028</v>
      </c>
      <c r="I1759" s="31"/>
      <c r="J1759" s="30">
        <f t="shared" si="662"/>
        <v>-494.00000000000114</v>
      </c>
      <c r="K1759" s="41">
        <f t="shared" si="654"/>
        <v>305.14625513909203</v>
      </c>
      <c r="L1759" s="30">
        <f t="shared" si="663"/>
        <v>218.00182949999999</v>
      </c>
      <c r="M1759" s="61">
        <f t="shared" si="664"/>
        <v>29.148084639090882</v>
      </c>
      <c r="N1759" s="30">
        <f t="shared" si="665"/>
        <v>2.9148084639090882E-2</v>
      </c>
      <c r="O1759" s="30">
        <f t="shared" si="655"/>
        <v>776.47258802467104</v>
      </c>
      <c r="P1759" s="30">
        <f t="shared" si="666"/>
        <v>0.77647258802467101</v>
      </c>
      <c r="Q1759" s="30">
        <f t="shared" si="671"/>
        <v>12770.971058996318</v>
      </c>
      <c r="R1759" s="61">
        <f t="shared" si="672"/>
        <v>3.5474922446316675</v>
      </c>
      <c r="S1759" s="30">
        <f t="shared" si="673"/>
        <v>-2421.7072609324096</v>
      </c>
      <c r="T1759" s="30">
        <f t="shared" si="667"/>
        <v>2421.7072609324096</v>
      </c>
      <c r="U1759" s="61">
        <f t="shared" si="674"/>
        <v>0.67269651518583062</v>
      </c>
      <c r="V1759" s="30">
        <f t="shared" si="675"/>
        <v>525836.12731481483</v>
      </c>
      <c r="W1759" s="30">
        <f t="shared" si="677"/>
        <v>525.8361273148148</v>
      </c>
      <c r="X1759" s="30">
        <f t="shared" si="676"/>
        <v>4807.8075439814829</v>
      </c>
      <c r="Y1759" s="30">
        <f t="shared" si="668"/>
        <v>1335.5031639520885</v>
      </c>
      <c r="Z1759" s="30">
        <f t="shared" si="669"/>
        <v>1.3355031639520885</v>
      </c>
      <c r="AA1759" s="30">
        <f t="shared" si="670"/>
        <v>4.2201887598174981</v>
      </c>
      <c r="AB1759" s="64"/>
      <c r="AC1759" s="30">
        <f t="shared" si="656"/>
        <v>0</v>
      </c>
      <c r="AD1759" s="30">
        <f t="shared" si="657"/>
        <v>95.9</v>
      </c>
      <c r="AE1759" s="30">
        <f t="shared" si="658"/>
        <v>26.638888888888889</v>
      </c>
      <c r="AF1759" s="31"/>
      <c r="AG1759" s="31"/>
      <c r="AH1759" s="31"/>
      <c r="AI1759" s="31"/>
      <c r="AJ1759" s="31"/>
      <c r="AK1759" s="31"/>
      <c r="AL1759" s="7"/>
      <c r="AM1759" s="7"/>
    </row>
    <row r="1760" spans="2:39" x14ac:dyDescent="0.4">
      <c r="B1760" s="27" t="s">
        <v>4</v>
      </c>
      <c r="C1760" s="27">
        <v>1744</v>
      </c>
      <c r="D1760" s="27">
        <v>267</v>
      </c>
      <c r="E1760" s="28">
        <v>94.8</v>
      </c>
      <c r="F1760" s="69">
        <f t="shared" si="659"/>
        <v>26.333333333333332</v>
      </c>
      <c r="G1760" s="36">
        <f t="shared" si="660"/>
        <v>-0.29166666666666785</v>
      </c>
      <c r="H1760" s="29">
        <f t="shared" si="661"/>
        <v>-1.0500000000000043</v>
      </c>
      <c r="I1760" s="31"/>
      <c r="J1760" s="30">
        <f t="shared" si="662"/>
        <v>-432.25000000000176</v>
      </c>
      <c r="K1760" s="41">
        <f t="shared" si="654"/>
        <v>298.18617550924995</v>
      </c>
      <c r="L1760" s="30">
        <f t="shared" si="663"/>
        <v>218.00182949999999</v>
      </c>
      <c r="M1760" s="61">
        <f t="shared" si="664"/>
        <v>83.938005009248172</v>
      </c>
      <c r="N1760" s="30">
        <f t="shared" si="665"/>
        <v>8.3938005009248168E-2</v>
      </c>
      <c r="O1760" s="30">
        <f t="shared" si="655"/>
        <v>2210.3674652435352</v>
      </c>
      <c r="P1760" s="30">
        <f t="shared" si="666"/>
        <v>2.210367465243535</v>
      </c>
      <c r="Q1760" s="30">
        <f t="shared" si="671"/>
        <v>12773.181426461562</v>
      </c>
      <c r="R1760" s="61">
        <f t="shared" si="672"/>
        <v>3.5481062356433544</v>
      </c>
      <c r="S1760" s="30">
        <f t="shared" si="673"/>
        <v>-2421.7072609324096</v>
      </c>
      <c r="T1760" s="30">
        <f t="shared" si="667"/>
        <v>2421.7072609324096</v>
      </c>
      <c r="U1760" s="61">
        <f t="shared" si="674"/>
        <v>0.67269651518583062</v>
      </c>
      <c r="V1760" s="30">
        <f t="shared" si="675"/>
        <v>513842.33333333326</v>
      </c>
      <c r="W1760" s="30">
        <f t="shared" si="677"/>
        <v>513.84233333333327</v>
      </c>
      <c r="X1760" s="30">
        <f t="shared" si="676"/>
        <v>4819.8013379629647</v>
      </c>
      <c r="Y1760" s="30">
        <f t="shared" si="668"/>
        <v>1338.8347760566764</v>
      </c>
      <c r="Z1760" s="30">
        <f t="shared" si="669"/>
        <v>1.3388347760566766</v>
      </c>
      <c r="AA1760" s="30">
        <f t="shared" si="670"/>
        <v>4.2208027508291845</v>
      </c>
      <c r="AB1760" s="64"/>
      <c r="AC1760" s="30">
        <f t="shared" si="656"/>
        <v>0</v>
      </c>
      <c r="AD1760" s="30">
        <f t="shared" si="657"/>
        <v>94.8</v>
      </c>
      <c r="AE1760" s="30">
        <f t="shared" si="658"/>
        <v>26.333333333333332</v>
      </c>
      <c r="AF1760" s="31"/>
      <c r="AG1760" s="31"/>
      <c r="AH1760" s="31"/>
      <c r="AI1760" s="31"/>
      <c r="AJ1760" s="31"/>
      <c r="AK1760" s="31"/>
      <c r="AL1760" s="7"/>
      <c r="AM1760" s="7"/>
    </row>
    <row r="1761" spans="2:39" x14ac:dyDescent="0.4">
      <c r="B1761" s="27" t="s">
        <v>4</v>
      </c>
      <c r="C1761" s="27">
        <v>1745</v>
      </c>
      <c r="D1761" s="27">
        <v>268</v>
      </c>
      <c r="E1761" s="28">
        <v>93.8</v>
      </c>
      <c r="F1761" s="69">
        <f t="shared" si="659"/>
        <v>26.055555555555554</v>
      </c>
      <c r="G1761" s="36">
        <f t="shared" si="660"/>
        <v>-0.27777777777777779</v>
      </c>
      <c r="H1761" s="29">
        <f t="shared" si="661"/>
        <v>-1</v>
      </c>
      <c r="I1761" s="31"/>
      <c r="J1761" s="30">
        <f t="shared" si="662"/>
        <v>-411.66666666666669</v>
      </c>
      <c r="K1761" s="41">
        <f t="shared" si="654"/>
        <v>291.92850750053469</v>
      </c>
      <c r="L1761" s="30">
        <f t="shared" si="663"/>
        <v>218.00182949999999</v>
      </c>
      <c r="M1761" s="61">
        <f t="shared" si="664"/>
        <v>98.263670333867992</v>
      </c>
      <c r="N1761" s="30">
        <f t="shared" si="665"/>
        <v>9.8263670333867986E-2</v>
      </c>
      <c r="O1761" s="30">
        <f t="shared" si="655"/>
        <v>2560.3145214768938</v>
      </c>
      <c r="P1761" s="30">
        <f t="shared" si="666"/>
        <v>2.5603145214768936</v>
      </c>
      <c r="Q1761" s="30">
        <f t="shared" si="671"/>
        <v>12775.74174098304</v>
      </c>
      <c r="R1761" s="61">
        <f t="shared" si="672"/>
        <v>3.5488174341784386</v>
      </c>
      <c r="S1761" s="30">
        <f t="shared" si="673"/>
        <v>-2421.7072609324096</v>
      </c>
      <c r="T1761" s="30">
        <f t="shared" si="667"/>
        <v>2421.7072609324096</v>
      </c>
      <c r="U1761" s="61">
        <f t="shared" si="674"/>
        <v>0.67269651518583062</v>
      </c>
      <c r="V1761" s="30">
        <f t="shared" si="675"/>
        <v>503058.95370370365</v>
      </c>
      <c r="W1761" s="30">
        <f t="shared" si="677"/>
        <v>503.05895370370365</v>
      </c>
      <c r="X1761" s="30">
        <f t="shared" si="676"/>
        <v>4830.5847175925946</v>
      </c>
      <c r="Y1761" s="30">
        <f t="shared" si="668"/>
        <v>1341.8301616834358</v>
      </c>
      <c r="Z1761" s="30">
        <f t="shared" si="669"/>
        <v>1.3418301616834358</v>
      </c>
      <c r="AA1761" s="30">
        <f t="shared" si="670"/>
        <v>4.2215139493642688</v>
      </c>
      <c r="AB1761" s="64"/>
      <c r="AC1761" s="30">
        <f t="shared" si="656"/>
        <v>0</v>
      </c>
      <c r="AD1761" s="30">
        <f t="shared" si="657"/>
        <v>93.8</v>
      </c>
      <c r="AE1761" s="30">
        <f t="shared" si="658"/>
        <v>26.055555555555554</v>
      </c>
      <c r="AF1761" s="31"/>
      <c r="AG1761" s="31"/>
      <c r="AH1761" s="31"/>
      <c r="AI1761" s="31"/>
      <c r="AJ1761" s="31"/>
      <c r="AK1761" s="31"/>
      <c r="AL1761" s="7"/>
      <c r="AM1761" s="7"/>
    </row>
    <row r="1762" spans="2:39" x14ac:dyDescent="0.4">
      <c r="B1762" s="27" t="s">
        <v>4</v>
      </c>
      <c r="C1762" s="27">
        <v>1746</v>
      </c>
      <c r="D1762" s="27">
        <v>269</v>
      </c>
      <c r="E1762" s="28">
        <v>92.8</v>
      </c>
      <c r="F1762" s="69">
        <f t="shared" si="659"/>
        <v>25.777777777777775</v>
      </c>
      <c r="G1762" s="36">
        <f t="shared" si="660"/>
        <v>-0.27777777777777779</v>
      </c>
      <c r="H1762" s="29">
        <f t="shared" si="661"/>
        <v>-1</v>
      </c>
      <c r="I1762" s="31"/>
      <c r="J1762" s="30">
        <f t="shared" si="662"/>
        <v>-411.66666666666669</v>
      </c>
      <c r="K1762" s="41">
        <f t="shared" si="654"/>
        <v>285.73719864355547</v>
      </c>
      <c r="L1762" s="30">
        <f t="shared" si="663"/>
        <v>218.00182949999999</v>
      </c>
      <c r="M1762" s="61">
        <f t="shared" si="664"/>
        <v>92.072361476888773</v>
      </c>
      <c r="N1762" s="30">
        <f t="shared" si="665"/>
        <v>9.207236147688877E-2</v>
      </c>
      <c r="O1762" s="30">
        <f t="shared" si="655"/>
        <v>2373.4208736264659</v>
      </c>
      <c r="P1762" s="30">
        <f t="shared" si="666"/>
        <v>2.3734208736264657</v>
      </c>
      <c r="Q1762" s="30">
        <f t="shared" si="671"/>
        <v>12778.115161856666</v>
      </c>
      <c r="R1762" s="61">
        <f t="shared" si="672"/>
        <v>3.5494767178071882</v>
      </c>
      <c r="S1762" s="30">
        <f t="shared" si="673"/>
        <v>-2421.7072609324096</v>
      </c>
      <c r="T1762" s="30">
        <f t="shared" si="667"/>
        <v>2421.7072609324096</v>
      </c>
      <c r="U1762" s="61">
        <f t="shared" si="674"/>
        <v>0.67269651518583062</v>
      </c>
      <c r="V1762" s="30">
        <f t="shared" si="675"/>
        <v>492389.92592592578</v>
      </c>
      <c r="W1762" s="30">
        <f t="shared" si="677"/>
        <v>492.38992592592581</v>
      </c>
      <c r="X1762" s="30">
        <f t="shared" si="676"/>
        <v>4841.2537453703726</v>
      </c>
      <c r="Y1762" s="30">
        <f t="shared" si="668"/>
        <v>1344.7937828814913</v>
      </c>
      <c r="Z1762" s="30">
        <f t="shared" si="669"/>
        <v>1.3447937828814913</v>
      </c>
      <c r="AA1762" s="30">
        <f t="shared" si="670"/>
        <v>4.2221732329930184</v>
      </c>
      <c r="AB1762" s="64"/>
      <c r="AC1762" s="30">
        <f t="shared" si="656"/>
        <v>0</v>
      </c>
      <c r="AD1762" s="30">
        <f t="shared" si="657"/>
        <v>92.8</v>
      </c>
      <c r="AE1762" s="30">
        <f t="shared" si="658"/>
        <v>25.777777777777775</v>
      </c>
      <c r="AF1762" s="31"/>
      <c r="AG1762" s="31"/>
      <c r="AH1762" s="31"/>
      <c r="AI1762" s="31"/>
      <c r="AJ1762" s="31"/>
      <c r="AK1762" s="31"/>
      <c r="AL1762" s="7"/>
      <c r="AM1762" s="7"/>
    </row>
    <row r="1763" spans="2:39" x14ac:dyDescent="0.4">
      <c r="B1763" s="27" t="s">
        <v>4</v>
      </c>
      <c r="C1763" s="27">
        <v>1747</v>
      </c>
      <c r="D1763" s="27">
        <v>270</v>
      </c>
      <c r="E1763" s="28">
        <v>91.8</v>
      </c>
      <c r="F1763" s="69">
        <f t="shared" si="659"/>
        <v>25.5</v>
      </c>
      <c r="G1763" s="36">
        <f t="shared" si="660"/>
        <v>-0.24999999999999961</v>
      </c>
      <c r="H1763" s="29">
        <f t="shared" si="661"/>
        <v>-0.89999999999999858</v>
      </c>
      <c r="I1763" s="31"/>
      <c r="J1763" s="30">
        <f t="shared" si="662"/>
        <v>-370.49999999999943</v>
      </c>
      <c r="K1763" s="41">
        <f t="shared" si="654"/>
        <v>279.61224893831246</v>
      </c>
      <c r="L1763" s="30">
        <f t="shared" si="663"/>
        <v>218.00182949999999</v>
      </c>
      <c r="M1763" s="61">
        <f t="shared" si="664"/>
        <v>127.11407843831302</v>
      </c>
      <c r="N1763" s="30">
        <f t="shared" si="665"/>
        <v>0.12711407843831302</v>
      </c>
      <c r="O1763" s="30">
        <f t="shared" si="655"/>
        <v>3241.4090001769819</v>
      </c>
      <c r="P1763" s="30">
        <f t="shared" si="666"/>
        <v>3.241409000176982</v>
      </c>
      <c r="Q1763" s="30">
        <f t="shared" si="671"/>
        <v>12781.356570856842</v>
      </c>
      <c r="R1763" s="61">
        <f t="shared" si="672"/>
        <v>3.5503771092681577</v>
      </c>
      <c r="S1763" s="30">
        <f t="shared" si="673"/>
        <v>-2421.7072609324096</v>
      </c>
      <c r="T1763" s="30">
        <f t="shared" si="667"/>
        <v>2421.7072609324096</v>
      </c>
      <c r="U1763" s="61">
        <f t="shared" si="674"/>
        <v>0.67269651518583062</v>
      </c>
      <c r="V1763" s="30">
        <f t="shared" si="675"/>
        <v>481835.25</v>
      </c>
      <c r="W1763" s="30">
        <f t="shared" si="677"/>
        <v>481.83525000000003</v>
      </c>
      <c r="X1763" s="30">
        <f t="shared" si="676"/>
        <v>4851.8084212962985</v>
      </c>
      <c r="Y1763" s="30">
        <f t="shared" si="668"/>
        <v>1347.7256396508433</v>
      </c>
      <c r="Z1763" s="30">
        <f t="shared" si="669"/>
        <v>1.3477256396508432</v>
      </c>
      <c r="AA1763" s="30">
        <f t="shared" si="670"/>
        <v>4.2230736244539884</v>
      </c>
      <c r="AB1763" s="64"/>
      <c r="AC1763" s="30">
        <f t="shared" si="656"/>
        <v>0</v>
      </c>
      <c r="AD1763" s="30">
        <f t="shared" si="657"/>
        <v>91.8</v>
      </c>
      <c r="AE1763" s="30">
        <f t="shared" si="658"/>
        <v>25.5</v>
      </c>
      <c r="AF1763" s="31"/>
      <c r="AG1763" s="31"/>
      <c r="AH1763" s="31"/>
      <c r="AI1763" s="31"/>
      <c r="AJ1763" s="31"/>
      <c r="AK1763" s="31"/>
      <c r="AL1763" s="7"/>
      <c r="AM1763" s="7"/>
    </row>
    <row r="1764" spans="2:39" x14ac:dyDescent="0.4">
      <c r="B1764" s="27" t="s">
        <v>4</v>
      </c>
      <c r="C1764" s="27">
        <v>1748</v>
      </c>
      <c r="D1764" s="27">
        <v>271</v>
      </c>
      <c r="E1764" s="28">
        <v>91</v>
      </c>
      <c r="F1764" s="69">
        <f t="shared" si="659"/>
        <v>25.277777777777779</v>
      </c>
      <c r="G1764" s="36">
        <f t="shared" si="660"/>
        <v>-0.22222222222222143</v>
      </c>
      <c r="H1764" s="29">
        <f t="shared" si="661"/>
        <v>-0.79999999999999716</v>
      </c>
      <c r="I1764" s="31"/>
      <c r="J1764" s="30">
        <f t="shared" si="662"/>
        <v>-329.33333333333218</v>
      </c>
      <c r="K1764" s="41">
        <f t="shared" si="654"/>
        <v>274.76006776336806</v>
      </c>
      <c r="L1764" s="30">
        <f t="shared" si="663"/>
        <v>218.00182949999999</v>
      </c>
      <c r="M1764" s="61">
        <f t="shared" si="664"/>
        <v>163.42856393003586</v>
      </c>
      <c r="N1764" s="30">
        <f t="shared" si="665"/>
        <v>0.16342856393003585</v>
      </c>
      <c r="O1764" s="30">
        <f t="shared" si="655"/>
        <v>4131.1109215647957</v>
      </c>
      <c r="P1764" s="30">
        <f t="shared" si="666"/>
        <v>4.1311109215647956</v>
      </c>
      <c r="Q1764" s="30">
        <f t="shared" si="671"/>
        <v>12785.487681778406</v>
      </c>
      <c r="R1764" s="61">
        <f t="shared" si="672"/>
        <v>3.5515246401715057</v>
      </c>
      <c r="S1764" s="30">
        <f t="shared" si="673"/>
        <v>-2421.7072609324096</v>
      </c>
      <c r="T1764" s="30">
        <f t="shared" si="667"/>
        <v>2421.7072609324096</v>
      </c>
      <c r="U1764" s="61">
        <f t="shared" si="674"/>
        <v>0.67269651518583062</v>
      </c>
      <c r="V1764" s="30">
        <f t="shared" si="675"/>
        <v>473473.84259259258</v>
      </c>
      <c r="W1764" s="30">
        <f t="shared" si="677"/>
        <v>473.47384259259258</v>
      </c>
      <c r="X1764" s="30">
        <f t="shared" si="676"/>
        <v>4860.1698287037061</v>
      </c>
      <c r="Y1764" s="30">
        <f t="shared" si="668"/>
        <v>1350.0482546776582</v>
      </c>
      <c r="Z1764" s="30">
        <f t="shared" si="669"/>
        <v>1.3500482546776582</v>
      </c>
      <c r="AA1764" s="30">
        <f t="shared" si="670"/>
        <v>4.2242211553573359</v>
      </c>
      <c r="AB1764" s="64"/>
      <c r="AC1764" s="30">
        <f t="shared" si="656"/>
        <v>0</v>
      </c>
      <c r="AD1764" s="30">
        <f t="shared" si="657"/>
        <v>91</v>
      </c>
      <c r="AE1764" s="30">
        <f t="shared" si="658"/>
        <v>25.277777777777779</v>
      </c>
      <c r="AF1764" s="31"/>
      <c r="AG1764" s="31"/>
      <c r="AH1764" s="31"/>
      <c r="AI1764" s="31"/>
      <c r="AJ1764" s="31"/>
      <c r="AK1764" s="31"/>
      <c r="AL1764" s="7"/>
      <c r="AM1764" s="7"/>
    </row>
    <row r="1765" spans="2:39" x14ac:dyDescent="0.4">
      <c r="B1765" s="27" t="s">
        <v>4</v>
      </c>
      <c r="C1765" s="27">
        <v>1749</v>
      </c>
      <c r="D1765" s="27">
        <v>272</v>
      </c>
      <c r="E1765" s="28">
        <v>90.2</v>
      </c>
      <c r="F1765" s="69">
        <f t="shared" si="659"/>
        <v>25.055555555555557</v>
      </c>
      <c r="G1765" s="36">
        <f t="shared" si="660"/>
        <v>-0.19444444444444522</v>
      </c>
      <c r="H1765" s="29">
        <f t="shared" si="661"/>
        <v>-0.70000000000000284</v>
      </c>
      <c r="I1765" s="31"/>
      <c r="J1765" s="30">
        <f t="shared" si="662"/>
        <v>-288.16666666666782</v>
      </c>
      <c r="K1765" s="41">
        <f t="shared" si="654"/>
        <v>269.95035644553474</v>
      </c>
      <c r="L1765" s="30">
        <f t="shared" si="663"/>
        <v>218.00182949999999</v>
      </c>
      <c r="M1765" s="61">
        <f t="shared" si="664"/>
        <v>199.7855192788669</v>
      </c>
      <c r="N1765" s="30">
        <f t="shared" si="665"/>
        <v>0.1997855192788669</v>
      </c>
      <c r="O1765" s="30">
        <f t="shared" si="655"/>
        <v>5005.7371774871654</v>
      </c>
      <c r="P1765" s="30">
        <f t="shared" si="666"/>
        <v>5.0057371774871653</v>
      </c>
      <c r="Q1765" s="30">
        <f t="shared" si="671"/>
        <v>12790.493418955894</v>
      </c>
      <c r="R1765" s="61">
        <f t="shared" si="672"/>
        <v>3.5529151228320464</v>
      </c>
      <c r="S1765" s="30">
        <f t="shared" si="673"/>
        <v>-2421.7072609324096</v>
      </c>
      <c r="T1765" s="30">
        <f t="shared" si="667"/>
        <v>2421.7072609324096</v>
      </c>
      <c r="U1765" s="61">
        <f t="shared" si="674"/>
        <v>0.67269651518583062</v>
      </c>
      <c r="V1765" s="30">
        <f t="shared" si="675"/>
        <v>465185.62037037045</v>
      </c>
      <c r="W1765" s="30">
        <f t="shared" si="677"/>
        <v>465.18562037037049</v>
      </c>
      <c r="X1765" s="30">
        <f t="shared" si="676"/>
        <v>4868.4580509259285</v>
      </c>
      <c r="Y1765" s="30">
        <f t="shared" si="668"/>
        <v>1352.3505404701027</v>
      </c>
      <c r="Z1765" s="30">
        <f t="shared" si="669"/>
        <v>1.3523505404701026</v>
      </c>
      <c r="AA1765" s="30">
        <f t="shared" si="670"/>
        <v>4.2256116380178774</v>
      </c>
      <c r="AB1765" s="64"/>
      <c r="AC1765" s="30">
        <f t="shared" si="656"/>
        <v>0</v>
      </c>
      <c r="AD1765" s="30">
        <f t="shared" si="657"/>
        <v>90.2</v>
      </c>
      <c r="AE1765" s="30">
        <f t="shared" si="658"/>
        <v>25.055555555555557</v>
      </c>
      <c r="AF1765" s="31"/>
      <c r="AG1765" s="31"/>
      <c r="AH1765" s="31"/>
      <c r="AI1765" s="31"/>
      <c r="AJ1765" s="31"/>
      <c r="AK1765" s="31"/>
      <c r="AL1765" s="7"/>
      <c r="AM1765" s="7"/>
    </row>
    <row r="1766" spans="2:39" x14ac:dyDescent="0.4">
      <c r="B1766" s="27" t="s">
        <v>4</v>
      </c>
      <c r="C1766" s="27">
        <v>1750</v>
      </c>
      <c r="D1766" s="27">
        <v>273</v>
      </c>
      <c r="E1766" s="28">
        <v>89.6</v>
      </c>
      <c r="F1766" s="69">
        <f t="shared" si="659"/>
        <v>24.888888888888886</v>
      </c>
      <c r="G1766" s="36">
        <f t="shared" si="660"/>
        <v>-0.15277777777777896</v>
      </c>
      <c r="H1766" s="29">
        <f t="shared" si="661"/>
        <v>-0.55000000000000426</v>
      </c>
      <c r="I1766" s="31"/>
      <c r="J1766" s="30">
        <f t="shared" si="662"/>
        <v>-226.41666666666842</v>
      </c>
      <c r="K1766" s="41">
        <f t="shared" si="654"/>
        <v>266.37094380088877</v>
      </c>
      <c r="L1766" s="30">
        <f t="shared" si="663"/>
        <v>218.00182949999999</v>
      </c>
      <c r="M1766" s="61">
        <f t="shared" si="664"/>
        <v>257.9561066342203</v>
      </c>
      <c r="N1766" s="30">
        <f t="shared" si="665"/>
        <v>0.25795610663422031</v>
      </c>
      <c r="O1766" s="30">
        <f t="shared" si="655"/>
        <v>6420.2408762294826</v>
      </c>
      <c r="P1766" s="30">
        <f t="shared" si="666"/>
        <v>6.4202408762294825</v>
      </c>
      <c r="Q1766" s="30">
        <f t="shared" si="671"/>
        <v>12796.913659832124</v>
      </c>
      <c r="R1766" s="61">
        <f t="shared" si="672"/>
        <v>3.5546985232181156</v>
      </c>
      <c r="S1766" s="30">
        <f t="shared" si="673"/>
        <v>-2421.7072609324096</v>
      </c>
      <c r="T1766" s="30">
        <f t="shared" si="667"/>
        <v>2421.7072609324096</v>
      </c>
      <c r="U1766" s="61">
        <f t="shared" si="674"/>
        <v>0.67269651518583062</v>
      </c>
      <c r="V1766" s="30">
        <f t="shared" si="675"/>
        <v>459017.48148148134</v>
      </c>
      <c r="W1766" s="30">
        <f t="shared" si="677"/>
        <v>459.01748148148135</v>
      </c>
      <c r="X1766" s="30">
        <f t="shared" si="676"/>
        <v>4874.6261898148177</v>
      </c>
      <c r="Y1766" s="30">
        <f t="shared" si="668"/>
        <v>1354.0639137543803</v>
      </c>
      <c r="Z1766" s="30">
        <f t="shared" si="669"/>
        <v>1.3540639137543804</v>
      </c>
      <c r="AA1766" s="30">
        <f t="shared" si="670"/>
        <v>4.2273950384039463</v>
      </c>
      <c r="AB1766" s="64"/>
      <c r="AC1766" s="30">
        <f t="shared" si="656"/>
        <v>0</v>
      </c>
      <c r="AD1766" s="30">
        <f t="shared" si="657"/>
        <v>89.6</v>
      </c>
      <c r="AE1766" s="30">
        <f t="shared" si="658"/>
        <v>24.888888888888886</v>
      </c>
      <c r="AF1766" s="31"/>
      <c r="AG1766" s="31"/>
      <c r="AH1766" s="31"/>
      <c r="AI1766" s="31"/>
      <c r="AJ1766" s="31"/>
      <c r="AK1766" s="31"/>
      <c r="AL1766" s="7"/>
      <c r="AM1766" s="7"/>
    </row>
    <row r="1767" spans="2:39" x14ac:dyDescent="0.4">
      <c r="B1767" s="27" t="s">
        <v>4</v>
      </c>
      <c r="C1767" s="27">
        <v>1751</v>
      </c>
      <c r="D1767" s="27">
        <v>274</v>
      </c>
      <c r="E1767" s="28">
        <v>89.1</v>
      </c>
      <c r="F1767" s="69">
        <f t="shared" si="659"/>
        <v>24.749999999999996</v>
      </c>
      <c r="G1767" s="36">
        <f t="shared" si="660"/>
        <v>-0.1388888888888889</v>
      </c>
      <c r="H1767" s="29">
        <f t="shared" si="661"/>
        <v>-0.5</v>
      </c>
      <c r="I1767" s="31"/>
      <c r="J1767" s="30">
        <f t="shared" si="662"/>
        <v>-205.83333333333334</v>
      </c>
      <c r="K1767" s="41">
        <f t="shared" si="654"/>
        <v>263.40634869707799</v>
      </c>
      <c r="L1767" s="30">
        <f t="shared" si="663"/>
        <v>218.00182949999999</v>
      </c>
      <c r="M1767" s="61">
        <f t="shared" si="664"/>
        <v>275.5748448637446</v>
      </c>
      <c r="N1767" s="30">
        <f t="shared" si="665"/>
        <v>0.27557484486374462</v>
      </c>
      <c r="O1767" s="30">
        <f t="shared" si="655"/>
        <v>6820.4774103776781</v>
      </c>
      <c r="P1767" s="30">
        <f t="shared" si="666"/>
        <v>6.820477410377678</v>
      </c>
      <c r="Q1767" s="30">
        <f t="shared" si="671"/>
        <v>12803.734137242502</v>
      </c>
      <c r="R1767" s="61">
        <f t="shared" si="672"/>
        <v>3.5565931004281199</v>
      </c>
      <c r="S1767" s="30">
        <f t="shared" si="673"/>
        <v>-2421.7072609324096</v>
      </c>
      <c r="T1767" s="30">
        <f t="shared" si="667"/>
        <v>2421.7072609324096</v>
      </c>
      <c r="U1767" s="61">
        <f t="shared" si="674"/>
        <v>0.67269651518583062</v>
      </c>
      <c r="V1767" s="30">
        <f t="shared" si="675"/>
        <v>453908.81249999983</v>
      </c>
      <c r="W1767" s="30">
        <f t="shared" si="677"/>
        <v>453.90881249999984</v>
      </c>
      <c r="X1767" s="30">
        <f t="shared" si="676"/>
        <v>4879.7348587962988</v>
      </c>
      <c r="Y1767" s="30">
        <f t="shared" si="668"/>
        <v>1355.4829896067183</v>
      </c>
      <c r="Z1767" s="30">
        <f t="shared" si="669"/>
        <v>1.3554829896067184</v>
      </c>
      <c r="AA1767" s="30">
        <f t="shared" si="670"/>
        <v>4.2292896156139506</v>
      </c>
      <c r="AB1767" s="64"/>
      <c r="AC1767" s="30">
        <f t="shared" si="656"/>
        <v>0</v>
      </c>
      <c r="AD1767" s="30">
        <f t="shared" si="657"/>
        <v>89.1</v>
      </c>
      <c r="AE1767" s="30">
        <f t="shared" si="658"/>
        <v>24.749999999999996</v>
      </c>
      <c r="AF1767" s="31"/>
      <c r="AG1767" s="31"/>
      <c r="AH1767" s="31"/>
      <c r="AI1767" s="31"/>
      <c r="AJ1767" s="31"/>
      <c r="AK1767" s="31"/>
      <c r="AL1767" s="7"/>
      <c r="AM1767" s="7"/>
    </row>
    <row r="1768" spans="2:39" x14ac:dyDescent="0.4">
      <c r="B1768" s="27" t="s">
        <v>4</v>
      </c>
      <c r="C1768" s="27">
        <v>1752</v>
      </c>
      <c r="D1768" s="27">
        <v>275</v>
      </c>
      <c r="E1768" s="28">
        <v>88.6</v>
      </c>
      <c r="F1768" s="69">
        <f t="shared" si="659"/>
        <v>24.611111111111107</v>
      </c>
      <c r="G1768" s="36">
        <f t="shared" si="660"/>
        <v>-0.1388888888888889</v>
      </c>
      <c r="H1768" s="29">
        <f t="shared" si="661"/>
        <v>-0.5</v>
      </c>
      <c r="I1768" s="31"/>
      <c r="J1768" s="30">
        <f t="shared" si="662"/>
        <v>-205.83333333333334</v>
      </c>
      <c r="K1768" s="41">
        <f t="shared" si="654"/>
        <v>260.4583433812013</v>
      </c>
      <c r="L1768" s="30">
        <f t="shared" si="663"/>
        <v>218.00182949999999</v>
      </c>
      <c r="M1768" s="61">
        <f t="shared" si="664"/>
        <v>272.62683954786792</v>
      </c>
      <c r="N1768" s="30">
        <f t="shared" si="665"/>
        <v>0.27262683954786793</v>
      </c>
      <c r="O1768" s="30">
        <f t="shared" si="655"/>
        <v>6709.6494399836374</v>
      </c>
      <c r="P1768" s="30">
        <f t="shared" si="666"/>
        <v>6.7096494399836377</v>
      </c>
      <c r="Q1768" s="30">
        <f t="shared" si="671"/>
        <v>12810.443786682485</v>
      </c>
      <c r="R1768" s="61">
        <f t="shared" si="672"/>
        <v>3.5584568920883299</v>
      </c>
      <c r="S1768" s="30">
        <f t="shared" si="673"/>
        <v>-2421.7072609324096</v>
      </c>
      <c r="T1768" s="30">
        <f t="shared" si="667"/>
        <v>2421.7072609324096</v>
      </c>
      <c r="U1768" s="61">
        <f t="shared" si="674"/>
        <v>0.67269651518583062</v>
      </c>
      <c r="V1768" s="30">
        <f t="shared" si="675"/>
        <v>448828.73148148134</v>
      </c>
      <c r="W1768" s="30">
        <f t="shared" si="677"/>
        <v>448.82873148148133</v>
      </c>
      <c r="X1768" s="30">
        <f t="shared" si="676"/>
        <v>4884.8149398148171</v>
      </c>
      <c r="Y1768" s="30">
        <f t="shared" si="668"/>
        <v>1356.8941243518805</v>
      </c>
      <c r="Z1768" s="30">
        <f t="shared" si="669"/>
        <v>1.3568941243518804</v>
      </c>
      <c r="AA1768" s="30">
        <f t="shared" si="670"/>
        <v>4.2311534072741601</v>
      </c>
      <c r="AB1768" s="64"/>
      <c r="AC1768" s="30">
        <f t="shared" si="656"/>
        <v>0</v>
      </c>
      <c r="AD1768" s="30">
        <f t="shared" si="657"/>
        <v>88.6</v>
      </c>
      <c r="AE1768" s="30">
        <f t="shared" si="658"/>
        <v>24.611111111111107</v>
      </c>
      <c r="AF1768" s="31"/>
      <c r="AG1768" s="31"/>
      <c r="AH1768" s="31"/>
      <c r="AI1768" s="31"/>
      <c r="AJ1768" s="31"/>
      <c r="AK1768" s="31"/>
      <c r="AL1768" s="7"/>
      <c r="AM1768" s="7"/>
    </row>
    <row r="1769" spans="2:39" x14ac:dyDescent="0.4">
      <c r="B1769" s="27" t="s">
        <v>4</v>
      </c>
      <c r="C1769" s="27">
        <v>1753</v>
      </c>
      <c r="D1769" s="27">
        <v>276</v>
      </c>
      <c r="E1769" s="28">
        <v>88.1</v>
      </c>
      <c r="F1769" s="69">
        <f t="shared" si="659"/>
        <v>24.472222222222221</v>
      </c>
      <c r="G1769" s="36">
        <f t="shared" si="660"/>
        <v>-0.1388888888888889</v>
      </c>
      <c r="H1769" s="29">
        <f t="shared" si="661"/>
        <v>-0.5</v>
      </c>
      <c r="I1769" s="31"/>
      <c r="J1769" s="30">
        <f t="shared" si="662"/>
        <v>-205.83333333333334</v>
      </c>
      <c r="K1769" s="41">
        <f t="shared" si="654"/>
        <v>257.52692785325866</v>
      </c>
      <c r="L1769" s="30">
        <f t="shared" si="663"/>
        <v>218.00182949999999</v>
      </c>
      <c r="M1769" s="61">
        <f t="shared" si="664"/>
        <v>269.69542401992533</v>
      </c>
      <c r="N1769" s="30">
        <f t="shared" si="665"/>
        <v>0.2696954240199253</v>
      </c>
      <c r="O1769" s="30">
        <f t="shared" si="655"/>
        <v>6600.0463489320609</v>
      </c>
      <c r="P1769" s="30">
        <f t="shared" si="666"/>
        <v>6.6000463489320609</v>
      </c>
      <c r="Q1769" s="30">
        <f t="shared" si="671"/>
        <v>12817.043833031417</v>
      </c>
      <c r="R1769" s="61">
        <f t="shared" si="672"/>
        <v>3.5602902384430344</v>
      </c>
      <c r="S1769" s="30">
        <f t="shared" si="673"/>
        <v>-2421.7072609324096</v>
      </c>
      <c r="T1769" s="30">
        <f t="shared" si="667"/>
        <v>2421.7072609324096</v>
      </c>
      <c r="U1769" s="61">
        <f t="shared" si="674"/>
        <v>0.67269651518583062</v>
      </c>
      <c r="V1769" s="30">
        <f t="shared" si="675"/>
        <v>443777.2384259259</v>
      </c>
      <c r="W1769" s="30">
        <f t="shared" si="677"/>
        <v>443.77723842592593</v>
      </c>
      <c r="X1769" s="30">
        <f t="shared" si="676"/>
        <v>4889.8664328703726</v>
      </c>
      <c r="Y1769" s="30">
        <f t="shared" si="668"/>
        <v>1358.2973179898663</v>
      </c>
      <c r="Z1769" s="30">
        <f t="shared" si="669"/>
        <v>1.3582973179898663</v>
      </c>
      <c r="AA1769" s="30">
        <f t="shared" si="670"/>
        <v>4.2329867536288646</v>
      </c>
      <c r="AB1769" s="64"/>
      <c r="AC1769" s="30">
        <f t="shared" si="656"/>
        <v>0</v>
      </c>
      <c r="AD1769" s="30">
        <f t="shared" si="657"/>
        <v>88.1</v>
      </c>
      <c r="AE1769" s="30">
        <f t="shared" si="658"/>
        <v>24.472222222222221</v>
      </c>
      <c r="AF1769" s="31"/>
      <c r="AG1769" s="31"/>
      <c r="AH1769" s="31"/>
      <c r="AI1769" s="31"/>
      <c r="AJ1769" s="31"/>
      <c r="AK1769" s="31"/>
      <c r="AL1769" s="7"/>
      <c r="AM1769" s="7"/>
    </row>
    <row r="1770" spans="2:39" x14ac:dyDescent="0.4">
      <c r="B1770" s="27" t="s">
        <v>4</v>
      </c>
      <c r="C1770" s="27">
        <v>1754</v>
      </c>
      <c r="D1770" s="27">
        <v>277</v>
      </c>
      <c r="E1770" s="28">
        <v>87.6</v>
      </c>
      <c r="F1770" s="69">
        <f t="shared" si="659"/>
        <v>24.333333333333332</v>
      </c>
      <c r="G1770" s="36">
        <f t="shared" si="660"/>
        <v>-0.1388888888888889</v>
      </c>
      <c r="H1770" s="29">
        <f t="shared" si="661"/>
        <v>-0.5</v>
      </c>
      <c r="I1770" s="31"/>
      <c r="J1770" s="30">
        <f t="shared" si="662"/>
        <v>-205.83333333333334</v>
      </c>
      <c r="K1770" s="41">
        <f t="shared" si="654"/>
        <v>254.61210211324999</v>
      </c>
      <c r="L1770" s="30">
        <f t="shared" si="663"/>
        <v>218.00182949999999</v>
      </c>
      <c r="M1770" s="61">
        <f t="shared" si="664"/>
        <v>266.7805982799166</v>
      </c>
      <c r="N1770" s="30">
        <f t="shared" si="665"/>
        <v>0.26678059827991663</v>
      </c>
      <c r="O1770" s="30">
        <f t="shared" si="655"/>
        <v>6491.6612248113033</v>
      </c>
      <c r="P1770" s="30">
        <f t="shared" si="666"/>
        <v>6.4916612248113035</v>
      </c>
      <c r="Q1770" s="30">
        <f t="shared" si="671"/>
        <v>12823.535494256228</v>
      </c>
      <c r="R1770" s="61">
        <f t="shared" si="672"/>
        <v>3.5620934778164077</v>
      </c>
      <c r="S1770" s="30">
        <f t="shared" si="673"/>
        <v>-2421.7072609324096</v>
      </c>
      <c r="T1770" s="30">
        <f t="shared" si="667"/>
        <v>2421.7072609324096</v>
      </c>
      <c r="U1770" s="61">
        <f t="shared" si="674"/>
        <v>0.67269651518583062</v>
      </c>
      <c r="V1770" s="30">
        <f t="shared" si="675"/>
        <v>438754.33333333331</v>
      </c>
      <c r="W1770" s="30">
        <f t="shared" si="677"/>
        <v>438.75433333333331</v>
      </c>
      <c r="X1770" s="30">
        <f t="shared" si="676"/>
        <v>4894.8893379629653</v>
      </c>
      <c r="Y1770" s="30">
        <f t="shared" si="668"/>
        <v>1359.6925705206766</v>
      </c>
      <c r="Z1770" s="30">
        <f t="shared" si="669"/>
        <v>1.3596925705206766</v>
      </c>
      <c r="AA1770" s="30">
        <f t="shared" si="670"/>
        <v>4.2347899930022379</v>
      </c>
      <c r="AB1770" s="64"/>
      <c r="AC1770" s="30">
        <f t="shared" si="656"/>
        <v>0</v>
      </c>
      <c r="AD1770" s="30">
        <f t="shared" si="657"/>
        <v>87.6</v>
      </c>
      <c r="AE1770" s="30">
        <f t="shared" si="658"/>
        <v>24.333333333333332</v>
      </c>
      <c r="AF1770" s="31"/>
      <c r="AG1770" s="31"/>
      <c r="AH1770" s="31"/>
      <c r="AI1770" s="31"/>
      <c r="AJ1770" s="31"/>
      <c r="AK1770" s="31"/>
      <c r="AL1770" s="7"/>
      <c r="AM1770" s="7"/>
    </row>
    <row r="1771" spans="2:39" x14ac:dyDescent="0.4">
      <c r="B1771" s="27" t="s">
        <v>4</v>
      </c>
      <c r="C1771" s="27">
        <v>1755</v>
      </c>
      <c r="D1771" s="27">
        <v>278</v>
      </c>
      <c r="E1771" s="28">
        <v>87.1</v>
      </c>
      <c r="F1771" s="69">
        <f t="shared" si="659"/>
        <v>24.194444444444443</v>
      </c>
      <c r="G1771" s="36">
        <f t="shared" si="660"/>
        <v>-0.1388888888888889</v>
      </c>
      <c r="H1771" s="29">
        <f t="shared" si="661"/>
        <v>-0.5</v>
      </c>
      <c r="I1771" s="31"/>
      <c r="J1771" s="30">
        <f t="shared" si="662"/>
        <v>-205.83333333333334</v>
      </c>
      <c r="K1771" s="41">
        <f t="shared" si="654"/>
        <v>251.7138661611753</v>
      </c>
      <c r="L1771" s="30">
        <f t="shared" si="663"/>
        <v>218.00182949999999</v>
      </c>
      <c r="M1771" s="61">
        <f t="shared" si="664"/>
        <v>263.88236232784197</v>
      </c>
      <c r="N1771" s="30">
        <f t="shared" si="665"/>
        <v>0.26388236232784196</v>
      </c>
      <c r="O1771" s="30">
        <f t="shared" si="655"/>
        <v>6384.487155209732</v>
      </c>
      <c r="P1771" s="30">
        <f t="shared" si="666"/>
        <v>6.3844871552097322</v>
      </c>
      <c r="Q1771" s="30">
        <f t="shared" si="671"/>
        <v>12829.919981411438</v>
      </c>
      <c r="R1771" s="61">
        <f t="shared" si="672"/>
        <v>3.5638669466125101</v>
      </c>
      <c r="S1771" s="30">
        <f t="shared" si="673"/>
        <v>-2421.7072609324096</v>
      </c>
      <c r="T1771" s="30">
        <f t="shared" si="667"/>
        <v>2421.7072609324096</v>
      </c>
      <c r="U1771" s="61">
        <f t="shared" si="674"/>
        <v>0.67269651518583062</v>
      </c>
      <c r="V1771" s="30">
        <f t="shared" si="675"/>
        <v>433760.01620370365</v>
      </c>
      <c r="W1771" s="30">
        <f t="shared" si="677"/>
        <v>433.76001620370369</v>
      </c>
      <c r="X1771" s="30">
        <f t="shared" si="676"/>
        <v>4899.8836550925953</v>
      </c>
      <c r="Y1771" s="30">
        <f t="shared" si="668"/>
        <v>1361.079881944311</v>
      </c>
      <c r="Z1771" s="30">
        <f t="shared" si="669"/>
        <v>1.3610798819443111</v>
      </c>
      <c r="AA1771" s="30">
        <f t="shared" si="670"/>
        <v>4.2365634617983403</v>
      </c>
      <c r="AB1771" s="64"/>
      <c r="AC1771" s="30">
        <f t="shared" si="656"/>
        <v>0</v>
      </c>
      <c r="AD1771" s="30">
        <f t="shared" si="657"/>
        <v>87.1</v>
      </c>
      <c r="AE1771" s="30">
        <f t="shared" si="658"/>
        <v>24.194444444444443</v>
      </c>
      <c r="AF1771" s="31"/>
      <c r="AG1771" s="31"/>
      <c r="AH1771" s="31"/>
      <c r="AI1771" s="31"/>
      <c r="AJ1771" s="31"/>
      <c r="AK1771" s="31"/>
      <c r="AL1771" s="7"/>
      <c r="AM1771" s="7"/>
    </row>
    <row r="1772" spans="2:39" x14ac:dyDescent="0.4">
      <c r="B1772" s="27" t="s">
        <v>4</v>
      </c>
      <c r="C1772" s="27">
        <v>1756</v>
      </c>
      <c r="D1772" s="27">
        <v>279</v>
      </c>
      <c r="E1772" s="28">
        <v>86.6</v>
      </c>
      <c r="F1772" s="69">
        <f t="shared" si="659"/>
        <v>24.055555555555554</v>
      </c>
      <c r="G1772" s="36">
        <f t="shared" si="660"/>
        <v>-0.1388888888888889</v>
      </c>
      <c r="H1772" s="29">
        <f t="shared" si="661"/>
        <v>-0.5</v>
      </c>
      <c r="I1772" s="31"/>
      <c r="J1772" s="30">
        <f t="shared" si="662"/>
        <v>-205.83333333333334</v>
      </c>
      <c r="K1772" s="41">
        <f t="shared" si="654"/>
        <v>248.83221999703466</v>
      </c>
      <c r="L1772" s="30">
        <f t="shared" si="663"/>
        <v>218.00182949999999</v>
      </c>
      <c r="M1772" s="61">
        <f t="shared" si="664"/>
        <v>261.00071616370133</v>
      </c>
      <c r="N1772" s="30">
        <f t="shared" si="665"/>
        <v>0.26100071616370135</v>
      </c>
      <c r="O1772" s="30">
        <f t="shared" si="655"/>
        <v>6278.5172277157035</v>
      </c>
      <c r="P1772" s="30">
        <f t="shared" si="666"/>
        <v>6.2785172277157031</v>
      </c>
      <c r="Q1772" s="30">
        <f t="shared" si="671"/>
        <v>12836.198498639154</v>
      </c>
      <c r="R1772" s="61">
        <f t="shared" si="672"/>
        <v>3.565610979315287</v>
      </c>
      <c r="S1772" s="30">
        <f t="shared" si="673"/>
        <v>-2421.7072609324096</v>
      </c>
      <c r="T1772" s="30">
        <f t="shared" si="667"/>
        <v>2421.7072609324096</v>
      </c>
      <c r="U1772" s="61">
        <f t="shared" si="674"/>
        <v>0.67269651518583062</v>
      </c>
      <c r="V1772" s="30">
        <f t="shared" si="675"/>
        <v>428794.28703703696</v>
      </c>
      <c r="W1772" s="30">
        <f t="shared" si="677"/>
        <v>428.79428703703695</v>
      </c>
      <c r="X1772" s="30">
        <f t="shared" si="676"/>
        <v>4904.8493842592616</v>
      </c>
      <c r="Y1772" s="30">
        <f t="shared" si="668"/>
        <v>1362.4592522607693</v>
      </c>
      <c r="Z1772" s="30">
        <f t="shared" si="669"/>
        <v>1.3624592522607692</v>
      </c>
      <c r="AA1772" s="30">
        <f t="shared" si="670"/>
        <v>4.2383074945011181</v>
      </c>
      <c r="AB1772" s="64"/>
      <c r="AC1772" s="30">
        <f t="shared" si="656"/>
        <v>0</v>
      </c>
      <c r="AD1772" s="30">
        <f t="shared" si="657"/>
        <v>86.6</v>
      </c>
      <c r="AE1772" s="30">
        <f t="shared" si="658"/>
        <v>24.055555555555554</v>
      </c>
      <c r="AF1772" s="31"/>
      <c r="AG1772" s="31"/>
      <c r="AH1772" s="31"/>
      <c r="AI1772" s="31"/>
      <c r="AJ1772" s="31"/>
      <c r="AK1772" s="31"/>
      <c r="AL1772" s="7"/>
      <c r="AM1772" s="7"/>
    </row>
    <row r="1773" spans="2:39" x14ac:dyDescent="0.4">
      <c r="B1773" s="27" t="s">
        <v>4</v>
      </c>
      <c r="C1773" s="27">
        <v>1757</v>
      </c>
      <c r="D1773" s="27">
        <v>280</v>
      </c>
      <c r="E1773" s="28">
        <v>86.1</v>
      </c>
      <c r="F1773" s="69">
        <f t="shared" si="659"/>
        <v>23.916666666666664</v>
      </c>
      <c r="G1773" s="36">
        <f t="shared" si="660"/>
        <v>-0.15277777777777699</v>
      </c>
      <c r="H1773" s="29">
        <f t="shared" si="661"/>
        <v>-0.54999999999999716</v>
      </c>
      <c r="I1773" s="31"/>
      <c r="J1773" s="30">
        <f t="shared" si="662"/>
        <v>-226.41666666666549</v>
      </c>
      <c r="K1773" s="41">
        <f t="shared" si="654"/>
        <v>245.96716362082807</v>
      </c>
      <c r="L1773" s="30">
        <f t="shared" si="663"/>
        <v>218.00182949999999</v>
      </c>
      <c r="M1773" s="61">
        <f t="shared" si="664"/>
        <v>237.55232645416257</v>
      </c>
      <c r="N1773" s="30">
        <f t="shared" si="665"/>
        <v>0.23755232645416258</v>
      </c>
      <c r="O1773" s="30">
        <f t="shared" si="655"/>
        <v>5681.4598076953871</v>
      </c>
      <c r="P1773" s="30">
        <f t="shared" si="666"/>
        <v>5.6814598076953873</v>
      </c>
      <c r="Q1773" s="30">
        <f t="shared" si="671"/>
        <v>12841.879958446851</v>
      </c>
      <c r="R1773" s="61">
        <f t="shared" si="672"/>
        <v>3.5671891627214576</v>
      </c>
      <c r="S1773" s="30">
        <f t="shared" si="673"/>
        <v>-2421.7072609324096</v>
      </c>
      <c r="T1773" s="30">
        <f t="shared" si="667"/>
        <v>2421.7072609324096</v>
      </c>
      <c r="U1773" s="61">
        <f t="shared" si="674"/>
        <v>0.67269651518583062</v>
      </c>
      <c r="V1773" s="30">
        <f t="shared" si="675"/>
        <v>423857.14583333326</v>
      </c>
      <c r="W1773" s="30">
        <f t="shared" si="677"/>
        <v>423.85714583333328</v>
      </c>
      <c r="X1773" s="30">
        <f t="shared" si="676"/>
        <v>4909.7865254629651</v>
      </c>
      <c r="Y1773" s="30">
        <f t="shared" si="668"/>
        <v>1363.8306814700516</v>
      </c>
      <c r="Z1773" s="30">
        <f t="shared" si="669"/>
        <v>1.3638306814700516</v>
      </c>
      <c r="AA1773" s="30">
        <f t="shared" si="670"/>
        <v>4.2398856779072887</v>
      </c>
      <c r="AB1773" s="64"/>
      <c r="AC1773" s="30">
        <f t="shared" si="656"/>
        <v>0</v>
      </c>
      <c r="AD1773" s="30">
        <f t="shared" si="657"/>
        <v>86.1</v>
      </c>
      <c r="AE1773" s="30">
        <f t="shared" si="658"/>
        <v>23.916666666666664</v>
      </c>
      <c r="AF1773" s="31"/>
      <c r="AG1773" s="31"/>
      <c r="AH1773" s="31"/>
      <c r="AI1773" s="31"/>
      <c r="AJ1773" s="31"/>
      <c r="AK1773" s="31"/>
      <c r="AL1773" s="7"/>
      <c r="AM1773" s="7"/>
    </row>
    <row r="1774" spans="2:39" x14ac:dyDescent="0.4">
      <c r="B1774" s="27" t="s">
        <v>4</v>
      </c>
      <c r="C1774" s="27">
        <v>1758</v>
      </c>
      <c r="D1774" s="27">
        <v>281</v>
      </c>
      <c r="E1774" s="28">
        <v>85.5</v>
      </c>
      <c r="F1774" s="69">
        <f t="shared" si="659"/>
        <v>23.75</v>
      </c>
      <c r="G1774" s="36">
        <f t="shared" si="660"/>
        <v>-0.15277777777777699</v>
      </c>
      <c r="H1774" s="29">
        <f t="shared" si="661"/>
        <v>-0.54999999999999716</v>
      </c>
      <c r="I1774" s="31"/>
      <c r="J1774" s="30">
        <f t="shared" si="662"/>
        <v>-226.41666666666549</v>
      </c>
      <c r="K1774" s="41">
        <f t="shared" si="654"/>
        <v>242.5509944894531</v>
      </c>
      <c r="L1774" s="30">
        <f t="shared" si="663"/>
        <v>218.00182949999999</v>
      </c>
      <c r="M1774" s="61">
        <f t="shared" si="664"/>
        <v>234.1361573227876</v>
      </c>
      <c r="N1774" s="30">
        <f t="shared" si="665"/>
        <v>0.23413615732278759</v>
      </c>
      <c r="O1774" s="30">
        <f t="shared" si="655"/>
        <v>5560.7337364162058</v>
      </c>
      <c r="P1774" s="30">
        <f t="shared" si="666"/>
        <v>5.5607337364162062</v>
      </c>
      <c r="Q1774" s="30">
        <f t="shared" si="671"/>
        <v>12847.440692183267</v>
      </c>
      <c r="R1774" s="61">
        <f t="shared" si="672"/>
        <v>3.5687338111051452</v>
      </c>
      <c r="S1774" s="30">
        <f t="shared" si="673"/>
        <v>-2421.7072609324096</v>
      </c>
      <c r="T1774" s="30">
        <f t="shared" si="667"/>
        <v>2421.7072609324096</v>
      </c>
      <c r="U1774" s="61">
        <f t="shared" si="674"/>
        <v>0.67269651518583062</v>
      </c>
      <c r="V1774" s="30">
        <f t="shared" si="675"/>
        <v>417970.3125</v>
      </c>
      <c r="W1774" s="30">
        <f t="shared" si="677"/>
        <v>417.97031250000003</v>
      </c>
      <c r="X1774" s="30">
        <f t="shared" si="676"/>
        <v>4915.6733587962981</v>
      </c>
      <c r="Y1774" s="30">
        <f t="shared" si="668"/>
        <v>1365.4659142597181</v>
      </c>
      <c r="Z1774" s="30">
        <f t="shared" si="669"/>
        <v>1.3654659142597181</v>
      </c>
      <c r="AA1774" s="30">
        <f t="shared" si="670"/>
        <v>4.2414303262909758</v>
      </c>
      <c r="AB1774" s="64"/>
      <c r="AC1774" s="30">
        <f t="shared" si="656"/>
        <v>0</v>
      </c>
      <c r="AD1774" s="30">
        <f t="shared" si="657"/>
        <v>85.5</v>
      </c>
      <c r="AE1774" s="30">
        <f t="shared" si="658"/>
        <v>23.75</v>
      </c>
      <c r="AF1774" s="31"/>
      <c r="AG1774" s="31"/>
      <c r="AH1774" s="31"/>
      <c r="AI1774" s="31"/>
      <c r="AJ1774" s="31"/>
      <c r="AK1774" s="31"/>
      <c r="AL1774" s="7"/>
      <c r="AM1774" s="7"/>
    </row>
    <row r="1775" spans="2:39" x14ac:dyDescent="0.4">
      <c r="B1775" s="27" t="s">
        <v>4</v>
      </c>
      <c r="C1775" s="27">
        <v>1759</v>
      </c>
      <c r="D1775" s="27">
        <v>282</v>
      </c>
      <c r="E1775" s="28">
        <v>85</v>
      </c>
      <c r="F1775" s="69">
        <f t="shared" si="659"/>
        <v>23.611111111111111</v>
      </c>
      <c r="G1775" s="36">
        <f t="shared" si="660"/>
        <v>-0.15277777777777699</v>
      </c>
      <c r="H1775" s="29">
        <f t="shared" si="661"/>
        <v>-0.54999999999999716</v>
      </c>
      <c r="I1775" s="31"/>
      <c r="J1775" s="30">
        <f t="shared" si="662"/>
        <v>-226.41666666666549</v>
      </c>
      <c r="K1775" s="41">
        <f t="shared" si="654"/>
        <v>239.72243564670137</v>
      </c>
      <c r="L1775" s="30">
        <f t="shared" si="663"/>
        <v>218.00182949999999</v>
      </c>
      <c r="M1775" s="61">
        <f t="shared" si="664"/>
        <v>231.30759848003586</v>
      </c>
      <c r="N1775" s="30">
        <f t="shared" si="665"/>
        <v>0.23130759848003588</v>
      </c>
      <c r="O1775" s="30">
        <f t="shared" si="655"/>
        <v>5461.4294085564024</v>
      </c>
      <c r="P1775" s="30">
        <f t="shared" si="666"/>
        <v>5.4614294085564028</v>
      </c>
      <c r="Q1775" s="30">
        <f t="shared" si="671"/>
        <v>12852.902121591824</v>
      </c>
      <c r="R1775" s="61">
        <f t="shared" si="672"/>
        <v>3.570250874951109</v>
      </c>
      <c r="S1775" s="30">
        <f t="shared" si="673"/>
        <v>-2421.7072609324096</v>
      </c>
      <c r="T1775" s="30">
        <f t="shared" si="667"/>
        <v>2421.7072609324096</v>
      </c>
      <c r="U1775" s="61">
        <f t="shared" si="674"/>
        <v>0.67269651518583062</v>
      </c>
      <c r="V1775" s="30">
        <f t="shared" si="675"/>
        <v>413096.06481481477</v>
      </c>
      <c r="W1775" s="30">
        <f t="shared" si="677"/>
        <v>413.09606481481478</v>
      </c>
      <c r="X1775" s="30">
        <f t="shared" si="676"/>
        <v>4920.5476064814829</v>
      </c>
      <c r="Y1775" s="30">
        <f t="shared" si="668"/>
        <v>1366.8198730332135</v>
      </c>
      <c r="Z1775" s="30">
        <f t="shared" si="669"/>
        <v>1.3668198730332135</v>
      </c>
      <c r="AA1775" s="30">
        <f t="shared" si="670"/>
        <v>4.2429473901369397</v>
      </c>
      <c r="AB1775" s="64"/>
      <c r="AC1775" s="30">
        <f t="shared" si="656"/>
        <v>0</v>
      </c>
      <c r="AD1775" s="30">
        <f t="shared" si="657"/>
        <v>85</v>
      </c>
      <c r="AE1775" s="30">
        <f t="shared" si="658"/>
        <v>23.611111111111111</v>
      </c>
      <c r="AF1775" s="31"/>
      <c r="AG1775" s="31"/>
      <c r="AH1775" s="31"/>
      <c r="AI1775" s="31"/>
      <c r="AJ1775" s="31"/>
      <c r="AK1775" s="31"/>
      <c r="AL1775" s="7"/>
      <c r="AM1775" s="7"/>
    </row>
    <row r="1776" spans="2:39" x14ac:dyDescent="0.4">
      <c r="B1776" s="27" t="s">
        <v>4</v>
      </c>
      <c r="C1776" s="27">
        <v>1760</v>
      </c>
      <c r="D1776" s="27">
        <v>283</v>
      </c>
      <c r="E1776" s="28">
        <v>84.4</v>
      </c>
      <c r="F1776" s="69">
        <f t="shared" si="659"/>
        <v>23.444444444444446</v>
      </c>
      <c r="G1776" s="36">
        <f t="shared" si="660"/>
        <v>-0.16666666666666705</v>
      </c>
      <c r="H1776" s="29">
        <f t="shared" si="661"/>
        <v>-0.60000000000000142</v>
      </c>
      <c r="I1776" s="31"/>
      <c r="J1776" s="30">
        <f t="shared" si="662"/>
        <v>-247.00000000000057</v>
      </c>
      <c r="K1776" s="41">
        <f t="shared" si="654"/>
        <v>236.35006355547225</v>
      </c>
      <c r="L1776" s="30">
        <f t="shared" si="663"/>
        <v>218.00182949999999</v>
      </c>
      <c r="M1776" s="61">
        <f t="shared" si="664"/>
        <v>207.35189305547166</v>
      </c>
      <c r="N1776" s="30">
        <f t="shared" si="665"/>
        <v>0.20735189305547166</v>
      </c>
      <c r="O1776" s="30">
        <f t="shared" si="655"/>
        <v>4861.2499371893919</v>
      </c>
      <c r="P1776" s="30">
        <f t="shared" si="666"/>
        <v>4.8612499371893918</v>
      </c>
      <c r="Q1776" s="30">
        <f t="shared" si="671"/>
        <v>12857.763371529014</v>
      </c>
      <c r="R1776" s="61">
        <f t="shared" si="672"/>
        <v>3.571601222263912</v>
      </c>
      <c r="S1776" s="30">
        <f t="shared" si="673"/>
        <v>-2421.7072609324096</v>
      </c>
      <c r="T1776" s="30">
        <f t="shared" si="667"/>
        <v>2421.7072609324096</v>
      </c>
      <c r="U1776" s="61">
        <f t="shared" si="674"/>
        <v>0.67269651518583062</v>
      </c>
      <c r="V1776" s="30">
        <f t="shared" si="675"/>
        <v>407284.70370370377</v>
      </c>
      <c r="W1776" s="30">
        <f t="shared" si="677"/>
        <v>407.28470370370377</v>
      </c>
      <c r="X1776" s="30">
        <f t="shared" si="676"/>
        <v>4926.3589675925941</v>
      </c>
      <c r="Y1776" s="30">
        <f t="shared" si="668"/>
        <v>1368.4341412999356</v>
      </c>
      <c r="Z1776" s="30">
        <f t="shared" si="669"/>
        <v>1.3684341412999357</v>
      </c>
      <c r="AA1776" s="30">
        <f t="shared" si="670"/>
        <v>4.2442977374497426</v>
      </c>
      <c r="AB1776" s="64"/>
      <c r="AC1776" s="30">
        <f t="shared" si="656"/>
        <v>0</v>
      </c>
      <c r="AD1776" s="30">
        <f t="shared" si="657"/>
        <v>84.4</v>
      </c>
      <c r="AE1776" s="30">
        <f t="shared" si="658"/>
        <v>23.444444444444446</v>
      </c>
      <c r="AF1776" s="31"/>
      <c r="AG1776" s="31"/>
      <c r="AH1776" s="31"/>
      <c r="AI1776" s="31"/>
      <c r="AJ1776" s="31"/>
      <c r="AK1776" s="31"/>
      <c r="AL1776" s="7"/>
      <c r="AM1776" s="7"/>
    </row>
    <row r="1777" spans="2:39" x14ac:dyDescent="0.4">
      <c r="B1777" s="27" t="s">
        <v>4</v>
      </c>
      <c r="C1777" s="27">
        <v>1761</v>
      </c>
      <c r="D1777" s="27">
        <v>284</v>
      </c>
      <c r="E1777" s="28">
        <v>83.8</v>
      </c>
      <c r="F1777" s="69">
        <f t="shared" si="659"/>
        <v>23.277777777777775</v>
      </c>
      <c r="G1777" s="36">
        <f t="shared" si="660"/>
        <v>-0.16666666666666705</v>
      </c>
      <c r="H1777" s="29">
        <f t="shared" si="661"/>
        <v>-0.60000000000000142</v>
      </c>
      <c r="I1777" s="31"/>
      <c r="J1777" s="30">
        <f t="shared" si="662"/>
        <v>-247.00000000000057</v>
      </c>
      <c r="K1777" s="41">
        <f t="shared" si="654"/>
        <v>233.00158075886802</v>
      </c>
      <c r="L1777" s="30">
        <f t="shared" si="663"/>
        <v>218.00182949999999</v>
      </c>
      <c r="M1777" s="61">
        <f t="shared" si="664"/>
        <v>204.00341025886743</v>
      </c>
      <c r="N1777" s="30">
        <f t="shared" si="665"/>
        <v>0.20400341025886742</v>
      </c>
      <c r="O1777" s="30">
        <f t="shared" si="655"/>
        <v>4748.7460499147473</v>
      </c>
      <c r="P1777" s="30">
        <f t="shared" si="666"/>
        <v>4.7487460499147476</v>
      </c>
      <c r="Q1777" s="30">
        <f t="shared" si="671"/>
        <v>12862.512117578928</v>
      </c>
      <c r="R1777" s="61">
        <f t="shared" si="672"/>
        <v>3.572920318494416</v>
      </c>
      <c r="S1777" s="30">
        <f t="shared" si="673"/>
        <v>-2421.7072609324096</v>
      </c>
      <c r="T1777" s="30">
        <f t="shared" si="667"/>
        <v>2421.7072609324096</v>
      </c>
      <c r="U1777" s="61">
        <f t="shared" si="674"/>
        <v>0.67269651518583062</v>
      </c>
      <c r="V1777" s="30">
        <f t="shared" si="675"/>
        <v>401514.50925925921</v>
      </c>
      <c r="W1777" s="30">
        <f t="shared" si="677"/>
        <v>401.51450925925923</v>
      </c>
      <c r="X1777" s="30">
        <f t="shared" si="676"/>
        <v>4932.1291620370384</v>
      </c>
      <c r="Y1777" s="30">
        <f t="shared" si="668"/>
        <v>1370.0369743723245</v>
      </c>
      <c r="Z1777" s="30">
        <f t="shared" si="669"/>
        <v>1.3700369743723244</v>
      </c>
      <c r="AA1777" s="30">
        <f t="shared" si="670"/>
        <v>4.2456168336802467</v>
      </c>
      <c r="AB1777" s="64"/>
      <c r="AC1777" s="30">
        <f t="shared" si="656"/>
        <v>0</v>
      </c>
      <c r="AD1777" s="30">
        <f t="shared" si="657"/>
        <v>83.8</v>
      </c>
      <c r="AE1777" s="30">
        <f t="shared" si="658"/>
        <v>23.277777777777775</v>
      </c>
      <c r="AF1777" s="31"/>
      <c r="AG1777" s="31"/>
      <c r="AH1777" s="31"/>
      <c r="AI1777" s="31"/>
      <c r="AJ1777" s="31"/>
      <c r="AK1777" s="31"/>
      <c r="AL1777" s="7"/>
      <c r="AM1777" s="7"/>
    </row>
    <row r="1778" spans="2:39" x14ac:dyDescent="0.4">
      <c r="B1778" s="27" t="s">
        <v>4</v>
      </c>
      <c r="C1778" s="27">
        <v>1762</v>
      </c>
      <c r="D1778" s="27">
        <v>285</v>
      </c>
      <c r="E1778" s="28">
        <v>83.2</v>
      </c>
      <c r="F1778" s="69">
        <f t="shared" si="659"/>
        <v>23.111111111111111</v>
      </c>
      <c r="G1778" s="36">
        <f t="shared" si="660"/>
        <v>-0.16666666666666705</v>
      </c>
      <c r="H1778" s="29">
        <f t="shared" si="661"/>
        <v>-0.60000000000000142</v>
      </c>
      <c r="I1778" s="31"/>
      <c r="J1778" s="30">
        <f t="shared" si="662"/>
        <v>-247.00000000000057</v>
      </c>
      <c r="K1778" s="41">
        <f t="shared" si="654"/>
        <v>229.67698725688888</v>
      </c>
      <c r="L1778" s="30">
        <f t="shared" si="663"/>
        <v>218.00182949999999</v>
      </c>
      <c r="M1778" s="61">
        <f t="shared" si="664"/>
        <v>200.6788167568883</v>
      </c>
      <c r="N1778" s="30">
        <f t="shared" si="665"/>
        <v>0.20067881675688828</v>
      </c>
      <c r="O1778" s="30">
        <f t="shared" si="655"/>
        <v>4637.9104317147512</v>
      </c>
      <c r="P1778" s="30">
        <f t="shared" si="666"/>
        <v>4.6379104317147508</v>
      </c>
      <c r="Q1778" s="30">
        <f t="shared" si="671"/>
        <v>12867.150028010643</v>
      </c>
      <c r="R1778" s="61">
        <f t="shared" si="672"/>
        <v>3.5742086270507345</v>
      </c>
      <c r="S1778" s="30">
        <f t="shared" si="673"/>
        <v>-2421.7072609324096</v>
      </c>
      <c r="T1778" s="30">
        <f t="shared" si="667"/>
        <v>2421.7072609324096</v>
      </c>
      <c r="U1778" s="61">
        <f t="shared" si="674"/>
        <v>0.67269651518583062</v>
      </c>
      <c r="V1778" s="30">
        <f t="shared" si="675"/>
        <v>395785.48148148146</v>
      </c>
      <c r="W1778" s="30">
        <f t="shared" si="677"/>
        <v>395.78548148148144</v>
      </c>
      <c r="X1778" s="30">
        <f t="shared" si="676"/>
        <v>4937.8581898148159</v>
      </c>
      <c r="Y1778" s="30">
        <f t="shared" si="668"/>
        <v>1371.6283722503799</v>
      </c>
      <c r="Z1778" s="30">
        <f t="shared" si="669"/>
        <v>1.3716283722503799</v>
      </c>
      <c r="AA1778" s="30">
        <f t="shared" si="670"/>
        <v>4.2469051422365656</v>
      </c>
      <c r="AB1778" s="64"/>
      <c r="AC1778" s="30">
        <f t="shared" si="656"/>
        <v>0</v>
      </c>
      <c r="AD1778" s="30">
        <f t="shared" si="657"/>
        <v>83.2</v>
      </c>
      <c r="AE1778" s="30">
        <f t="shared" si="658"/>
        <v>23.111111111111111</v>
      </c>
      <c r="AF1778" s="31"/>
      <c r="AG1778" s="31"/>
      <c r="AH1778" s="31"/>
      <c r="AI1778" s="31"/>
      <c r="AJ1778" s="31"/>
      <c r="AK1778" s="31"/>
      <c r="AL1778" s="7"/>
      <c r="AM1778" s="7"/>
    </row>
    <row r="1779" spans="2:39" x14ac:dyDescent="0.4">
      <c r="B1779" s="27" t="s">
        <v>4</v>
      </c>
      <c r="C1779" s="27">
        <v>1763</v>
      </c>
      <c r="D1779" s="27">
        <v>286</v>
      </c>
      <c r="E1779" s="28">
        <v>82.6</v>
      </c>
      <c r="F1779" s="69">
        <f t="shared" si="659"/>
        <v>22.944444444444443</v>
      </c>
      <c r="G1779" s="36">
        <f t="shared" si="660"/>
        <v>-0.16666666666666705</v>
      </c>
      <c r="H1779" s="29">
        <f t="shared" si="661"/>
        <v>-0.60000000000000142</v>
      </c>
      <c r="I1779" s="31"/>
      <c r="J1779" s="30">
        <f t="shared" si="662"/>
        <v>-247.00000000000057</v>
      </c>
      <c r="K1779" s="41">
        <f t="shared" si="654"/>
        <v>226.37628304953469</v>
      </c>
      <c r="L1779" s="30">
        <f t="shared" si="663"/>
        <v>218.00182949999999</v>
      </c>
      <c r="M1779" s="61">
        <f t="shared" si="664"/>
        <v>197.37811254953411</v>
      </c>
      <c r="N1779" s="30">
        <f t="shared" si="665"/>
        <v>0.19737811254953411</v>
      </c>
      <c r="O1779" s="30">
        <f t="shared" si="655"/>
        <v>4528.731137942088</v>
      </c>
      <c r="P1779" s="30">
        <f t="shared" si="666"/>
        <v>4.5287311379420876</v>
      </c>
      <c r="Q1779" s="30">
        <f t="shared" si="671"/>
        <v>12871.678759148585</v>
      </c>
      <c r="R1779" s="61">
        <f t="shared" si="672"/>
        <v>3.5754666080230235</v>
      </c>
      <c r="S1779" s="30">
        <f t="shared" si="673"/>
        <v>-2421.7072609324096</v>
      </c>
      <c r="T1779" s="30">
        <f t="shared" si="667"/>
        <v>2421.7072609324096</v>
      </c>
      <c r="U1779" s="61">
        <f t="shared" si="674"/>
        <v>0.67269651518583062</v>
      </c>
      <c r="V1779" s="30">
        <f t="shared" si="675"/>
        <v>390097.62037037034</v>
      </c>
      <c r="W1779" s="30">
        <f t="shared" si="677"/>
        <v>390.09762037037035</v>
      </c>
      <c r="X1779" s="30">
        <f t="shared" si="676"/>
        <v>4943.5460509259274</v>
      </c>
      <c r="Y1779" s="30">
        <f t="shared" si="668"/>
        <v>1373.2083349341021</v>
      </c>
      <c r="Z1779" s="30">
        <f t="shared" si="669"/>
        <v>1.3732083349341022</v>
      </c>
      <c r="AA1779" s="30">
        <f t="shared" si="670"/>
        <v>4.2481631232088546</v>
      </c>
      <c r="AB1779" s="64"/>
      <c r="AC1779" s="30">
        <f t="shared" si="656"/>
        <v>0</v>
      </c>
      <c r="AD1779" s="30">
        <f t="shared" si="657"/>
        <v>82.6</v>
      </c>
      <c r="AE1779" s="30">
        <f t="shared" si="658"/>
        <v>22.944444444444443</v>
      </c>
      <c r="AF1779" s="31"/>
      <c r="AG1779" s="31"/>
      <c r="AH1779" s="31"/>
      <c r="AI1779" s="31"/>
      <c r="AJ1779" s="31"/>
      <c r="AK1779" s="31"/>
      <c r="AL1779" s="7"/>
      <c r="AM1779" s="7"/>
    </row>
    <row r="1780" spans="2:39" x14ac:dyDescent="0.4">
      <c r="B1780" s="27" t="s">
        <v>4</v>
      </c>
      <c r="C1780" s="27">
        <v>1764</v>
      </c>
      <c r="D1780" s="27">
        <v>287</v>
      </c>
      <c r="E1780" s="28">
        <v>82</v>
      </c>
      <c r="F1780" s="69">
        <f t="shared" si="659"/>
        <v>22.777777777777779</v>
      </c>
      <c r="G1780" s="36">
        <f t="shared" si="660"/>
        <v>-0.18055555555555516</v>
      </c>
      <c r="H1780" s="29">
        <f t="shared" si="661"/>
        <v>-0.64999999999999858</v>
      </c>
      <c r="I1780" s="31"/>
      <c r="J1780" s="30">
        <f t="shared" si="662"/>
        <v>-267.58333333333275</v>
      </c>
      <c r="K1780" s="41">
        <f t="shared" si="654"/>
        <v>223.0994681368056</v>
      </c>
      <c r="L1780" s="30">
        <f t="shared" si="663"/>
        <v>218.00182949999999</v>
      </c>
      <c r="M1780" s="61">
        <f t="shared" si="664"/>
        <v>173.51796430347284</v>
      </c>
      <c r="N1780" s="30">
        <f t="shared" si="665"/>
        <v>0.17351796430347283</v>
      </c>
      <c r="O1780" s="30">
        <f t="shared" si="655"/>
        <v>3952.3536313568816</v>
      </c>
      <c r="P1780" s="30">
        <f t="shared" si="666"/>
        <v>3.9523536313568814</v>
      </c>
      <c r="Q1780" s="30">
        <f t="shared" si="671"/>
        <v>12875.631112779942</v>
      </c>
      <c r="R1780" s="61">
        <f t="shared" si="672"/>
        <v>3.5765644841195638</v>
      </c>
      <c r="S1780" s="30">
        <f t="shared" si="673"/>
        <v>-2421.7072609324096</v>
      </c>
      <c r="T1780" s="30">
        <f t="shared" si="667"/>
        <v>2421.7072609324096</v>
      </c>
      <c r="U1780" s="61">
        <f t="shared" si="674"/>
        <v>0.67269651518583062</v>
      </c>
      <c r="V1780" s="30">
        <f t="shared" si="675"/>
        <v>384450.92592592601</v>
      </c>
      <c r="W1780" s="30">
        <f t="shared" si="677"/>
        <v>384.45092592592601</v>
      </c>
      <c r="X1780" s="30">
        <f t="shared" si="676"/>
        <v>4949.192745370372</v>
      </c>
      <c r="Y1780" s="30">
        <f t="shared" si="668"/>
        <v>1374.7768624234914</v>
      </c>
      <c r="Z1780" s="30">
        <f t="shared" si="669"/>
        <v>1.3747768624234913</v>
      </c>
      <c r="AA1780" s="30">
        <f t="shared" si="670"/>
        <v>4.2492609993053945</v>
      </c>
      <c r="AB1780" s="64"/>
      <c r="AC1780" s="30">
        <f t="shared" si="656"/>
        <v>0</v>
      </c>
      <c r="AD1780" s="30">
        <f t="shared" si="657"/>
        <v>82</v>
      </c>
      <c r="AE1780" s="30">
        <f t="shared" si="658"/>
        <v>22.777777777777779</v>
      </c>
      <c r="AF1780" s="31"/>
      <c r="AG1780" s="31"/>
      <c r="AH1780" s="31"/>
      <c r="AI1780" s="31"/>
      <c r="AJ1780" s="31"/>
      <c r="AK1780" s="31"/>
      <c r="AL1780" s="7"/>
      <c r="AM1780" s="7"/>
    </row>
    <row r="1781" spans="2:39" x14ac:dyDescent="0.4">
      <c r="B1781" s="27" t="s">
        <v>4</v>
      </c>
      <c r="C1781" s="27">
        <v>1765</v>
      </c>
      <c r="D1781" s="27">
        <v>288</v>
      </c>
      <c r="E1781" s="28">
        <v>81.3</v>
      </c>
      <c r="F1781" s="69">
        <f t="shared" si="659"/>
        <v>22.583333333333332</v>
      </c>
      <c r="G1781" s="36">
        <f t="shared" si="660"/>
        <v>-0.22222222222222143</v>
      </c>
      <c r="H1781" s="29">
        <f t="shared" si="661"/>
        <v>-0.79999999999999716</v>
      </c>
      <c r="I1781" s="31"/>
      <c r="J1781" s="30">
        <f t="shared" si="662"/>
        <v>-329.33333333333218</v>
      </c>
      <c r="K1781" s="41">
        <f t="shared" si="654"/>
        <v>219.30671081932812</v>
      </c>
      <c r="L1781" s="30">
        <f t="shared" si="663"/>
        <v>218.00182949999999</v>
      </c>
      <c r="M1781" s="61">
        <f t="shared" si="664"/>
        <v>107.97520698599592</v>
      </c>
      <c r="N1781" s="30">
        <f t="shared" si="665"/>
        <v>0.10797520698599593</v>
      </c>
      <c r="O1781" s="30">
        <f t="shared" si="655"/>
        <v>2438.4400911004077</v>
      </c>
      <c r="P1781" s="30">
        <f t="shared" si="666"/>
        <v>2.4384400911004076</v>
      </c>
      <c r="Q1781" s="30">
        <f t="shared" si="671"/>
        <v>12878.069552871042</v>
      </c>
      <c r="R1781" s="61">
        <f t="shared" si="672"/>
        <v>3.5772418286435017</v>
      </c>
      <c r="S1781" s="30">
        <f t="shared" si="673"/>
        <v>-2421.7072609324096</v>
      </c>
      <c r="T1781" s="30">
        <f t="shared" si="667"/>
        <v>2421.7072609324096</v>
      </c>
      <c r="U1781" s="61">
        <f t="shared" si="674"/>
        <v>0.67269651518583062</v>
      </c>
      <c r="V1781" s="30">
        <f t="shared" si="675"/>
        <v>377915.14583333331</v>
      </c>
      <c r="W1781" s="30">
        <f t="shared" si="677"/>
        <v>377.91514583333333</v>
      </c>
      <c r="X1781" s="30">
        <f t="shared" si="676"/>
        <v>4955.7285254629651</v>
      </c>
      <c r="Y1781" s="30">
        <f t="shared" si="668"/>
        <v>1376.5923583460515</v>
      </c>
      <c r="Z1781" s="30">
        <f t="shared" si="669"/>
        <v>1.3765923583460515</v>
      </c>
      <c r="AA1781" s="30">
        <f t="shared" si="670"/>
        <v>4.2499383438293323</v>
      </c>
      <c r="AB1781" s="64"/>
      <c r="AC1781" s="30">
        <f t="shared" si="656"/>
        <v>0</v>
      </c>
      <c r="AD1781" s="30">
        <f t="shared" si="657"/>
        <v>81.3</v>
      </c>
      <c r="AE1781" s="30">
        <f t="shared" si="658"/>
        <v>22.583333333333332</v>
      </c>
      <c r="AF1781" s="31"/>
      <c r="AG1781" s="31"/>
      <c r="AH1781" s="31"/>
      <c r="AI1781" s="31"/>
      <c r="AJ1781" s="31"/>
      <c r="AK1781" s="31"/>
      <c r="AL1781" s="7"/>
      <c r="AM1781" s="7"/>
    </row>
    <row r="1782" spans="2:39" x14ac:dyDescent="0.4">
      <c r="B1782" s="27" t="s">
        <v>4</v>
      </c>
      <c r="C1782" s="27">
        <v>1766</v>
      </c>
      <c r="D1782" s="27">
        <v>289</v>
      </c>
      <c r="E1782" s="28">
        <v>80.400000000000006</v>
      </c>
      <c r="F1782" s="69">
        <f t="shared" si="659"/>
        <v>22.333333333333336</v>
      </c>
      <c r="G1782" s="36">
        <f t="shared" si="660"/>
        <v>-0.30555555555555597</v>
      </c>
      <c r="H1782" s="29">
        <f t="shared" si="661"/>
        <v>-1.1000000000000014</v>
      </c>
      <c r="I1782" s="31"/>
      <c r="J1782" s="30">
        <f t="shared" si="662"/>
        <v>-452.83333333333394</v>
      </c>
      <c r="K1782" s="41">
        <f t="shared" si="654"/>
        <v>214.47808714325004</v>
      </c>
      <c r="L1782" s="30">
        <f t="shared" si="663"/>
        <v>218.00182949999999</v>
      </c>
      <c r="M1782" s="61">
        <f t="shared" si="664"/>
        <v>-20.353416690083918</v>
      </c>
      <c r="N1782" s="30">
        <f t="shared" si="665"/>
        <v>-2.035341669008392E-2</v>
      </c>
      <c r="O1782" s="30">
        <f t="shared" si="655"/>
        <v>-454.55963941187423</v>
      </c>
      <c r="P1782" s="30">
        <f t="shared" si="666"/>
        <v>-0.45455963941187422</v>
      </c>
      <c r="Q1782" s="30">
        <f t="shared" si="671"/>
        <v>12878.069552871042</v>
      </c>
      <c r="R1782" s="61">
        <f t="shared" si="672"/>
        <v>3.5772418286435017</v>
      </c>
      <c r="S1782" s="30">
        <f t="shared" si="673"/>
        <v>-2422.1618205718214</v>
      </c>
      <c r="T1782" s="30">
        <f t="shared" si="667"/>
        <v>2422.1618205718214</v>
      </c>
      <c r="U1782" s="61">
        <f t="shared" si="674"/>
        <v>0.67282278176243526</v>
      </c>
      <c r="V1782" s="30">
        <f t="shared" si="675"/>
        <v>369594.33333333343</v>
      </c>
      <c r="W1782" s="30">
        <f t="shared" si="677"/>
        <v>369.59433333333345</v>
      </c>
      <c r="X1782" s="30">
        <f t="shared" si="676"/>
        <v>4964.0493379629652</v>
      </c>
      <c r="Y1782" s="30">
        <f t="shared" si="668"/>
        <v>1378.9036970006764</v>
      </c>
      <c r="Z1782" s="30">
        <f t="shared" si="669"/>
        <v>1.3789036970006765</v>
      </c>
      <c r="AA1782" s="30">
        <f t="shared" si="670"/>
        <v>4.2500646104059374</v>
      </c>
      <c r="AB1782" s="64"/>
      <c r="AC1782" s="30">
        <f t="shared" si="656"/>
        <v>0</v>
      </c>
      <c r="AD1782" s="30">
        <f t="shared" si="657"/>
        <v>80.400000000000006</v>
      </c>
      <c r="AE1782" s="30">
        <f t="shared" si="658"/>
        <v>22.333333333333336</v>
      </c>
      <c r="AF1782" s="31"/>
      <c r="AG1782" s="31"/>
      <c r="AH1782" s="31"/>
      <c r="AI1782" s="31"/>
      <c r="AJ1782" s="31"/>
      <c r="AK1782" s="31"/>
      <c r="AL1782" s="7"/>
      <c r="AM1782" s="7"/>
    </row>
    <row r="1783" spans="2:39" x14ac:dyDescent="0.4">
      <c r="B1783" s="27" t="s">
        <v>4</v>
      </c>
      <c r="C1783" s="27">
        <v>1767</v>
      </c>
      <c r="D1783" s="27">
        <v>290</v>
      </c>
      <c r="E1783" s="28">
        <v>79.099999999999994</v>
      </c>
      <c r="F1783" s="69">
        <f t="shared" si="659"/>
        <v>21.972222222222221</v>
      </c>
      <c r="G1783" s="36">
        <f t="shared" si="660"/>
        <v>-0.41666666666666663</v>
      </c>
      <c r="H1783" s="29">
        <f t="shared" si="661"/>
        <v>-1.5</v>
      </c>
      <c r="I1783" s="31"/>
      <c r="J1783" s="30">
        <f t="shared" si="662"/>
        <v>-617.5</v>
      </c>
      <c r="K1783" s="41">
        <f t="shared" si="654"/>
        <v>207.59830208700862</v>
      </c>
      <c r="L1783" s="30">
        <f t="shared" si="663"/>
        <v>218.00182949999999</v>
      </c>
      <c r="M1783" s="61">
        <f t="shared" si="664"/>
        <v>-191.8998684129914</v>
      </c>
      <c r="N1783" s="30">
        <f t="shared" si="665"/>
        <v>-0.19189986841299139</v>
      </c>
      <c r="O1783" s="30">
        <f t="shared" si="655"/>
        <v>-4216.4665531854498</v>
      </c>
      <c r="P1783" s="30">
        <f t="shared" si="666"/>
        <v>-4.2164665531854499</v>
      </c>
      <c r="Q1783" s="30">
        <f t="shared" si="671"/>
        <v>12878.069552871042</v>
      </c>
      <c r="R1783" s="61">
        <f t="shared" si="672"/>
        <v>3.5772418286435017</v>
      </c>
      <c r="S1783" s="30">
        <f t="shared" si="673"/>
        <v>-2426.3782871250069</v>
      </c>
      <c r="T1783" s="30">
        <f t="shared" si="667"/>
        <v>2426.3782871250069</v>
      </c>
      <c r="U1783" s="61">
        <f t="shared" si="674"/>
        <v>0.67399402256535268</v>
      </c>
      <c r="V1783" s="30">
        <f t="shared" si="675"/>
        <v>357738.90509259253</v>
      </c>
      <c r="W1783" s="30">
        <f t="shared" si="677"/>
        <v>357.73890509259252</v>
      </c>
      <c r="X1783" s="30">
        <f t="shared" si="676"/>
        <v>4975.9047662037065</v>
      </c>
      <c r="Y1783" s="30">
        <f t="shared" si="668"/>
        <v>1382.1968741465332</v>
      </c>
      <c r="Z1783" s="30">
        <f t="shared" si="669"/>
        <v>1.3821968741465331</v>
      </c>
      <c r="AA1783" s="30">
        <f t="shared" si="670"/>
        <v>4.2512358512088539</v>
      </c>
      <c r="AB1783" s="64"/>
      <c r="AC1783" s="30">
        <f t="shared" si="656"/>
        <v>0</v>
      </c>
      <c r="AD1783" s="30">
        <f t="shared" si="657"/>
        <v>79.099999999999994</v>
      </c>
      <c r="AE1783" s="30">
        <f t="shared" si="658"/>
        <v>21.972222222222221</v>
      </c>
      <c r="AF1783" s="31"/>
      <c r="AG1783" s="31"/>
      <c r="AH1783" s="31"/>
      <c r="AI1783" s="31"/>
      <c r="AJ1783" s="31"/>
      <c r="AK1783" s="31"/>
      <c r="AL1783" s="7"/>
      <c r="AM1783" s="7"/>
    </row>
    <row r="1784" spans="2:39" x14ac:dyDescent="0.4">
      <c r="B1784" s="27" t="s">
        <v>4</v>
      </c>
      <c r="C1784" s="27">
        <v>1768</v>
      </c>
      <c r="D1784" s="27">
        <v>291</v>
      </c>
      <c r="E1784" s="28">
        <v>77.400000000000006</v>
      </c>
      <c r="F1784" s="69">
        <f t="shared" si="659"/>
        <v>21.5</v>
      </c>
      <c r="G1784" s="36">
        <f t="shared" si="660"/>
        <v>-0.55555555555555558</v>
      </c>
      <c r="H1784" s="29">
        <f t="shared" si="661"/>
        <v>-2</v>
      </c>
      <c r="I1784" s="31"/>
      <c r="J1784" s="30">
        <f t="shared" si="662"/>
        <v>-823.33333333333337</v>
      </c>
      <c r="K1784" s="41">
        <f t="shared" si="654"/>
        <v>198.77087592731249</v>
      </c>
      <c r="L1784" s="30">
        <f t="shared" si="663"/>
        <v>218.00182949999999</v>
      </c>
      <c r="M1784" s="61">
        <f t="shared" si="664"/>
        <v>-406.56062790602095</v>
      </c>
      <c r="N1784" s="30">
        <f t="shared" si="665"/>
        <v>-0.40656062790602093</v>
      </c>
      <c r="O1784" s="30">
        <f t="shared" si="655"/>
        <v>-8741.0534999794509</v>
      </c>
      <c r="P1784" s="30">
        <f t="shared" si="666"/>
        <v>-8.7410534999794507</v>
      </c>
      <c r="Q1784" s="30">
        <f t="shared" si="671"/>
        <v>12878.069552871042</v>
      </c>
      <c r="R1784" s="61">
        <f t="shared" si="672"/>
        <v>3.5772418286435017</v>
      </c>
      <c r="S1784" s="30">
        <f t="shared" si="673"/>
        <v>-2435.1193406249863</v>
      </c>
      <c r="T1784" s="30">
        <f t="shared" si="667"/>
        <v>2435.1193406249863</v>
      </c>
      <c r="U1784" s="61">
        <f t="shared" si="674"/>
        <v>0.67642209317625934</v>
      </c>
      <c r="V1784" s="30">
        <f t="shared" si="675"/>
        <v>342527.25</v>
      </c>
      <c r="W1784" s="30">
        <f t="shared" si="677"/>
        <v>342.52724999999998</v>
      </c>
      <c r="X1784" s="30">
        <f t="shared" si="676"/>
        <v>4991.1164212962994</v>
      </c>
      <c r="Y1784" s="30">
        <f t="shared" si="668"/>
        <v>1386.4223372748434</v>
      </c>
      <c r="Z1784" s="30">
        <f t="shared" si="669"/>
        <v>1.3864223372748434</v>
      </c>
      <c r="AA1784" s="30">
        <f t="shared" si="670"/>
        <v>4.2536639218197614</v>
      </c>
      <c r="AB1784" s="64"/>
      <c r="AC1784" s="30">
        <f t="shared" si="656"/>
        <v>0</v>
      </c>
      <c r="AD1784" s="30">
        <f t="shared" si="657"/>
        <v>77.400000000000006</v>
      </c>
      <c r="AE1784" s="30">
        <f t="shared" si="658"/>
        <v>21.5</v>
      </c>
      <c r="AF1784" s="31"/>
      <c r="AG1784" s="31"/>
      <c r="AH1784" s="31"/>
      <c r="AI1784" s="31"/>
      <c r="AJ1784" s="31"/>
      <c r="AK1784" s="31"/>
      <c r="AL1784" s="7"/>
      <c r="AM1784" s="7"/>
    </row>
    <row r="1785" spans="2:39" x14ac:dyDescent="0.4">
      <c r="B1785" s="27" t="s">
        <v>4</v>
      </c>
      <c r="C1785" s="27">
        <v>1769</v>
      </c>
      <c r="D1785" s="27">
        <v>292</v>
      </c>
      <c r="E1785" s="28">
        <v>75.099999999999994</v>
      </c>
      <c r="F1785" s="69">
        <f t="shared" si="659"/>
        <v>20.861111111111111</v>
      </c>
      <c r="G1785" s="36">
        <f t="shared" si="660"/>
        <v>-0.70833333333333448</v>
      </c>
      <c r="H1785" s="29">
        <f t="shared" si="661"/>
        <v>-2.5500000000000043</v>
      </c>
      <c r="I1785" s="31"/>
      <c r="J1785" s="30">
        <f t="shared" si="662"/>
        <v>-1049.7500000000016</v>
      </c>
      <c r="K1785" s="41">
        <f t="shared" si="654"/>
        <v>187.13313969159199</v>
      </c>
      <c r="L1785" s="30">
        <f t="shared" si="663"/>
        <v>218.00182949999999</v>
      </c>
      <c r="M1785" s="61">
        <f t="shared" si="664"/>
        <v>-644.61503080840964</v>
      </c>
      <c r="N1785" s="30">
        <f t="shared" si="665"/>
        <v>-0.64461503080840965</v>
      </c>
      <c r="O1785" s="30">
        <f t="shared" si="655"/>
        <v>-13447.385781586545</v>
      </c>
      <c r="P1785" s="30">
        <f t="shared" si="666"/>
        <v>-13.447385781586545</v>
      </c>
      <c r="Q1785" s="30">
        <f t="shared" si="671"/>
        <v>12878.069552871042</v>
      </c>
      <c r="R1785" s="61">
        <f t="shared" si="672"/>
        <v>3.5772418286435017</v>
      </c>
      <c r="S1785" s="30">
        <f t="shared" si="673"/>
        <v>-2448.5667264065728</v>
      </c>
      <c r="T1785" s="30">
        <f t="shared" si="667"/>
        <v>2448.5667264065728</v>
      </c>
      <c r="U1785" s="61">
        <f t="shared" si="674"/>
        <v>0.68015747841441965</v>
      </c>
      <c r="V1785" s="30">
        <f t="shared" si="675"/>
        <v>322472.79398148146</v>
      </c>
      <c r="W1785" s="30">
        <f t="shared" si="677"/>
        <v>322.47279398148146</v>
      </c>
      <c r="X1785" s="30">
        <f t="shared" si="676"/>
        <v>5011.1708773148184</v>
      </c>
      <c r="Y1785" s="30">
        <f t="shared" si="668"/>
        <v>1391.9930239587557</v>
      </c>
      <c r="Z1785" s="30">
        <f t="shared" si="669"/>
        <v>1.3919930239587557</v>
      </c>
      <c r="AA1785" s="30">
        <f t="shared" si="670"/>
        <v>4.2573993070579217</v>
      </c>
      <c r="AB1785" s="64"/>
      <c r="AC1785" s="30">
        <f t="shared" si="656"/>
        <v>0</v>
      </c>
      <c r="AD1785" s="30">
        <f t="shared" si="657"/>
        <v>75.099999999999994</v>
      </c>
      <c r="AE1785" s="30">
        <f t="shared" si="658"/>
        <v>20.861111111111111</v>
      </c>
      <c r="AF1785" s="31"/>
      <c r="AG1785" s="31"/>
      <c r="AH1785" s="31"/>
      <c r="AI1785" s="31"/>
      <c r="AJ1785" s="31"/>
      <c r="AK1785" s="31"/>
      <c r="AL1785" s="7"/>
      <c r="AM1785" s="7"/>
    </row>
    <row r="1786" spans="2:39" x14ac:dyDescent="0.4">
      <c r="B1786" s="27" t="s">
        <v>4</v>
      </c>
      <c r="C1786" s="27">
        <v>1770</v>
      </c>
      <c r="D1786" s="27">
        <v>293</v>
      </c>
      <c r="E1786" s="28">
        <v>72.3</v>
      </c>
      <c r="F1786" s="69">
        <f t="shared" si="659"/>
        <v>20.083333333333332</v>
      </c>
      <c r="G1786" s="36">
        <f t="shared" si="660"/>
        <v>-0.83333333333333326</v>
      </c>
      <c r="H1786" s="29">
        <f t="shared" si="661"/>
        <v>-3</v>
      </c>
      <c r="I1786" s="31"/>
      <c r="J1786" s="30">
        <f t="shared" si="662"/>
        <v>-1235</v>
      </c>
      <c r="K1786" s="41">
        <f t="shared" si="654"/>
        <v>173.43926513932809</v>
      </c>
      <c r="L1786" s="30">
        <f t="shared" si="663"/>
        <v>218.00182949999999</v>
      </c>
      <c r="M1786" s="61">
        <f t="shared" si="664"/>
        <v>-843.55890536067182</v>
      </c>
      <c r="N1786" s="30">
        <f t="shared" si="665"/>
        <v>-0.8435589053606718</v>
      </c>
      <c r="O1786" s="30">
        <f t="shared" si="655"/>
        <v>-16941.474682660159</v>
      </c>
      <c r="P1786" s="30">
        <f t="shared" si="666"/>
        <v>-16.941474682660157</v>
      </c>
      <c r="Q1786" s="30">
        <f t="shared" si="671"/>
        <v>12878.069552871042</v>
      </c>
      <c r="R1786" s="61">
        <f t="shared" si="672"/>
        <v>3.5772418286435017</v>
      </c>
      <c r="S1786" s="30">
        <f t="shared" si="673"/>
        <v>-2465.5082010892329</v>
      </c>
      <c r="T1786" s="30">
        <f t="shared" si="667"/>
        <v>2465.5082010892329</v>
      </c>
      <c r="U1786" s="61">
        <f t="shared" si="674"/>
        <v>0.68486344398052468</v>
      </c>
      <c r="V1786" s="30">
        <f t="shared" si="675"/>
        <v>298875.14583333331</v>
      </c>
      <c r="W1786" s="30">
        <f t="shared" si="677"/>
        <v>298.87514583333331</v>
      </c>
      <c r="X1786" s="30">
        <f t="shared" si="676"/>
        <v>5034.7685254629669</v>
      </c>
      <c r="Y1786" s="30">
        <f t="shared" si="668"/>
        <v>1398.547931466052</v>
      </c>
      <c r="Z1786" s="30">
        <f t="shared" si="669"/>
        <v>1.3985479314660521</v>
      </c>
      <c r="AA1786" s="30">
        <f t="shared" si="670"/>
        <v>4.2621052726240265</v>
      </c>
      <c r="AB1786" s="64"/>
      <c r="AC1786" s="30">
        <f t="shared" si="656"/>
        <v>0</v>
      </c>
      <c r="AD1786" s="30">
        <f t="shared" si="657"/>
        <v>72.3</v>
      </c>
      <c r="AE1786" s="30">
        <f t="shared" si="658"/>
        <v>20.083333333333332</v>
      </c>
      <c r="AF1786" s="31"/>
      <c r="AG1786" s="31"/>
      <c r="AH1786" s="31"/>
      <c r="AI1786" s="31"/>
      <c r="AJ1786" s="31"/>
      <c r="AK1786" s="31"/>
      <c r="AL1786" s="7"/>
      <c r="AM1786" s="7"/>
    </row>
    <row r="1787" spans="2:39" x14ac:dyDescent="0.4">
      <c r="B1787" s="27" t="s">
        <v>4</v>
      </c>
      <c r="C1787" s="27">
        <v>1771</v>
      </c>
      <c r="D1787" s="27">
        <v>294</v>
      </c>
      <c r="E1787" s="28">
        <v>69.099999999999994</v>
      </c>
      <c r="F1787" s="69">
        <f t="shared" si="659"/>
        <v>19.194444444444443</v>
      </c>
      <c r="G1787" s="36">
        <f t="shared" si="660"/>
        <v>-0.88888888888888773</v>
      </c>
      <c r="H1787" s="29">
        <f t="shared" si="661"/>
        <v>-3.1999999999999957</v>
      </c>
      <c r="I1787" s="31"/>
      <c r="J1787" s="30">
        <f t="shared" si="662"/>
        <v>-1317.3333333333317</v>
      </c>
      <c r="K1787" s="41">
        <f t="shared" si="654"/>
        <v>158.42617065055032</v>
      </c>
      <c r="L1787" s="30">
        <f t="shared" si="663"/>
        <v>218.00182949999999</v>
      </c>
      <c r="M1787" s="61">
        <f t="shared" si="664"/>
        <v>-940.90533318278131</v>
      </c>
      <c r="N1787" s="30">
        <f t="shared" si="665"/>
        <v>-0.94090533318278136</v>
      </c>
      <c r="O1787" s="30">
        <f t="shared" si="655"/>
        <v>-18060.155145258384</v>
      </c>
      <c r="P1787" s="30">
        <f t="shared" si="666"/>
        <v>-18.060155145258385</v>
      </c>
      <c r="Q1787" s="30">
        <f t="shared" si="671"/>
        <v>12878.069552871042</v>
      </c>
      <c r="R1787" s="61">
        <f t="shared" si="672"/>
        <v>3.5772418286435017</v>
      </c>
      <c r="S1787" s="30">
        <f t="shared" si="673"/>
        <v>-2483.5683562344911</v>
      </c>
      <c r="T1787" s="30">
        <f t="shared" si="667"/>
        <v>2483.5683562344911</v>
      </c>
      <c r="U1787" s="61">
        <f t="shared" si="674"/>
        <v>0.68988015414443327</v>
      </c>
      <c r="V1787" s="30">
        <f t="shared" si="675"/>
        <v>273004.18287037034</v>
      </c>
      <c r="W1787" s="30">
        <f t="shared" si="677"/>
        <v>273.00418287037036</v>
      </c>
      <c r="X1787" s="30">
        <f t="shared" si="676"/>
        <v>5060.6394884259298</v>
      </c>
      <c r="Y1787" s="30">
        <f t="shared" si="668"/>
        <v>1405.7343158159781</v>
      </c>
      <c r="Z1787" s="30">
        <f t="shared" si="669"/>
        <v>1.4057343158159781</v>
      </c>
      <c r="AA1787" s="30">
        <f t="shared" si="670"/>
        <v>4.267121982787935</v>
      </c>
      <c r="AB1787" s="64"/>
      <c r="AC1787" s="30">
        <f t="shared" si="656"/>
        <v>0</v>
      </c>
      <c r="AD1787" s="30">
        <f t="shared" si="657"/>
        <v>69.099999999999994</v>
      </c>
      <c r="AE1787" s="30">
        <f t="shared" si="658"/>
        <v>19.194444444444443</v>
      </c>
      <c r="AF1787" s="31"/>
      <c r="AG1787" s="31"/>
      <c r="AH1787" s="31"/>
      <c r="AI1787" s="31"/>
      <c r="AJ1787" s="31"/>
      <c r="AK1787" s="31"/>
      <c r="AL1787" s="7"/>
      <c r="AM1787" s="7"/>
    </row>
    <row r="1788" spans="2:39" x14ac:dyDescent="0.4">
      <c r="B1788" s="27" t="s">
        <v>4</v>
      </c>
      <c r="C1788" s="27">
        <v>1772</v>
      </c>
      <c r="D1788" s="27">
        <v>295</v>
      </c>
      <c r="E1788" s="28">
        <v>65.900000000000006</v>
      </c>
      <c r="F1788" s="69">
        <f t="shared" si="659"/>
        <v>18.305555555555557</v>
      </c>
      <c r="G1788" s="36">
        <f t="shared" si="660"/>
        <v>-0.88888888888888773</v>
      </c>
      <c r="H1788" s="29">
        <f t="shared" si="661"/>
        <v>-3.1999999999999957</v>
      </c>
      <c r="I1788" s="31"/>
      <c r="J1788" s="30">
        <f t="shared" si="662"/>
        <v>-1317.3333333333317</v>
      </c>
      <c r="K1788" s="41">
        <f t="shared" si="654"/>
        <v>144.09259387555036</v>
      </c>
      <c r="L1788" s="30">
        <f t="shared" si="663"/>
        <v>218.00182949999999</v>
      </c>
      <c r="M1788" s="61">
        <f t="shared" si="664"/>
        <v>-955.23890995778129</v>
      </c>
      <c r="N1788" s="30">
        <f t="shared" si="665"/>
        <v>-0.95523890995778127</v>
      </c>
      <c r="O1788" s="30">
        <f t="shared" si="655"/>
        <v>-17486.178935060499</v>
      </c>
      <c r="P1788" s="30">
        <f t="shared" si="666"/>
        <v>-17.486178935060501</v>
      </c>
      <c r="Q1788" s="30">
        <f t="shared" si="671"/>
        <v>12878.069552871042</v>
      </c>
      <c r="R1788" s="61">
        <f t="shared" si="672"/>
        <v>3.5772418286435017</v>
      </c>
      <c r="S1788" s="30">
        <f t="shared" si="673"/>
        <v>-2501.0545351695519</v>
      </c>
      <c r="T1788" s="30">
        <f t="shared" si="667"/>
        <v>2501.0545351695519</v>
      </c>
      <c r="U1788" s="61">
        <f t="shared" si="674"/>
        <v>0.69473742645942071</v>
      </c>
      <c r="V1788" s="30">
        <f t="shared" si="675"/>
        <v>248304.18287037042</v>
      </c>
      <c r="W1788" s="30">
        <f t="shared" si="677"/>
        <v>248.30418287037043</v>
      </c>
      <c r="X1788" s="30">
        <f t="shared" si="676"/>
        <v>5085.3394884259296</v>
      </c>
      <c r="Y1788" s="30">
        <f t="shared" si="668"/>
        <v>1412.5954324159779</v>
      </c>
      <c r="Z1788" s="30">
        <f t="shared" si="669"/>
        <v>1.412595432415978</v>
      </c>
      <c r="AA1788" s="30">
        <f t="shared" si="670"/>
        <v>4.2719792551029228</v>
      </c>
      <c r="AB1788" s="64"/>
      <c r="AC1788" s="30">
        <f t="shared" si="656"/>
        <v>0</v>
      </c>
      <c r="AD1788" s="30">
        <f t="shared" si="657"/>
        <v>65.900000000000006</v>
      </c>
      <c r="AE1788" s="30">
        <f t="shared" si="658"/>
        <v>18.305555555555557</v>
      </c>
      <c r="AF1788" s="31"/>
      <c r="AG1788" s="31"/>
      <c r="AH1788" s="31"/>
      <c r="AI1788" s="31"/>
      <c r="AJ1788" s="31"/>
      <c r="AK1788" s="31"/>
      <c r="AL1788" s="7"/>
      <c r="AM1788" s="7"/>
    </row>
    <row r="1789" spans="2:39" x14ac:dyDescent="0.4">
      <c r="B1789" s="27" t="s">
        <v>4</v>
      </c>
      <c r="C1789" s="27">
        <v>1773</v>
      </c>
      <c r="D1789" s="27">
        <v>296</v>
      </c>
      <c r="E1789" s="28">
        <v>62.7</v>
      </c>
      <c r="F1789" s="69">
        <f t="shared" si="659"/>
        <v>17.416666666666668</v>
      </c>
      <c r="G1789" s="36">
        <f t="shared" si="660"/>
        <v>-0.86111111111111149</v>
      </c>
      <c r="H1789" s="29">
        <f t="shared" si="661"/>
        <v>-3.1000000000000014</v>
      </c>
      <c r="I1789" s="31"/>
      <c r="J1789" s="30">
        <f t="shared" si="662"/>
        <v>-1276.1666666666672</v>
      </c>
      <c r="K1789" s="41">
        <f t="shared" si="654"/>
        <v>130.43853481432814</v>
      </c>
      <c r="L1789" s="30">
        <f t="shared" si="663"/>
        <v>218.00182949999999</v>
      </c>
      <c r="M1789" s="61">
        <f t="shared" si="664"/>
        <v>-927.72630235233919</v>
      </c>
      <c r="N1789" s="30">
        <f t="shared" si="665"/>
        <v>-0.92772630235233922</v>
      </c>
      <c r="O1789" s="30">
        <f t="shared" si="655"/>
        <v>-16157.899765969909</v>
      </c>
      <c r="P1789" s="30">
        <f>O1789/1000</f>
        <v>-16.157899765969908</v>
      </c>
      <c r="Q1789" s="30">
        <f t="shared" si="671"/>
        <v>12878.069552871042</v>
      </c>
      <c r="R1789" s="61">
        <f t="shared" si="672"/>
        <v>3.5772418286435017</v>
      </c>
      <c r="S1789" s="30">
        <f t="shared" si="673"/>
        <v>-2517.2124349355217</v>
      </c>
      <c r="T1789" s="30">
        <f t="shared" si="667"/>
        <v>2517.2124349355217</v>
      </c>
      <c r="U1789" s="61">
        <f t="shared" si="674"/>
        <v>0.6992257323090324</v>
      </c>
      <c r="V1789" s="30">
        <f t="shared" si="675"/>
        <v>224775.14583333337</v>
      </c>
      <c r="W1789" s="30">
        <f t="shared" si="677"/>
        <v>224.77514583333337</v>
      </c>
      <c r="X1789" s="30">
        <f t="shared" si="676"/>
        <v>5108.8685254629663</v>
      </c>
      <c r="Y1789" s="30">
        <f t="shared" si="668"/>
        <v>1419.1312812660519</v>
      </c>
      <c r="Z1789" s="30">
        <f t="shared" si="669"/>
        <v>1.4191312812660519</v>
      </c>
      <c r="AA1789" s="30">
        <f t="shared" si="670"/>
        <v>4.2764675609525344</v>
      </c>
      <c r="AB1789" s="64"/>
      <c r="AC1789" s="30">
        <f t="shared" si="656"/>
        <v>0</v>
      </c>
      <c r="AD1789" s="30">
        <f t="shared" si="657"/>
        <v>62.7</v>
      </c>
      <c r="AE1789" s="30">
        <f t="shared" si="658"/>
        <v>17.416666666666668</v>
      </c>
      <c r="AF1789" s="31"/>
      <c r="AG1789" s="31"/>
      <c r="AH1789" s="31"/>
      <c r="AI1789" s="31"/>
      <c r="AJ1789" s="31"/>
      <c r="AK1789" s="31"/>
      <c r="AL1789" s="7"/>
      <c r="AM1789" s="7"/>
    </row>
    <row r="1790" spans="2:39" x14ac:dyDescent="0.4">
      <c r="B1790" s="27" t="s">
        <v>4</v>
      </c>
      <c r="C1790" s="27">
        <v>1774</v>
      </c>
      <c r="D1790" s="27">
        <v>297</v>
      </c>
      <c r="E1790" s="28">
        <v>59.7</v>
      </c>
      <c r="F1790" s="69">
        <f t="shared" si="659"/>
        <v>16.583333333333332</v>
      </c>
      <c r="G1790" s="36">
        <f t="shared" si="660"/>
        <v>-0.79166666666666707</v>
      </c>
      <c r="H1790" s="29">
        <f t="shared" si="661"/>
        <v>-2.8500000000000014</v>
      </c>
      <c r="I1790" s="31"/>
      <c r="J1790" s="30">
        <f t="shared" si="662"/>
        <v>-1173.2500000000007</v>
      </c>
      <c r="K1790" s="41">
        <f t="shared" si="654"/>
        <v>118.25499455557809</v>
      </c>
      <c r="L1790" s="30">
        <f t="shared" si="663"/>
        <v>218.00182949999999</v>
      </c>
      <c r="M1790" s="61">
        <f t="shared" si="664"/>
        <v>-836.99317594442255</v>
      </c>
      <c r="N1790" s="30">
        <f t="shared" si="665"/>
        <v>-0.83699317594442257</v>
      </c>
      <c r="O1790" s="30">
        <f t="shared" si="655"/>
        <v>-13880.136834411673</v>
      </c>
      <c r="P1790" s="30">
        <f t="shared" si="666"/>
        <v>-13.880136834411672</v>
      </c>
      <c r="Q1790" s="30">
        <f t="shared" si="671"/>
        <v>12878.069552871042</v>
      </c>
      <c r="R1790" s="61">
        <f t="shared" si="672"/>
        <v>3.5772418286435017</v>
      </c>
      <c r="S1790" s="30">
        <f t="shared" si="673"/>
        <v>-2531.0925717699333</v>
      </c>
      <c r="T1790" s="30">
        <f t="shared" si="667"/>
        <v>2531.0925717699333</v>
      </c>
      <c r="U1790" s="61">
        <f t="shared" si="674"/>
        <v>0.70308132618259422</v>
      </c>
      <c r="V1790" s="30">
        <f t="shared" si="675"/>
        <v>203780.14583333331</v>
      </c>
      <c r="W1790" s="30">
        <f t="shared" si="677"/>
        <v>203.78014583333331</v>
      </c>
      <c r="X1790" s="30">
        <f t="shared" si="676"/>
        <v>5129.8635254629662</v>
      </c>
      <c r="Y1790" s="30">
        <f t="shared" si="668"/>
        <v>1424.9632303760518</v>
      </c>
      <c r="Z1790" s="30">
        <f t="shared" si="669"/>
        <v>1.4249632303760518</v>
      </c>
      <c r="AA1790" s="30">
        <f t="shared" si="670"/>
        <v>4.280323154826096</v>
      </c>
      <c r="AB1790" s="64"/>
      <c r="AC1790" s="30">
        <f t="shared" si="656"/>
        <v>0</v>
      </c>
      <c r="AD1790" s="30">
        <f t="shared" si="657"/>
        <v>59.7</v>
      </c>
      <c r="AE1790" s="30">
        <f t="shared" si="658"/>
        <v>16.583333333333332</v>
      </c>
      <c r="AF1790" s="31"/>
      <c r="AG1790" s="31"/>
      <c r="AH1790" s="31"/>
      <c r="AI1790" s="31"/>
      <c r="AJ1790" s="31"/>
      <c r="AK1790" s="31"/>
      <c r="AL1790" s="7"/>
      <c r="AM1790" s="7"/>
    </row>
    <row r="1791" spans="2:39" x14ac:dyDescent="0.4">
      <c r="B1791" s="27" t="s">
        <v>4</v>
      </c>
      <c r="C1791" s="27">
        <v>1775</v>
      </c>
      <c r="D1791" s="27">
        <v>298</v>
      </c>
      <c r="E1791" s="28">
        <v>57</v>
      </c>
      <c r="F1791" s="69">
        <f t="shared" si="659"/>
        <v>15.833333333333332</v>
      </c>
      <c r="G1791" s="36">
        <f t="shared" si="660"/>
        <v>-0.70833333333333348</v>
      </c>
      <c r="H1791" s="29">
        <f t="shared" si="661"/>
        <v>-2.5500000000000007</v>
      </c>
      <c r="I1791" s="31"/>
      <c r="J1791" s="30">
        <f t="shared" si="662"/>
        <v>-1049.7500000000002</v>
      </c>
      <c r="K1791" s="41">
        <f t="shared" si="654"/>
        <v>107.80044199531247</v>
      </c>
      <c r="L1791" s="30">
        <f t="shared" si="663"/>
        <v>218.00182949999999</v>
      </c>
      <c r="M1791" s="61">
        <f t="shared" si="664"/>
        <v>-723.9477285046878</v>
      </c>
      <c r="N1791" s="30">
        <f t="shared" si="665"/>
        <v>-0.7239477285046878</v>
      </c>
      <c r="O1791" s="30">
        <f t="shared" si="655"/>
        <v>-11462.505701324222</v>
      </c>
      <c r="P1791" s="30">
        <f t="shared" si="666"/>
        <v>-11.462505701324222</v>
      </c>
      <c r="Q1791" s="30">
        <f t="shared" si="671"/>
        <v>12878.069552871042</v>
      </c>
      <c r="R1791" s="61">
        <f t="shared" si="672"/>
        <v>3.5772418286435017</v>
      </c>
      <c r="S1791" s="30">
        <f t="shared" si="673"/>
        <v>-2542.5550774712574</v>
      </c>
      <c r="T1791" s="30">
        <f t="shared" si="667"/>
        <v>2542.5550774712574</v>
      </c>
      <c r="U1791" s="61">
        <f t="shared" si="674"/>
        <v>0.70626535579879546</v>
      </c>
      <c r="V1791" s="30">
        <f t="shared" si="675"/>
        <v>185764.58333333331</v>
      </c>
      <c r="W1791" s="30">
        <f t="shared" si="677"/>
        <v>185.76458333333332</v>
      </c>
      <c r="X1791" s="30">
        <f t="shared" si="676"/>
        <v>5147.879087962966</v>
      </c>
      <c r="Y1791" s="30">
        <f t="shared" si="668"/>
        <v>1429.9675572961767</v>
      </c>
      <c r="Z1791" s="30">
        <f t="shared" si="669"/>
        <v>1.4299675572961768</v>
      </c>
      <c r="AA1791" s="30">
        <f t="shared" si="670"/>
        <v>4.2835071844422972</v>
      </c>
      <c r="AB1791" s="64"/>
      <c r="AC1791" s="30">
        <f t="shared" si="656"/>
        <v>0</v>
      </c>
      <c r="AD1791" s="30">
        <f t="shared" si="657"/>
        <v>57</v>
      </c>
      <c r="AE1791" s="30">
        <f t="shared" si="658"/>
        <v>15.833333333333332</v>
      </c>
      <c r="AF1791" s="31"/>
      <c r="AG1791" s="31"/>
      <c r="AH1791" s="31"/>
      <c r="AI1791" s="31"/>
      <c r="AJ1791" s="31"/>
      <c r="AK1791" s="31"/>
      <c r="AL1791" s="7"/>
      <c r="AM1791" s="7"/>
    </row>
    <row r="1792" spans="2:39" x14ac:dyDescent="0.4">
      <c r="B1792" s="27" t="s">
        <v>4</v>
      </c>
      <c r="C1792" s="27">
        <v>1776</v>
      </c>
      <c r="D1792" s="27">
        <v>299</v>
      </c>
      <c r="E1792" s="28">
        <v>54.6</v>
      </c>
      <c r="F1792" s="69">
        <f t="shared" si="659"/>
        <v>15.166666666666666</v>
      </c>
      <c r="G1792" s="36">
        <f t="shared" si="660"/>
        <v>-0.6666666666666663</v>
      </c>
      <c r="H1792" s="29">
        <f t="shared" si="661"/>
        <v>-2.3999999999999986</v>
      </c>
      <c r="I1792" s="31"/>
      <c r="J1792" s="30">
        <f t="shared" si="662"/>
        <v>-987.99999999999943</v>
      </c>
      <c r="K1792" s="41">
        <f t="shared" si="654"/>
        <v>98.913624394812487</v>
      </c>
      <c r="L1792" s="30">
        <f t="shared" si="663"/>
        <v>218.00182949999999</v>
      </c>
      <c r="M1792" s="61">
        <f t="shared" si="664"/>
        <v>-671.08454610518697</v>
      </c>
      <c r="N1792" s="30">
        <f t="shared" si="665"/>
        <v>-0.67108454610518697</v>
      </c>
      <c r="O1792" s="30">
        <f t="shared" si="655"/>
        <v>-10178.115615928669</v>
      </c>
      <c r="P1792" s="30">
        <f t="shared" si="666"/>
        <v>-10.17811561592867</v>
      </c>
      <c r="Q1792" s="30">
        <f t="shared" si="671"/>
        <v>12878.069552871042</v>
      </c>
      <c r="R1792" s="61">
        <f t="shared" si="672"/>
        <v>3.5772418286435017</v>
      </c>
      <c r="S1792" s="30">
        <f t="shared" si="673"/>
        <v>-2552.733193087186</v>
      </c>
      <c r="T1792" s="30">
        <f t="shared" si="667"/>
        <v>2552.733193087186</v>
      </c>
      <c r="U1792" s="61">
        <f t="shared" si="674"/>
        <v>0.70909261036273374</v>
      </c>
      <c r="V1792" s="30">
        <f t="shared" si="675"/>
        <v>170450.58333333334</v>
      </c>
      <c r="W1792" s="30">
        <f t="shared" si="677"/>
        <v>170.45058333333336</v>
      </c>
      <c r="X1792" s="30">
        <f t="shared" si="676"/>
        <v>5163.1930879629663</v>
      </c>
      <c r="Y1792" s="30">
        <f t="shared" si="668"/>
        <v>1434.2214495881769</v>
      </c>
      <c r="Z1792" s="30">
        <f t="shared" si="669"/>
        <v>1.4342214495881769</v>
      </c>
      <c r="AA1792" s="30">
        <f t="shared" si="670"/>
        <v>4.2863344390062359</v>
      </c>
      <c r="AB1792" s="64"/>
      <c r="AC1792" s="30">
        <f t="shared" si="656"/>
        <v>0</v>
      </c>
      <c r="AD1792" s="30">
        <f t="shared" si="657"/>
        <v>54.6</v>
      </c>
      <c r="AE1792" s="30">
        <f t="shared" si="658"/>
        <v>15.166666666666666</v>
      </c>
      <c r="AF1792" s="31"/>
      <c r="AG1792" s="31"/>
      <c r="AH1792" s="31"/>
      <c r="AI1792" s="31"/>
      <c r="AJ1792" s="31"/>
      <c r="AK1792" s="31"/>
      <c r="AL1792" s="7"/>
      <c r="AM1792" s="7"/>
    </row>
    <row r="1793" spans="2:39" x14ac:dyDescent="0.4">
      <c r="B1793" s="27" t="s">
        <v>4</v>
      </c>
      <c r="C1793" s="27">
        <v>1777</v>
      </c>
      <c r="D1793" s="27">
        <v>300</v>
      </c>
      <c r="E1793" s="28">
        <v>52.2</v>
      </c>
      <c r="F1793" s="69">
        <f t="shared" si="659"/>
        <v>14.5</v>
      </c>
      <c r="G1793" s="36">
        <f t="shared" si="660"/>
        <v>-0.68055555555555536</v>
      </c>
      <c r="H1793" s="29">
        <f t="shared" si="661"/>
        <v>-2.4499999999999993</v>
      </c>
      <c r="I1793" s="31"/>
      <c r="J1793" s="30">
        <f t="shared" si="662"/>
        <v>-1008.583333333333</v>
      </c>
      <c r="K1793" s="41">
        <f t="shared" si="654"/>
        <v>90.409035508312499</v>
      </c>
      <c r="L1793" s="30">
        <f t="shared" si="663"/>
        <v>218.00182949999999</v>
      </c>
      <c r="M1793" s="61">
        <f t="shared" si="664"/>
        <v>-700.17246832502053</v>
      </c>
      <c r="N1793" s="30">
        <f t="shared" si="665"/>
        <v>-0.70017246832502056</v>
      </c>
      <c r="O1793" s="30">
        <f t="shared" si="655"/>
        <v>-10152.500790712798</v>
      </c>
      <c r="P1793" s="30">
        <f t="shared" si="666"/>
        <v>-10.152500790712798</v>
      </c>
      <c r="Q1793" s="30">
        <f t="shared" si="671"/>
        <v>12878.069552871042</v>
      </c>
      <c r="R1793" s="61">
        <f t="shared" si="672"/>
        <v>3.5772418286435017</v>
      </c>
      <c r="S1793" s="30">
        <f t="shared" si="673"/>
        <v>-2562.885693877899</v>
      </c>
      <c r="T1793" s="30">
        <f t="shared" si="667"/>
        <v>2562.885693877899</v>
      </c>
      <c r="U1793" s="61">
        <f t="shared" si="674"/>
        <v>0.71191274969687623</v>
      </c>
      <c r="V1793" s="30">
        <f t="shared" si="675"/>
        <v>155795.25</v>
      </c>
      <c r="W1793" s="30">
        <f t="shared" si="677"/>
        <v>155.79525000000001</v>
      </c>
      <c r="X1793" s="30">
        <f t="shared" si="676"/>
        <v>5177.8484212962994</v>
      </c>
      <c r="Y1793" s="30">
        <f t="shared" si="668"/>
        <v>1438.2923787708435</v>
      </c>
      <c r="Z1793" s="30">
        <f t="shared" si="669"/>
        <v>1.4382923787708435</v>
      </c>
      <c r="AA1793" s="30">
        <f t="shared" si="670"/>
        <v>4.2891545783403782</v>
      </c>
      <c r="AB1793" s="64"/>
      <c r="AC1793" s="30">
        <f t="shared" si="656"/>
        <v>0</v>
      </c>
      <c r="AD1793" s="30">
        <f t="shared" si="657"/>
        <v>52.2</v>
      </c>
      <c r="AE1793" s="30">
        <f t="shared" si="658"/>
        <v>14.5</v>
      </c>
      <c r="AF1793" s="31"/>
      <c r="AG1793" s="31"/>
      <c r="AH1793" s="31"/>
      <c r="AI1793" s="31"/>
      <c r="AJ1793" s="31"/>
      <c r="AK1793" s="31"/>
      <c r="AL1793" s="7"/>
      <c r="AM1793" s="7"/>
    </row>
    <row r="1794" spans="2:39" x14ac:dyDescent="0.4">
      <c r="B1794" s="27" t="s">
        <v>4</v>
      </c>
      <c r="C1794" s="27">
        <v>1778</v>
      </c>
      <c r="D1794" s="27">
        <v>301</v>
      </c>
      <c r="E1794" s="28">
        <v>49.7</v>
      </c>
      <c r="F1794" s="69">
        <f t="shared" si="659"/>
        <v>13.805555555555555</v>
      </c>
      <c r="G1794" s="36">
        <f t="shared" si="660"/>
        <v>-0.75000000000000078</v>
      </c>
      <c r="H1794" s="29">
        <f t="shared" si="661"/>
        <v>-2.7000000000000028</v>
      </c>
      <c r="I1794" s="31"/>
      <c r="J1794" s="30">
        <f t="shared" si="662"/>
        <v>-1111.5000000000011</v>
      </c>
      <c r="K1794" s="41">
        <f t="shared" si="654"/>
        <v>81.956538555925349</v>
      </c>
      <c r="L1794" s="30">
        <f t="shared" si="663"/>
        <v>218.00182949999999</v>
      </c>
      <c r="M1794" s="61">
        <f t="shared" si="664"/>
        <v>-811.54163194407579</v>
      </c>
      <c r="N1794" s="30">
        <f t="shared" si="665"/>
        <v>-0.8115416319440758</v>
      </c>
      <c r="O1794" s="30">
        <f t="shared" si="655"/>
        <v>-11203.783085450157</v>
      </c>
      <c r="P1794" s="30">
        <f t="shared" si="666"/>
        <v>-11.203783085450157</v>
      </c>
      <c r="Q1794" s="30">
        <f t="shared" si="671"/>
        <v>12878.069552871042</v>
      </c>
      <c r="R1794" s="61">
        <f t="shared" si="672"/>
        <v>3.5772418286435017</v>
      </c>
      <c r="S1794" s="30">
        <f t="shared" si="673"/>
        <v>-2574.0894769633492</v>
      </c>
      <c r="T1794" s="30">
        <f t="shared" si="667"/>
        <v>2574.0894769633492</v>
      </c>
      <c r="U1794" s="61">
        <f t="shared" si="674"/>
        <v>0.71502491191402984</v>
      </c>
      <c r="V1794" s="30">
        <f t="shared" si="675"/>
        <v>141229.68287037036</v>
      </c>
      <c r="W1794" s="30">
        <f t="shared" si="677"/>
        <v>141.22968287037037</v>
      </c>
      <c r="X1794" s="30">
        <f t="shared" si="676"/>
        <v>5192.4139884259293</v>
      </c>
      <c r="Y1794" s="30">
        <f t="shared" si="668"/>
        <v>1442.3383728769779</v>
      </c>
      <c r="Z1794" s="30">
        <f t="shared" si="669"/>
        <v>1.4423383728769779</v>
      </c>
      <c r="AA1794" s="30">
        <f t="shared" si="670"/>
        <v>4.2922667405575314</v>
      </c>
      <c r="AB1794" s="64"/>
      <c r="AC1794" s="30">
        <f t="shared" si="656"/>
        <v>0</v>
      </c>
      <c r="AD1794" s="30">
        <f t="shared" si="657"/>
        <v>49.7</v>
      </c>
      <c r="AE1794" s="30">
        <f t="shared" si="658"/>
        <v>13.805555555555555</v>
      </c>
      <c r="AF1794" s="31"/>
      <c r="AG1794" s="31"/>
      <c r="AH1794" s="31"/>
      <c r="AI1794" s="31"/>
      <c r="AJ1794" s="31"/>
      <c r="AK1794" s="31"/>
      <c r="AL1794" s="7"/>
      <c r="AM1794" s="7"/>
    </row>
    <row r="1795" spans="2:39" x14ac:dyDescent="0.4">
      <c r="B1795" s="27" t="s">
        <v>4</v>
      </c>
      <c r="C1795" s="27">
        <v>1779</v>
      </c>
      <c r="D1795" s="27">
        <v>302</v>
      </c>
      <c r="E1795" s="28">
        <v>46.8</v>
      </c>
      <c r="F1795" s="69">
        <f t="shared" si="659"/>
        <v>12.999999999999998</v>
      </c>
      <c r="G1795" s="36">
        <f t="shared" si="660"/>
        <v>-0.86111111111111149</v>
      </c>
      <c r="H1795" s="29">
        <f t="shared" si="661"/>
        <v>-3.1000000000000014</v>
      </c>
      <c r="I1795" s="31"/>
      <c r="J1795" s="30">
        <f t="shared" si="662"/>
        <v>-1276.1666666666672</v>
      </c>
      <c r="K1795" s="41">
        <f t="shared" si="654"/>
        <v>72.671234249249977</v>
      </c>
      <c r="L1795" s="30">
        <f t="shared" si="663"/>
        <v>218.00182949999999</v>
      </c>
      <c r="M1795" s="61">
        <f t="shared" si="664"/>
        <v>-985.49360291741732</v>
      </c>
      <c r="N1795" s="30">
        <f t="shared" si="665"/>
        <v>-0.98549360291741728</v>
      </c>
      <c r="O1795" s="30">
        <f t="shared" si="655"/>
        <v>-12811.416837926423</v>
      </c>
      <c r="P1795" s="30">
        <f t="shared" si="666"/>
        <v>-12.811416837926423</v>
      </c>
      <c r="Q1795" s="30">
        <f t="shared" si="671"/>
        <v>12878.069552871042</v>
      </c>
      <c r="R1795" s="61">
        <f t="shared" si="672"/>
        <v>3.5772418286435017</v>
      </c>
      <c r="S1795" s="30">
        <f t="shared" si="673"/>
        <v>-2586.9008938012757</v>
      </c>
      <c r="T1795" s="30">
        <f t="shared" si="667"/>
        <v>2586.9008938012757</v>
      </c>
      <c r="U1795" s="61">
        <f t="shared" si="674"/>
        <v>0.71858363909815204</v>
      </c>
      <c r="V1795" s="30">
        <f t="shared" si="675"/>
        <v>125228.99999999996</v>
      </c>
      <c r="W1795" s="30">
        <f t="shared" si="677"/>
        <v>125.22899999999996</v>
      </c>
      <c r="X1795" s="30">
        <f t="shared" si="676"/>
        <v>5208.4146712963002</v>
      </c>
      <c r="Y1795" s="30">
        <f t="shared" si="668"/>
        <v>1446.7830105633436</v>
      </c>
      <c r="Z1795" s="30">
        <f t="shared" si="669"/>
        <v>1.4467830105633437</v>
      </c>
      <c r="AA1795" s="30">
        <f t="shared" si="670"/>
        <v>4.2958254677416541</v>
      </c>
      <c r="AB1795" s="64"/>
      <c r="AC1795" s="30">
        <f t="shared" si="656"/>
        <v>0</v>
      </c>
      <c r="AD1795" s="30">
        <f t="shared" si="657"/>
        <v>46.8</v>
      </c>
      <c r="AE1795" s="30">
        <f t="shared" si="658"/>
        <v>12.999999999999998</v>
      </c>
      <c r="AF1795" s="31"/>
      <c r="AG1795" s="31"/>
      <c r="AH1795" s="31"/>
      <c r="AI1795" s="31"/>
      <c r="AJ1795" s="31"/>
      <c r="AK1795" s="31"/>
      <c r="AL1795" s="7"/>
      <c r="AM1795" s="7"/>
    </row>
    <row r="1796" spans="2:39" x14ac:dyDescent="0.4">
      <c r="B1796" s="27" t="s">
        <v>4</v>
      </c>
      <c r="C1796" s="27">
        <v>1780</v>
      </c>
      <c r="D1796" s="27">
        <v>303</v>
      </c>
      <c r="E1796" s="28">
        <v>43.5</v>
      </c>
      <c r="F1796" s="69">
        <f t="shared" si="659"/>
        <v>12.083333333333332</v>
      </c>
      <c r="G1796" s="36">
        <f t="shared" si="660"/>
        <v>-0.95833333333333315</v>
      </c>
      <c r="H1796" s="29">
        <f t="shared" si="661"/>
        <v>-3.4499999999999993</v>
      </c>
      <c r="I1796" s="31"/>
      <c r="J1796" s="30">
        <f t="shared" si="662"/>
        <v>-1420.2499999999998</v>
      </c>
      <c r="K1796" s="41">
        <f t="shared" si="654"/>
        <v>62.784052436328118</v>
      </c>
      <c r="L1796" s="30">
        <f t="shared" si="663"/>
        <v>218.00182949999999</v>
      </c>
      <c r="M1796" s="61">
        <f t="shared" si="664"/>
        <v>-1139.4641180636718</v>
      </c>
      <c r="N1796" s="30">
        <f t="shared" si="665"/>
        <v>-1.1394641180636718</v>
      </c>
      <c r="O1796" s="30">
        <f t="shared" si="655"/>
        <v>-13768.524759936032</v>
      </c>
      <c r="P1796" s="30">
        <f t="shared" si="666"/>
        <v>-13.768524759936032</v>
      </c>
      <c r="Q1796" s="30">
        <f t="shared" si="671"/>
        <v>12878.069552871042</v>
      </c>
      <c r="R1796" s="61">
        <f t="shared" si="672"/>
        <v>3.5772418286435017</v>
      </c>
      <c r="S1796" s="30">
        <f t="shared" si="673"/>
        <v>-2600.6694185612118</v>
      </c>
      <c r="T1796" s="30">
        <f t="shared" si="667"/>
        <v>2600.6694185612118</v>
      </c>
      <c r="U1796" s="61">
        <f t="shared" si="674"/>
        <v>0.72240822961521256</v>
      </c>
      <c r="V1796" s="30">
        <f t="shared" si="675"/>
        <v>108191.14583333333</v>
      </c>
      <c r="W1796" s="30">
        <f t="shared" si="677"/>
        <v>108.19114583333334</v>
      </c>
      <c r="X1796" s="30">
        <f t="shared" si="676"/>
        <v>5225.4525254629671</v>
      </c>
      <c r="Y1796" s="30">
        <f t="shared" si="668"/>
        <v>1451.515751618052</v>
      </c>
      <c r="Z1796" s="30">
        <f t="shared" si="669"/>
        <v>1.4515157516180521</v>
      </c>
      <c r="AA1796" s="30">
        <f t="shared" si="670"/>
        <v>4.299650058258714</v>
      </c>
      <c r="AB1796" s="64"/>
      <c r="AC1796" s="30">
        <f t="shared" si="656"/>
        <v>0</v>
      </c>
      <c r="AD1796" s="30">
        <f t="shared" si="657"/>
        <v>43.5</v>
      </c>
      <c r="AE1796" s="30">
        <f t="shared" si="658"/>
        <v>12.083333333333332</v>
      </c>
      <c r="AF1796" s="31"/>
      <c r="AG1796" s="31"/>
      <c r="AH1796" s="31"/>
      <c r="AI1796" s="31"/>
      <c r="AJ1796" s="31"/>
      <c r="AK1796" s="31"/>
      <c r="AL1796" s="7"/>
      <c r="AM1796" s="7"/>
    </row>
    <row r="1797" spans="2:39" x14ac:dyDescent="0.4">
      <c r="B1797" s="27" t="s">
        <v>4</v>
      </c>
      <c r="C1797" s="27">
        <v>1781</v>
      </c>
      <c r="D1797" s="27">
        <v>304</v>
      </c>
      <c r="E1797" s="28">
        <v>39.9</v>
      </c>
      <c r="F1797" s="69">
        <f t="shared" si="659"/>
        <v>11.083333333333332</v>
      </c>
      <c r="G1797" s="36">
        <f t="shared" si="660"/>
        <v>-0.98611111111111127</v>
      </c>
      <c r="H1797" s="29">
        <f t="shared" si="661"/>
        <v>-3.5500000000000007</v>
      </c>
      <c r="I1797" s="31"/>
      <c r="J1797" s="30">
        <f t="shared" si="662"/>
        <v>-1461.416666666667</v>
      </c>
      <c r="K1797" s="41">
        <f t="shared" si="654"/>
        <v>52.822216577703117</v>
      </c>
      <c r="L1797" s="30">
        <f t="shared" si="663"/>
        <v>218.00182949999999</v>
      </c>
      <c r="M1797" s="61">
        <f t="shared" si="664"/>
        <v>-1190.5926205889639</v>
      </c>
      <c r="N1797" s="30">
        <f t="shared" si="665"/>
        <v>-1.1905926205889639</v>
      </c>
      <c r="O1797" s="30">
        <f t="shared" si="655"/>
        <v>-13195.734878194347</v>
      </c>
      <c r="P1797" s="30">
        <f t="shared" si="666"/>
        <v>-13.195734878194347</v>
      </c>
      <c r="Q1797" s="30">
        <f t="shared" si="671"/>
        <v>12878.069552871042</v>
      </c>
      <c r="R1797" s="61">
        <f t="shared" si="672"/>
        <v>3.5772418286435017</v>
      </c>
      <c r="S1797" s="30">
        <f t="shared" si="673"/>
        <v>-2613.8651534394062</v>
      </c>
      <c r="T1797" s="30">
        <f t="shared" si="667"/>
        <v>2613.8651534394062</v>
      </c>
      <c r="U1797" s="61">
        <f t="shared" si="674"/>
        <v>0.72607371181906066</v>
      </c>
      <c r="V1797" s="30">
        <f t="shared" si="675"/>
        <v>91024.645833333314</v>
      </c>
      <c r="W1797" s="30">
        <f t="shared" si="677"/>
        <v>91.024645833333309</v>
      </c>
      <c r="X1797" s="30">
        <f t="shared" si="676"/>
        <v>5242.6190254629673</v>
      </c>
      <c r="Y1797" s="30">
        <f t="shared" si="668"/>
        <v>1456.2842276550523</v>
      </c>
      <c r="Z1797" s="30">
        <f t="shared" si="669"/>
        <v>1.4562842276550523</v>
      </c>
      <c r="AA1797" s="30">
        <f t="shared" si="670"/>
        <v>4.3033155404625623</v>
      </c>
      <c r="AB1797" s="64"/>
      <c r="AC1797" s="30">
        <f t="shared" si="656"/>
        <v>0</v>
      </c>
      <c r="AD1797" s="30">
        <f t="shared" si="657"/>
        <v>39.9</v>
      </c>
      <c r="AE1797" s="30">
        <f t="shared" si="658"/>
        <v>11.083333333333332</v>
      </c>
      <c r="AF1797" s="31"/>
      <c r="AG1797" s="31"/>
      <c r="AH1797" s="31"/>
      <c r="AI1797" s="31"/>
      <c r="AJ1797" s="31"/>
      <c r="AK1797" s="31"/>
      <c r="AL1797" s="7"/>
      <c r="AM1797" s="7"/>
    </row>
    <row r="1798" spans="2:39" x14ac:dyDescent="0.4">
      <c r="B1798" s="27" t="s">
        <v>4</v>
      </c>
      <c r="C1798" s="27">
        <v>1782</v>
      </c>
      <c r="D1798" s="27">
        <v>305</v>
      </c>
      <c r="E1798" s="28">
        <v>36.4</v>
      </c>
      <c r="F1798" s="69">
        <f t="shared" si="659"/>
        <v>10.111111111111111</v>
      </c>
      <c r="G1798" s="36">
        <f t="shared" si="660"/>
        <v>-0.93055555555555491</v>
      </c>
      <c r="H1798" s="29">
        <f t="shared" si="661"/>
        <v>-3.3499999999999979</v>
      </c>
      <c r="I1798" s="31"/>
      <c r="J1798" s="30">
        <f t="shared" si="662"/>
        <v>-1379.0833333333323</v>
      </c>
      <c r="K1798" s="41">
        <f t="shared" si="654"/>
        <v>43.961610842138874</v>
      </c>
      <c r="L1798" s="30">
        <f t="shared" si="663"/>
        <v>218.00182949999999</v>
      </c>
      <c r="M1798" s="61">
        <f t="shared" si="664"/>
        <v>-1117.1198929911934</v>
      </c>
      <c r="N1798" s="30">
        <f t="shared" si="665"/>
        <v>-1.1171198929911934</v>
      </c>
      <c r="O1798" s="30">
        <f t="shared" si="655"/>
        <v>-11295.32336246651</v>
      </c>
      <c r="P1798" s="30">
        <f t="shared" si="666"/>
        <v>-11.29532336246651</v>
      </c>
      <c r="Q1798" s="30">
        <f t="shared" si="671"/>
        <v>12878.069552871042</v>
      </c>
      <c r="R1798" s="61">
        <f t="shared" si="672"/>
        <v>3.5772418286435017</v>
      </c>
      <c r="S1798" s="30">
        <f t="shared" si="673"/>
        <v>-2625.1604768018728</v>
      </c>
      <c r="T1798" s="30">
        <f t="shared" si="667"/>
        <v>2625.1604768018728</v>
      </c>
      <c r="U1798" s="61">
        <f t="shared" si="674"/>
        <v>0.72921130189297523</v>
      </c>
      <c r="V1798" s="30">
        <f t="shared" si="675"/>
        <v>75755.814814814803</v>
      </c>
      <c r="W1798" s="30">
        <f t="shared" si="677"/>
        <v>75.755814814814798</v>
      </c>
      <c r="X1798" s="30">
        <f t="shared" si="676"/>
        <v>5257.8878564814859</v>
      </c>
      <c r="Y1798" s="30">
        <f t="shared" si="668"/>
        <v>1460.5255729977143</v>
      </c>
      <c r="Z1798" s="30">
        <f t="shared" si="669"/>
        <v>1.4605255729977142</v>
      </c>
      <c r="AA1798" s="30">
        <f t="shared" si="670"/>
        <v>4.306453130536477</v>
      </c>
      <c r="AB1798" s="64"/>
      <c r="AC1798" s="30">
        <f t="shared" si="656"/>
        <v>0</v>
      </c>
      <c r="AD1798" s="30">
        <f t="shared" si="657"/>
        <v>36.4</v>
      </c>
      <c r="AE1798" s="30">
        <f t="shared" si="658"/>
        <v>10.111111111111111</v>
      </c>
      <c r="AF1798" s="31"/>
      <c r="AG1798" s="31"/>
      <c r="AH1798" s="31"/>
      <c r="AI1798" s="31"/>
      <c r="AJ1798" s="31"/>
      <c r="AK1798" s="31"/>
      <c r="AL1798" s="7"/>
      <c r="AM1798" s="7"/>
    </row>
    <row r="1799" spans="2:39" x14ac:dyDescent="0.4">
      <c r="B1799" s="27" t="s">
        <v>4</v>
      </c>
      <c r="C1799" s="27">
        <v>1783</v>
      </c>
      <c r="D1799" s="27">
        <v>306</v>
      </c>
      <c r="E1799" s="28">
        <v>33.200000000000003</v>
      </c>
      <c r="F1799" s="69">
        <f t="shared" si="659"/>
        <v>9.2222222222222232</v>
      </c>
      <c r="G1799" s="36">
        <f t="shared" si="660"/>
        <v>-0.8194444444444442</v>
      </c>
      <c r="H1799" s="29">
        <f t="shared" si="661"/>
        <v>-2.9499999999999993</v>
      </c>
      <c r="I1799" s="31"/>
      <c r="J1799" s="30">
        <f t="shared" si="662"/>
        <v>-1214.4166666666663</v>
      </c>
      <c r="K1799" s="41">
        <f t="shared" si="654"/>
        <v>36.571855704805564</v>
      </c>
      <c r="L1799" s="30">
        <f t="shared" si="663"/>
        <v>218.00182949999999</v>
      </c>
      <c r="M1799" s="61">
        <f t="shared" si="664"/>
        <v>-959.84298146186075</v>
      </c>
      <c r="N1799" s="30">
        <f t="shared" si="665"/>
        <v>-0.95984298146186076</v>
      </c>
      <c r="O1799" s="30">
        <f t="shared" si="655"/>
        <v>-8851.8852734816064</v>
      </c>
      <c r="P1799" s="30">
        <f t="shared" si="666"/>
        <v>-8.8518852734816065</v>
      </c>
      <c r="Q1799" s="30">
        <f t="shared" si="671"/>
        <v>12878.069552871042</v>
      </c>
      <c r="R1799" s="61">
        <f t="shared" si="672"/>
        <v>3.5772418286435017</v>
      </c>
      <c r="S1799" s="30">
        <f t="shared" si="673"/>
        <v>-2634.0123620753543</v>
      </c>
      <c r="T1799" s="30">
        <f t="shared" si="667"/>
        <v>2634.0123620753543</v>
      </c>
      <c r="U1799" s="61">
        <f t="shared" si="674"/>
        <v>0.73167015911009536</v>
      </c>
      <c r="V1799" s="30">
        <f t="shared" si="675"/>
        <v>63021.592592592613</v>
      </c>
      <c r="W1799" s="30">
        <f t="shared" si="677"/>
        <v>63.021592592592611</v>
      </c>
      <c r="X1799" s="30">
        <f t="shared" si="676"/>
        <v>5270.6220787037082</v>
      </c>
      <c r="Y1799" s="30">
        <f t="shared" si="668"/>
        <v>1464.0628597781586</v>
      </c>
      <c r="Z1799" s="30">
        <f t="shared" si="669"/>
        <v>1.4640628597781586</v>
      </c>
      <c r="AA1799" s="30">
        <f t="shared" si="670"/>
        <v>4.3089119877535973</v>
      </c>
      <c r="AB1799" s="64"/>
      <c r="AC1799" s="30">
        <f t="shared" si="656"/>
        <v>0</v>
      </c>
      <c r="AD1799" s="30">
        <f t="shared" si="657"/>
        <v>33.200000000000003</v>
      </c>
      <c r="AE1799" s="30">
        <f t="shared" si="658"/>
        <v>9.2222222222222232</v>
      </c>
      <c r="AF1799" s="31"/>
      <c r="AG1799" s="31"/>
      <c r="AH1799" s="31"/>
      <c r="AI1799" s="31"/>
      <c r="AJ1799" s="31"/>
      <c r="AK1799" s="31"/>
      <c r="AL1799" s="7"/>
      <c r="AM1799" s="7"/>
    </row>
    <row r="1800" spans="2:39" x14ac:dyDescent="0.4">
      <c r="B1800" s="27" t="s">
        <v>4</v>
      </c>
      <c r="C1800" s="27">
        <v>1784</v>
      </c>
      <c r="D1800" s="27">
        <v>307</v>
      </c>
      <c r="E1800" s="28">
        <v>30.5</v>
      </c>
      <c r="F1800" s="69">
        <f t="shared" si="659"/>
        <v>8.4722222222222214</v>
      </c>
      <c r="G1800" s="36">
        <f t="shared" si="660"/>
        <v>-0.6805555555555558</v>
      </c>
      <c r="H1800" s="29">
        <f t="shared" si="661"/>
        <v>-2.4500000000000011</v>
      </c>
      <c r="I1800" s="31"/>
      <c r="J1800" s="30">
        <f t="shared" si="662"/>
        <v>-1008.5833333333337</v>
      </c>
      <c r="K1800" s="41">
        <f t="shared" si="654"/>
        <v>30.865300451258673</v>
      </c>
      <c r="L1800" s="30">
        <f t="shared" si="663"/>
        <v>218.00182949999999</v>
      </c>
      <c r="M1800" s="61">
        <f t="shared" si="664"/>
        <v>-759.71620338207504</v>
      </c>
      <c r="N1800" s="30">
        <f t="shared" si="665"/>
        <v>-0.75971620338207502</v>
      </c>
      <c r="O1800" s="30">
        <f t="shared" si="655"/>
        <v>-6436.484500875913</v>
      </c>
      <c r="P1800" s="30">
        <f t="shared" si="666"/>
        <v>-6.4364845008759133</v>
      </c>
      <c r="Q1800" s="30">
        <f t="shared" si="671"/>
        <v>12878.069552871042</v>
      </c>
      <c r="R1800" s="61">
        <f t="shared" si="672"/>
        <v>3.5772418286435017</v>
      </c>
      <c r="S1800" s="30">
        <f t="shared" si="673"/>
        <v>-2640.4488465762302</v>
      </c>
      <c r="T1800" s="30">
        <f t="shared" si="667"/>
        <v>2640.4488465762302</v>
      </c>
      <c r="U1800" s="61">
        <f t="shared" si="674"/>
        <v>0.73345807161448273</v>
      </c>
      <c r="V1800" s="30">
        <f t="shared" si="675"/>
        <v>53187.905092592584</v>
      </c>
      <c r="W1800" s="30">
        <f t="shared" si="677"/>
        <v>53.187905092592587</v>
      </c>
      <c r="X1800" s="30">
        <f t="shared" si="676"/>
        <v>5280.4557662037087</v>
      </c>
      <c r="Y1800" s="30">
        <f t="shared" si="668"/>
        <v>1466.7944418245338</v>
      </c>
      <c r="Z1800" s="30">
        <f t="shared" si="669"/>
        <v>1.4667944418245338</v>
      </c>
      <c r="AA1800" s="30">
        <f t="shared" si="670"/>
        <v>4.3106999002579842</v>
      </c>
      <c r="AB1800" s="64"/>
      <c r="AC1800" s="30">
        <f t="shared" si="656"/>
        <v>0</v>
      </c>
      <c r="AD1800" s="30">
        <f t="shared" si="657"/>
        <v>30.5</v>
      </c>
      <c r="AE1800" s="30">
        <f t="shared" si="658"/>
        <v>8.4722222222222214</v>
      </c>
      <c r="AF1800" s="31"/>
      <c r="AG1800" s="31"/>
      <c r="AH1800" s="31"/>
      <c r="AI1800" s="31"/>
      <c r="AJ1800" s="31"/>
      <c r="AK1800" s="31"/>
      <c r="AL1800" s="7"/>
      <c r="AM1800" s="7"/>
    </row>
    <row r="1801" spans="2:39" x14ac:dyDescent="0.4">
      <c r="B1801" s="27" t="s">
        <v>4</v>
      </c>
      <c r="C1801" s="27">
        <v>1785</v>
      </c>
      <c r="D1801" s="27">
        <v>308</v>
      </c>
      <c r="E1801" s="28">
        <v>28.3</v>
      </c>
      <c r="F1801" s="69">
        <f t="shared" si="659"/>
        <v>7.8611111111111107</v>
      </c>
      <c r="G1801" s="36">
        <f t="shared" si="660"/>
        <v>-0.58333333333333326</v>
      </c>
      <c r="H1801" s="29">
        <f t="shared" si="661"/>
        <v>-2.0999999999999996</v>
      </c>
      <c r="I1801" s="31"/>
      <c r="J1801" s="30">
        <f t="shared" si="662"/>
        <v>-864.49999999999989</v>
      </c>
      <c r="K1801" s="41">
        <f t="shared" si="654"/>
        <v>26.57319051696701</v>
      </c>
      <c r="L1801" s="30">
        <f t="shared" si="663"/>
        <v>218.00182949999999</v>
      </c>
      <c r="M1801" s="61">
        <f t="shared" si="664"/>
        <v>-619.92497998303293</v>
      </c>
      <c r="N1801" s="30">
        <f t="shared" si="665"/>
        <v>-0.61992497998303298</v>
      </c>
      <c r="O1801" s="30">
        <f t="shared" si="655"/>
        <v>-4873.2991481999534</v>
      </c>
      <c r="P1801" s="30">
        <f t="shared" si="666"/>
        <v>-4.873299148199953</v>
      </c>
      <c r="Q1801" s="30">
        <f t="shared" si="671"/>
        <v>12878.069552871042</v>
      </c>
      <c r="R1801" s="61">
        <f t="shared" si="672"/>
        <v>3.5772418286435017</v>
      </c>
      <c r="S1801" s="30">
        <f t="shared" si="673"/>
        <v>-2645.3221457244299</v>
      </c>
      <c r="T1801" s="30">
        <f t="shared" si="667"/>
        <v>2645.3221457244299</v>
      </c>
      <c r="U1801" s="61">
        <f t="shared" si="674"/>
        <v>0.73481176593061148</v>
      </c>
      <c r="V1801" s="30">
        <f t="shared" si="675"/>
        <v>45791.62731481481</v>
      </c>
      <c r="W1801" s="30">
        <f t="shared" si="677"/>
        <v>45.791627314814811</v>
      </c>
      <c r="X1801" s="30">
        <f t="shared" si="676"/>
        <v>5287.8520439814865</v>
      </c>
      <c r="Y1801" s="30">
        <f t="shared" si="668"/>
        <v>1468.8489650730894</v>
      </c>
      <c r="Z1801" s="30">
        <f t="shared" si="669"/>
        <v>1.4688489650730894</v>
      </c>
      <c r="AA1801" s="30">
        <f t="shared" si="670"/>
        <v>4.3120535945741132</v>
      </c>
      <c r="AB1801" s="64"/>
      <c r="AC1801" s="30">
        <f t="shared" si="656"/>
        <v>0</v>
      </c>
      <c r="AD1801" s="30">
        <f t="shared" si="657"/>
        <v>28.3</v>
      </c>
      <c r="AE1801" s="30">
        <f t="shared" si="658"/>
        <v>7.8611111111111107</v>
      </c>
      <c r="AF1801" s="31"/>
      <c r="AG1801" s="31"/>
      <c r="AH1801" s="31"/>
      <c r="AI1801" s="31"/>
      <c r="AJ1801" s="31"/>
      <c r="AK1801" s="31"/>
      <c r="AL1801" s="7"/>
      <c r="AM1801" s="7"/>
    </row>
    <row r="1802" spans="2:39" x14ac:dyDescent="0.4">
      <c r="B1802" s="27" t="s">
        <v>4</v>
      </c>
      <c r="C1802" s="27">
        <v>1786</v>
      </c>
      <c r="D1802" s="27">
        <v>309</v>
      </c>
      <c r="E1802" s="28">
        <v>26.3</v>
      </c>
      <c r="F1802" s="69">
        <f t="shared" si="659"/>
        <v>7.3055555555555554</v>
      </c>
      <c r="G1802" s="36">
        <f t="shared" si="660"/>
        <v>-0.54166666666666696</v>
      </c>
      <c r="H1802" s="29">
        <f t="shared" si="661"/>
        <v>-1.9500000000000011</v>
      </c>
      <c r="I1802" s="31"/>
      <c r="J1802" s="30">
        <f t="shared" si="662"/>
        <v>-802.75000000000045</v>
      </c>
      <c r="K1802" s="41">
        <f t="shared" si="654"/>
        <v>22.949980832175342</v>
      </c>
      <c r="L1802" s="30">
        <f t="shared" si="663"/>
        <v>218.00182949999999</v>
      </c>
      <c r="M1802" s="61">
        <f t="shared" si="664"/>
        <v>-561.79818966782511</v>
      </c>
      <c r="N1802" s="30">
        <f t="shared" si="665"/>
        <v>-0.56179818966782513</v>
      </c>
      <c r="O1802" s="30">
        <f t="shared" si="655"/>
        <v>-4104.2478856288335</v>
      </c>
      <c r="P1802" s="30">
        <f t="shared" si="666"/>
        <v>-4.1042478856288334</v>
      </c>
      <c r="Q1802" s="30">
        <f t="shared" si="671"/>
        <v>12878.069552871042</v>
      </c>
      <c r="R1802" s="61">
        <f t="shared" si="672"/>
        <v>3.5772418286435017</v>
      </c>
      <c r="S1802" s="30">
        <f t="shared" si="673"/>
        <v>-2649.4263936100588</v>
      </c>
      <c r="T1802" s="30">
        <f t="shared" si="667"/>
        <v>2649.4263936100588</v>
      </c>
      <c r="U1802" s="61">
        <f t="shared" si="674"/>
        <v>0.73595183487893612</v>
      </c>
      <c r="V1802" s="30">
        <f t="shared" si="675"/>
        <v>39548.016203703701</v>
      </c>
      <c r="W1802" s="30">
        <f t="shared" si="677"/>
        <v>39.548016203703703</v>
      </c>
      <c r="X1802" s="30">
        <f t="shared" si="676"/>
        <v>5294.0956550925976</v>
      </c>
      <c r="Y1802" s="30">
        <f t="shared" si="668"/>
        <v>1470.5833028803117</v>
      </c>
      <c r="Z1802" s="30">
        <f t="shared" si="669"/>
        <v>1.4705833028803117</v>
      </c>
      <c r="AA1802" s="30">
        <f t="shared" si="670"/>
        <v>4.3131936635224379</v>
      </c>
      <c r="AB1802" s="64"/>
      <c r="AC1802" s="30">
        <f t="shared" si="656"/>
        <v>0</v>
      </c>
      <c r="AD1802" s="30">
        <f t="shared" si="657"/>
        <v>26.3</v>
      </c>
      <c r="AE1802" s="30">
        <f t="shared" si="658"/>
        <v>7.3055555555555554</v>
      </c>
      <c r="AF1802" s="31"/>
      <c r="AG1802" s="31"/>
      <c r="AH1802" s="31"/>
      <c r="AI1802" s="31"/>
      <c r="AJ1802" s="31"/>
      <c r="AK1802" s="31"/>
      <c r="AL1802" s="7"/>
      <c r="AM1802" s="7"/>
    </row>
    <row r="1803" spans="2:39" x14ac:dyDescent="0.4">
      <c r="B1803" s="27" t="s">
        <v>4</v>
      </c>
      <c r="C1803" s="27">
        <v>1787</v>
      </c>
      <c r="D1803" s="27">
        <v>310</v>
      </c>
      <c r="E1803" s="28">
        <v>24.4</v>
      </c>
      <c r="F1803" s="69">
        <f t="shared" si="659"/>
        <v>6.7777777777777768</v>
      </c>
      <c r="G1803" s="36">
        <f t="shared" si="660"/>
        <v>-0.5277777777777779</v>
      </c>
      <c r="H1803" s="29">
        <f t="shared" si="661"/>
        <v>-1.9000000000000004</v>
      </c>
      <c r="I1803" s="31"/>
      <c r="J1803" s="30">
        <f t="shared" si="662"/>
        <v>-782.16666666666686</v>
      </c>
      <c r="K1803" s="41">
        <f t="shared" si="654"/>
        <v>19.753792288805549</v>
      </c>
      <c r="L1803" s="30">
        <f t="shared" si="663"/>
        <v>218.00182949999999</v>
      </c>
      <c r="M1803" s="61">
        <f t="shared" si="664"/>
        <v>-544.41104487786129</v>
      </c>
      <c r="N1803" s="30">
        <f t="shared" si="665"/>
        <v>-0.54441104487786129</v>
      </c>
      <c r="O1803" s="30">
        <f t="shared" si="655"/>
        <v>-3689.8970819499482</v>
      </c>
      <c r="P1803" s="30">
        <f t="shared" si="666"/>
        <v>-3.6898970819499484</v>
      </c>
      <c r="Q1803" s="30">
        <f t="shared" si="671"/>
        <v>12878.069552871042</v>
      </c>
      <c r="R1803" s="61">
        <f t="shared" si="672"/>
        <v>3.5772418286435017</v>
      </c>
      <c r="S1803" s="30">
        <f t="shared" si="673"/>
        <v>-2653.1162906920085</v>
      </c>
      <c r="T1803" s="30">
        <f t="shared" si="667"/>
        <v>2653.1162906920085</v>
      </c>
      <c r="U1803" s="61">
        <f t="shared" si="674"/>
        <v>0.73697680637258656</v>
      </c>
      <c r="V1803" s="30">
        <f t="shared" si="675"/>
        <v>34040.259259259248</v>
      </c>
      <c r="W1803" s="30">
        <f t="shared" si="677"/>
        <v>34.040259259259251</v>
      </c>
      <c r="X1803" s="30">
        <f t="shared" si="676"/>
        <v>5299.6034120370423</v>
      </c>
      <c r="Y1803" s="30">
        <f t="shared" si="668"/>
        <v>1472.1132365888257</v>
      </c>
      <c r="Z1803" s="30">
        <f t="shared" si="669"/>
        <v>1.4721132365888256</v>
      </c>
      <c r="AA1803" s="30">
        <f t="shared" si="670"/>
        <v>4.314218635016088</v>
      </c>
      <c r="AB1803" s="64"/>
      <c r="AC1803" s="30">
        <f t="shared" si="656"/>
        <v>0</v>
      </c>
      <c r="AD1803" s="30">
        <f t="shared" si="657"/>
        <v>24.4</v>
      </c>
      <c r="AE1803" s="30">
        <f t="shared" si="658"/>
        <v>6.7777777777777768</v>
      </c>
      <c r="AF1803" s="31"/>
      <c r="AG1803" s="31"/>
      <c r="AH1803" s="31"/>
      <c r="AI1803" s="31"/>
      <c r="AJ1803" s="31"/>
      <c r="AK1803" s="31"/>
      <c r="AL1803" s="7"/>
      <c r="AM1803" s="7"/>
    </row>
    <row r="1804" spans="2:39" x14ac:dyDescent="0.4">
      <c r="B1804" s="27" t="s">
        <v>4</v>
      </c>
      <c r="C1804" s="27">
        <v>1788</v>
      </c>
      <c r="D1804" s="27">
        <v>311</v>
      </c>
      <c r="E1804" s="28">
        <v>22.5</v>
      </c>
      <c r="F1804" s="69">
        <f t="shared" si="659"/>
        <v>6.25</v>
      </c>
      <c r="G1804" s="36">
        <f t="shared" si="660"/>
        <v>-0.54166666666666641</v>
      </c>
      <c r="H1804" s="29">
        <f t="shared" si="661"/>
        <v>-1.9499999999999993</v>
      </c>
      <c r="I1804" s="31"/>
      <c r="J1804" s="30">
        <f t="shared" si="662"/>
        <v>-802.74999999999966</v>
      </c>
      <c r="K1804" s="41">
        <f t="shared" si="654"/>
        <v>16.797160283203123</v>
      </c>
      <c r="L1804" s="30">
        <f t="shared" si="663"/>
        <v>218.00182949999999</v>
      </c>
      <c r="M1804" s="61">
        <f t="shared" si="664"/>
        <v>-567.95101021679659</v>
      </c>
      <c r="N1804" s="30">
        <f t="shared" si="665"/>
        <v>-0.56795101021679661</v>
      </c>
      <c r="O1804" s="30">
        <f t="shared" si="655"/>
        <v>-3549.6938138549785</v>
      </c>
      <c r="P1804" s="30">
        <f t="shared" si="666"/>
        <v>-3.5496938138549785</v>
      </c>
      <c r="Q1804" s="30">
        <f t="shared" si="671"/>
        <v>12878.069552871042</v>
      </c>
      <c r="R1804" s="61">
        <f t="shared" si="672"/>
        <v>3.5772418286435017</v>
      </c>
      <c r="S1804" s="30">
        <f t="shared" si="673"/>
        <v>-2656.6659845058634</v>
      </c>
      <c r="T1804" s="30">
        <f t="shared" si="667"/>
        <v>2656.6659845058634</v>
      </c>
      <c r="U1804" s="61">
        <f t="shared" si="674"/>
        <v>0.7379628325108728</v>
      </c>
      <c r="V1804" s="30">
        <f t="shared" si="675"/>
        <v>28945.3125</v>
      </c>
      <c r="W1804" s="30">
        <f t="shared" si="677"/>
        <v>28.9453125</v>
      </c>
      <c r="X1804" s="30">
        <f t="shared" si="676"/>
        <v>5304.6983587963014</v>
      </c>
      <c r="Y1804" s="30">
        <f t="shared" si="668"/>
        <v>1473.5285007097191</v>
      </c>
      <c r="Z1804" s="30">
        <f t="shared" si="669"/>
        <v>1.473528500709719</v>
      </c>
      <c r="AA1804" s="30">
        <f t="shared" si="670"/>
        <v>4.3152046611543744</v>
      </c>
      <c r="AB1804" s="64"/>
      <c r="AC1804" s="30">
        <f t="shared" si="656"/>
        <v>0</v>
      </c>
      <c r="AD1804" s="30">
        <f t="shared" si="657"/>
        <v>22.5</v>
      </c>
      <c r="AE1804" s="30">
        <f t="shared" si="658"/>
        <v>6.25</v>
      </c>
      <c r="AF1804" s="31"/>
      <c r="AG1804" s="31"/>
      <c r="AH1804" s="31"/>
      <c r="AI1804" s="31"/>
      <c r="AJ1804" s="31"/>
      <c r="AK1804" s="31"/>
      <c r="AL1804" s="7"/>
      <c r="AM1804" s="7"/>
    </row>
    <row r="1805" spans="2:39" x14ac:dyDescent="0.4">
      <c r="B1805" s="27" t="s">
        <v>4</v>
      </c>
      <c r="C1805" s="27">
        <v>1789</v>
      </c>
      <c r="D1805" s="27">
        <v>312</v>
      </c>
      <c r="E1805" s="28">
        <v>20.5</v>
      </c>
      <c r="F1805" s="69">
        <f t="shared" si="659"/>
        <v>5.6944444444444446</v>
      </c>
      <c r="G1805" s="36">
        <f t="shared" si="660"/>
        <v>-0.59722222222222232</v>
      </c>
      <c r="H1805" s="29">
        <f t="shared" si="661"/>
        <v>-2.1500000000000004</v>
      </c>
      <c r="I1805" s="31"/>
      <c r="J1805" s="30">
        <f t="shared" si="662"/>
        <v>-885.08333333333348</v>
      </c>
      <c r="K1805" s="41">
        <f t="shared" si="654"/>
        <v>13.94371675855035</v>
      </c>
      <c r="L1805" s="30">
        <f t="shared" si="663"/>
        <v>218.00182949999999</v>
      </c>
      <c r="M1805" s="61">
        <f t="shared" si="664"/>
        <v>-653.1377870747832</v>
      </c>
      <c r="N1805" s="30">
        <f t="shared" si="665"/>
        <v>-0.6531377870747832</v>
      </c>
      <c r="O1805" s="30">
        <f t="shared" si="655"/>
        <v>-3719.256843064738</v>
      </c>
      <c r="P1805" s="30">
        <f t="shared" si="666"/>
        <v>-3.7192568430647381</v>
      </c>
      <c r="Q1805" s="30">
        <f t="shared" si="671"/>
        <v>12878.069552871042</v>
      </c>
      <c r="R1805" s="61">
        <f t="shared" si="672"/>
        <v>3.5772418286435017</v>
      </c>
      <c r="S1805" s="30">
        <f t="shared" si="673"/>
        <v>-2660.385241348928</v>
      </c>
      <c r="T1805" s="30">
        <f t="shared" si="667"/>
        <v>2660.385241348928</v>
      </c>
      <c r="U1805" s="61">
        <f t="shared" si="674"/>
        <v>0.73899595949437424</v>
      </c>
      <c r="V1805" s="30">
        <f t="shared" si="675"/>
        <v>24028.182870370376</v>
      </c>
      <c r="W1805" s="30">
        <f t="shared" si="677"/>
        <v>24.028182870370376</v>
      </c>
      <c r="X1805" s="30">
        <f t="shared" si="676"/>
        <v>5309.6154884259313</v>
      </c>
      <c r="Y1805" s="30">
        <f t="shared" si="668"/>
        <v>1474.8943711439783</v>
      </c>
      <c r="Z1805" s="30">
        <f t="shared" si="669"/>
        <v>1.4748943711439784</v>
      </c>
      <c r="AA1805" s="30">
        <f t="shared" si="670"/>
        <v>4.316237788137876</v>
      </c>
      <c r="AB1805" s="64"/>
      <c r="AC1805" s="30">
        <f t="shared" si="656"/>
        <v>0</v>
      </c>
      <c r="AD1805" s="30">
        <f t="shared" si="657"/>
        <v>20.5</v>
      </c>
      <c r="AE1805" s="30">
        <f t="shared" si="658"/>
        <v>5.6944444444444446</v>
      </c>
      <c r="AF1805" s="31"/>
      <c r="AG1805" s="31"/>
      <c r="AH1805" s="31"/>
      <c r="AI1805" s="31"/>
      <c r="AJ1805" s="31"/>
      <c r="AK1805" s="31"/>
      <c r="AL1805" s="7"/>
      <c r="AM1805" s="7"/>
    </row>
    <row r="1806" spans="2:39" x14ac:dyDescent="0.4">
      <c r="B1806" s="27" t="s">
        <v>4</v>
      </c>
      <c r="C1806" s="27">
        <v>1790</v>
      </c>
      <c r="D1806" s="27">
        <v>313</v>
      </c>
      <c r="E1806" s="28">
        <v>18.2</v>
      </c>
      <c r="F1806" s="69">
        <f t="shared" si="659"/>
        <v>5.0555555555555554</v>
      </c>
      <c r="G1806" s="36">
        <f t="shared" si="660"/>
        <v>-0.69444444444444442</v>
      </c>
      <c r="H1806" s="29">
        <f t="shared" si="661"/>
        <v>-2.5</v>
      </c>
      <c r="I1806" s="31"/>
      <c r="J1806" s="30">
        <f t="shared" si="662"/>
        <v>-1029.1666666666667</v>
      </c>
      <c r="K1806" s="41">
        <f t="shared" si="654"/>
        <v>10.990402710534719</v>
      </c>
      <c r="L1806" s="30">
        <f t="shared" si="663"/>
        <v>218.00182949999999</v>
      </c>
      <c r="M1806" s="61">
        <f t="shared" si="664"/>
        <v>-800.17443445613208</v>
      </c>
      <c r="N1806" s="30">
        <f t="shared" si="665"/>
        <v>-0.80017443445613212</v>
      </c>
      <c r="O1806" s="30">
        <f t="shared" si="655"/>
        <v>-4045.326307528223</v>
      </c>
      <c r="P1806" s="30">
        <f t="shared" si="666"/>
        <v>-4.0453263075282226</v>
      </c>
      <c r="Q1806" s="30">
        <f t="shared" si="671"/>
        <v>12878.069552871042</v>
      </c>
      <c r="R1806" s="61">
        <f t="shared" si="672"/>
        <v>3.5772418286435017</v>
      </c>
      <c r="S1806" s="30">
        <f t="shared" si="673"/>
        <v>-2664.4305676564563</v>
      </c>
      <c r="T1806" s="30">
        <f t="shared" si="667"/>
        <v>2664.4305676564563</v>
      </c>
      <c r="U1806" s="61">
        <f t="shared" si="674"/>
        <v>0.74011966133636153</v>
      </c>
      <c r="V1806" s="30">
        <f t="shared" si="675"/>
        <v>18938.953703703701</v>
      </c>
      <c r="W1806" s="30">
        <f t="shared" si="677"/>
        <v>18.938953703703699</v>
      </c>
      <c r="X1806" s="30">
        <f t="shared" si="676"/>
        <v>5314.7047175925982</v>
      </c>
      <c r="Y1806" s="30">
        <f t="shared" si="668"/>
        <v>1476.3080470434368</v>
      </c>
      <c r="Z1806" s="30">
        <f t="shared" si="669"/>
        <v>1.4763080470434369</v>
      </c>
      <c r="AA1806" s="30">
        <f t="shared" si="670"/>
        <v>4.3173614899798629</v>
      </c>
      <c r="AB1806" s="64"/>
      <c r="AC1806" s="30">
        <f t="shared" si="656"/>
        <v>0</v>
      </c>
      <c r="AD1806" s="30">
        <f t="shared" si="657"/>
        <v>18.2</v>
      </c>
      <c r="AE1806" s="30">
        <f t="shared" si="658"/>
        <v>5.0555555555555554</v>
      </c>
      <c r="AF1806" s="31"/>
      <c r="AG1806" s="31"/>
      <c r="AH1806" s="31"/>
      <c r="AI1806" s="31"/>
      <c r="AJ1806" s="31"/>
      <c r="AK1806" s="31"/>
      <c r="AL1806" s="7"/>
      <c r="AM1806" s="7"/>
    </row>
    <row r="1807" spans="2:39" x14ac:dyDescent="0.4">
      <c r="B1807" s="27" t="s">
        <v>4</v>
      </c>
      <c r="C1807" s="27">
        <v>1791</v>
      </c>
      <c r="D1807" s="27">
        <v>314</v>
      </c>
      <c r="E1807" s="28">
        <v>15.5</v>
      </c>
      <c r="F1807" s="69">
        <f t="shared" si="659"/>
        <v>4.3055555555555554</v>
      </c>
      <c r="G1807" s="36">
        <f t="shared" si="660"/>
        <v>-0.8194444444444442</v>
      </c>
      <c r="H1807" s="29">
        <f t="shared" si="661"/>
        <v>-2.9499999999999993</v>
      </c>
      <c r="I1807" s="31"/>
      <c r="J1807" s="30">
        <f t="shared" si="662"/>
        <v>-1214.4166666666663</v>
      </c>
      <c r="K1807" s="41">
        <f t="shared" si="654"/>
        <v>7.9713931023003459</v>
      </c>
      <c r="L1807" s="30">
        <f t="shared" si="663"/>
        <v>218.00182949999999</v>
      </c>
      <c r="M1807" s="61">
        <f t="shared" si="664"/>
        <v>-988.44344406436585</v>
      </c>
      <c r="N1807" s="30">
        <f t="shared" si="665"/>
        <v>-0.98844344406436579</v>
      </c>
      <c r="O1807" s="30">
        <f t="shared" si="655"/>
        <v>-4255.7981619437969</v>
      </c>
      <c r="P1807" s="30">
        <f t="shared" si="666"/>
        <v>-4.2557981619437966</v>
      </c>
      <c r="Q1807" s="30">
        <f t="shared" si="671"/>
        <v>12878.069552871042</v>
      </c>
      <c r="R1807" s="61">
        <f t="shared" si="672"/>
        <v>3.5772418286435017</v>
      </c>
      <c r="S1807" s="30">
        <f t="shared" si="673"/>
        <v>-2668.6863658184002</v>
      </c>
      <c r="T1807" s="30">
        <f t="shared" si="667"/>
        <v>2668.6863658184002</v>
      </c>
      <c r="U1807" s="61">
        <f t="shared" si="674"/>
        <v>0.74130182758703034</v>
      </c>
      <c r="V1807" s="30">
        <f t="shared" si="675"/>
        <v>13736.516203703703</v>
      </c>
      <c r="W1807" s="30">
        <f t="shared" si="677"/>
        <v>13.736516203703703</v>
      </c>
      <c r="X1807" s="30">
        <f t="shared" si="676"/>
        <v>5319.9071550925983</v>
      </c>
      <c r="Y1807" s="30">
        <f t="shared" si="668"/>
        <v>1477.7531697273118</v>
      </c>
      <c r="Z1807" s="30">
        <f t="shared" si="669"/>
        <v>1.4777531697273119</v>
      </c>
      <c r="AA1807" s="30">
        <f t="shared" si="670"/>
        <v>4.3185436562305322</v>
      </c>
      <c r="AB1807" s="64"/>
      <c r="AC1807" s="30">
        <f t="shared" si="656"/>
        <v>0</v>
      </c>
      <c r="AD1807" s="30">
        <f t="shared" si="657"/>
        <v>15.5</v>
      </c>
      <c r="AE1807" s="30">
        <f t="shared" si="658"/>
        <v>4.3055555555555554</v>
      </c>
      <c r="AF1807" s="31"/>
      <c r="AG1807" s="31"/>
      <c r="AH1807" s="31"/>
      <c r="AI1807" s="31"/>
      <c r="AJ1807" s="31"/>
      <c r="AK1807" s="31"/>
      <c r="AL1807" s="7"/>
      <c r="AM1807" s="7"/>
    </row>
    <row r="1808" spans="2:39" x14ac:dyDescent="0.4">
      <c r="B1808" s="27" t="s">
        <v>4</v>
      </c>
      <c r="C1808" s="27">
        <v>1792</v>
      </c>
      <c r="D1808" s="27">
        <v>315</v>
      </c>
      <c r="E1808" s="28">
        <v>12.3</v>
      </c>
      <c r="F1808" s="69">
        <f t="shared" si="659"/>
        <v>3.416666666666667</v>
      </c>
      <c r="G1808" s="36">
        <f t="shared" si="660"/>
        <v>-0.94444444444444453</v>
      </c>
      <c r="H1808" s="29">
        <f t="shared" si="661"/>
        <v>-3.4000000000000004</v>
      </c>
      <c r="I1808" s="31"/>
      <c r="J1808" s="30">
        <f t="shared" si="662"/>
        <v>-1399.6666666666667</v>
      </c>
      <c r="K1808" s="41">
        <f t="shared" ref="K1808:K1816" si="678">$C$8*0.5*$C$9*(F1808^2)*$C$5</f>
        <v>5.0197380330781245</v>
      </c>
      <c r="L1808" s="30">
        <f t="shared" si="663"/>
        <v>218.00182949999999</v>
      </c>
      <c r="M1808" s="61">
        <f t="shared" si="664"/>
        <v>-1176.6450991335887</v>
      </c>
      <c r="N1808" s="30">
        <f t="shared" si="665"/>
        <v>-1.1766450991335886</v>
      </c>
      <c r="O1808" s="30">
        <f t="shared" ref="O1808:O1816" si="679">M1808*F1808</f>
        <v>-4020.2040887064286</v>
      </c>
      <c r="P1808" s="30">
        <f t="shared" si="666"/>
        <v>-4.0202040887064285</v>
      </c>
      <c r="Q1808" s="30">
        <f t="shared" si="671"/>
        <v>12878.069552871042</v>
      </c>
      <c r="R1808" s="61">
        <f t="shared" si="672"/>
        <v>3.5772418286435017</v>
      </c>
      <c r="S1808" s="30">
        <f t="shared" si="673"/>
        <v>-2672.7065699071068</v>
      </c>
      <c r="T1808" s="30">
        <f t="shared" si="667"/>
        <v>2672.7065699071068</v>
      </c>
      <c r="U1808" s="61">
        <f t="shared" si="674"/>
        <v>0.74241855103434229</v>
      </c>
      <c r="V1808" s="30">
        <f t="shared" si="675"/>
        <v>8650.1458333333339</v>
      </c>
      <c r="W1808" s="30">
        <f t="shared" si="677"/>
        <v>8.650145833333335</v>
      </c>
      <c r="X1808" s="30">
        <f t="shared" si="676"/>
        <v>5324.993525462969</v>
      </c>
      <c r="Y1808" s="30">
        <f t="shared" si="668"/>
        <v>1479.1660515160527</v>
      </c>
      <c r="Z1808" s="30">
        <f t="shared" si="669"/>
        <v>1.4791660515160527</v>
      </c>
      <c r="AA1808" s="30">
        <f t="shared" si="670"/>
        <v>4.3196603796778437</v>
      </c>
      <c r="AB1808" s="64"/>
      <c r="AC1808" s="30">
        <f t="shared" ref="AC1808:AC1816" si="680">IF(E1808&lt;1,1,0)</f>
        <v>0</v>
      </c>
      <c r="AD1808" s="30">
        <f t="shared" ref="AD1808:AD1816" si="681">IF(AC1808=1,"",E1808)</f>
        <v>12.3</v>
      </c>
      <c r="AE1808" s="30">
        <f t="shared" ref="AE1808:AE1816" si="682">E1808/3.6</f>
        <v>3.416666666666667</v>
      </c>
      <c r="AF1808" s="31"/>
      <c r="AG1808" s="31"/>
      <c r="AH1808" s="31"/>
      <c r="AI1808" s="31"/>
      <c r="AJ1808" s="31"/>
      <c r="AK1808" s="31"/>
      <c r="AL1808" s="7"/>
      <c r="AM1808" s="7"/>
    </row>
    <row r="1809" spans="2:39" x14ac:dyDescent="0.4">
      <c r="B1809" s="27" t="s">
        <v>4</v>
      </c>
      <c r="C1809" s="27">
        <v>1793</v>
      </c>
      <c r="D1809" s="27">
        <v>316</v>
      </c>
      <c r="E1809" s="28">
        <v>8.6999999999999993</v>
      </c>
      <c r="F1809" s="69">
        <f t="shared" ref="F1809:F1816" si="683">E1809/3.6</f>
        <v>2.4166666666666665</v>
      </c>
      <c r="G1809" s="36">
        <f t="shared" ref="G1809:G1816" si="684">($E1810-$E1808)/2/3.6</f>
        <v>-0.98611111111111116</v>
      </c>
      <c r="H1809" s="29">
        <f t="shared" ref="H1809:H1816" si="685">($E1810-$E1808)/2</f>
        <v>-3.5500000000000003</v>
      </c>
      <c r="I1809" s="31"/>
      <c r="J1809" s="30">
        <f t="shared" ref="J1809:J1816" si="686">$C$4*G1809</f>
        <v>-1461.4166666666667</v>
      </c>
      <c r="K1809" s="41">
        <f t="shared" si="678"/>
        <v>2.5113620974531248</v>
      </c>
      <c r="L1809" s="30">
        <f t="shared" ref="L1809:L1816" si="687">IF(F1809&gt;0,$C$6*$C$4*$C$10,0)</f>
        <v>218.00182949999999</v>
      </c>
      <c r="M1809" s="61">
        <f t="shared" ref="M1809:M1816" si="688">J1809+K1809+L1809</f>
        <v>-1240.9034750692135</v>
      </c>
      <c r="N1809" s="30">
        <f t="shared" ref="N1809:N1816" si="689">M1809/1000</f>
        <v>-1.2409034750692136</v>
      </c>
      <c r="O1809" s="30">
        <f t="shared" si="679"/>
        <v>-2998.8500647505994</v>
      </c>
      <c r="P1809" s="30">
        <f t="shared" ref="P1809:P1816" si="690">O1809/1000</f>
        <v>-2.9988500647505996</v>
      </c>
      <c r="Q1809" s="30">
        <f t="shared" si="671"/>
        <v>12878.069552871042</v>
      </c>
      <c r="R1809" s="61">
        <f t="shared" si="672"/>
        <v>3.5772418286435017</v>
      </c>
      <c r="S1809" s="30">
        <f t="shared" si="673"/>
        <v>-2675.7054199718573</v>
      </c>
      <c r="T1809" s="30">
        <f t="shared" ref="T1809:T1816" si="691">S1809*-1</f>
        <v>2675.7054199718573</v>
      </c>
      <c r="U1809" s="61">
        <f t="shared" si="674"/>
        <v>0.74325156500785861</v>
      </c>
      <c r="V1809" s="30">
        <f t="shared" si="675"/>
        <v>4327.645833333333</v>
      </c>
      <c r="W1809" s="30">
        <f t="shared" si="677"/>
        <v>4.3276458333333334</v>
      </c>
      <c r="X1809" s="30">
        <f t="shared" si="676"/>
        <v>5329.3160254629693</v>
      </c>
      <c r="Y1809" s="30">
        <f t="shared" ref="Y1809:Y1816" si="692">Z1809*1000</f>
        <v>1480.3667469210527</v>
      </c>
      <c r="Z1809" s="30">
        <f t="shared" ref="Z1809:Z1816" si="693">X1809*0.000277778</f>
        <v>1.4803667469210526</v>
      </c>
      <c r="AA1809" s="30">
        <f t="shared" ref="AA1809:AA1816" si="694">R1809+U1809</f>
        <v>4.3204933936513603</v>
      </c>
      <c r="AB1809" s="64"/>
      <c r="AC1809" s="30">
        <f t="shared" si="680"/>
        <v>0</v>
      </c>
      <c r="AD1809" s="30">
        <f t="shared" si="681"/>
        <v>8.6999999999999993</v>
      </c>
      <c r="AE1809" s="30">
        <f t="shared" si="682"/>
        <v>2.4166666666666665</v>
      </c>
      <c r="AF1809" s="31"/>
      <c r="AG1809" s="31"/>
      <c r="AH1809" s="31"/>
      <c r="AI1809" s="31"/>
      <c r="AJ1809" s="31"/>
      <c r="AK1809" s="31"/>
      <c r="AL1809" s="7"/>
      <c r="AM1809" s="7"/>
    </row>
    <row r="1810" spans="2:39" x14ac:dyDescent="0.4">
      <c r="B1810" s="27" t="s">
        <v>4</v>
      </c>
      <c r="C1810" s="27">
        <v>1794</v>
      </c>
      <c r="D1810" s="27">
        <v>317</v>
      </c>
      <c r="E1810" s="28">
        <v>5.2</v>
      </c>
      <c r="F1810" s="69">
        <f t="shared" si="683"/>
        <v>1.4444444444444444</v>
      </c>
      <c r="G1810" s="36">
        <f t="shared" si="684"/>
        <v>-1.2083333333333333</v>
      </c>
      <c r="H1810" s="29">
        <f t="shared" si="685"/>
        <v>-4.3499999999999996</v>
      </c>
      <c r="I1810" s="31"/>
      <c r="J1810" s="30">
        <f t="shared" si="686"/>
        <v>-1790.75</v>
      </c>
      <c r="K1810" s="41">
        <f t="shared" si="678"/>
        <v>0.89717573147222218</v>
      </c>
      <c r="L1810" s="30">
        <f t="shared" si="687"/>
        <v>218.00182949999999</v>
      </c>
      <c r="M1810" s="61">
        <f t="shared" si="688"/>
        <v>-1571.8509947685277</v>
      </c>
      <c r="N1810" s="30">
        <f t="shared" si="689"/>
        <v>-1.5718509947685277</v>
      </c>
      <c r="O1810" s="30">
        <f t="shared" si="679"/>
        <v>-2270.4514368878731</v>
      </c>
      <c r="P1810" s="30">
        <f t="shared" si="690"/>
        <v>-2.270451436887873</v>
      </c>
      <c r="Q1810" s="30">
        <f t="shared" ref="Q1810:Q1816" si="695">IF(P1810&gt;0,SUM(Q1809,P1810),Q1809)</f>
        <v>12878.069552871042</v>
      </c>
      <c r="R1810" s="61">
        <f t="shared" ref="R1810:R1816" si="696">Q1810*0.0002777778</f>
        <v>3.5772418286435017</v>
      </c>
      <c r="S1810" s="30">
        <f t="shared" ref="S1810:S1816" si="697">IF(P1810&lt;0,SUM(S1809,P1810),S1809)</f>
        <v>-2677.9758714087452</v>
      </c>
      <c r="T1810" s="30">
        <f t="shared" si="691"/>
        <v>2677.9758714087452</v>
      </c>
      <c r="U1810" s="61">
        <f t="shared" ref="U1810:U1816" si="698">T1810*0.0002777778</f>
        <v>0.74388224601300412</v>
      </c>
      <c r="V1810" s="30">
        <f t="shared" ref="V1810:V1816" si="699">0.5*$C$4*(F1810^2)</f>
        <v>1546.037037037037</v>
      </c>
      <c r="W1810" s="30">
        <f t="shared" si="677"/>
        <v>1.5460370370370369</v>
      </c>
      <c r="X1810" s="30">
        <f t="shared" ref="X1810:X1816" si="700">IF(W1810&lt;W1809,X1809+(W1809-W1810),X1809)</f>
        <v>5332.0976342592658</v>
      </c>
      <c r="Y1810" s="30">
        <f t="shared" si="692"/>
        <v>1481.1394166492705</v>
      </c>
      <c r="Z1810" s="30">
        <f t="shared" si="693"/>
        <v>1.4811394166492704</v>
      </c>
      <c r="AA1810" s="30">
        <f t="shared" si="694"/>
        <v>4.3211240746565061</v>
      </c>
      <c r="AB1810" s="64"/>
      <c r="AC1810" s="30">
        <f t="shared" si="680"/>
        <v>0</v>
      </c>
      <c r="AD1810" s="30">
        <f t="shared" si="681"/>
        <v>5.2</v>
      </c>
      <c r="AE1810" s="30">
        <f t="shared" si="682"/>
        <v>1.4444444444444444</v>
      </c>
      <c r="AF1810" s="31"/>
      <c r="AG1810" s="31"/>
      <c r="AH1810" s="31"/>
      <c r="AI1810" s="31"/>
      <c r="AJ1810" s="31"/>
      <c r="AK1810" s="31"/>
      <c r="AL1810" s="7"/>
      <c r="AM1810" s="7"/>
    </row>
    <row r="1811" spans="2:39" x14ac:dyDescent="0.4">
      <c r="B1811" s="27" t="s">
        <v>4</v>
      </c>
      <c r="C1811" s="27">
        <v>1795</v>
      </c>
      <c r="D1811" s="27">
        <v>318</v>
      </c>
      <c r="E1811" s="28">
        <v>0</v>
      </c>
      <c r="F1811" s="69">
        <f t="shared" si="683"/>
        <v>0</v>
      </c>
      <c r="G1811" s="36">
        <f t="shared" si="684"/>
        <v>-0.72222222222222221</v>
      </c>
      <c r="H1811" s="29">
        <f t="shared" si="685"/>
        <v>-2.6</v>
      </c>
      <c r="I1811" s="31"/>
      <c r="J1811" s="30">
        <f t="shared" si="686"/>
        <v>-1070.3333333333333</v>
      </c>
      <c r="K1811" s="41">
        <f t="shared" si="678"/>
        <v>0</v>
      </c>
      <c r="L1811" s="30">
        <f t="shared" si="687"/>
        <v>0</v>
      </c>
      <c r="M1811" s="61">
        <f t="shared" si="688"/>
        <v>-1070.3333333333333</v>
      </c>
      <c r="N1811" s="30">
        <f t="shared" si="689"/>
        <v>-1.0703333333333334</v>
      </c>
      <c r="O1811" s="30">
        <f t="shared" si="679"/>
        <v>0</v>
      </c>
      <c r="P1811" s="30">
        <f t="shared" si="690"/>
        <v>0</v>
      </c>
      <c r="Q1811" s="30">
        <f t="shared" si="695"/>
        <v>12878.069552871042</v>
      </c>
      <c r="R1811" s="61">
        <f t="shared" si="696"/>
        <v>3.5772418286435017</v>
      </c>
      <c r="S1811" s="30">
        <f t="shared" si="697"/>
        <v>-2677.9758714087452</v>
      </c>
      <c r="T1811" s="30">
        <f t="shared" si="691"/>
        <v>2677.9758714087452</v>
      </c>
      <c r="U1811" s="61">
        <f t="shared" si="698"/>
        <v>0.74388224601300412</v>
      </c>
      <c r="V1811" s="30">
        <f t="shared" si="699"/>
        <v>0</v>
      </c>
      <c r="W1811" s="30">
        <f t="shared" si="677"/>
        <v>0</v>
      </c>
      <c r="X1811" s="30">
        <f t="shared" si="700"/>
        <v>5333.6436712963032</v>
      </c>
      <c r="Y1811" s="30">
        <f t="shared" si="692"/>
        <v>1481.5688717253445</v>
      </c>
      <c r="Z1811" s="30">
        <f t="shared" si="693"/>
        <v>1.4815688717253446</v>
      </c>
      <c r="AA1811" s="30">
        <f t="shared" si="694"/>
        <v>4.3211240746565061</v>
      </c>
      <c r="AB1811" s="64"/>
      <c r="AC1811" s="30">
        <f t="shared" si="680"/>
        <v>1</v>
      </c>
      <c r="AD1811" s="30" t="str">
        <f t="shared" si="681"/>
        <v/>
      </c>
      <c r="AE1811" s="30">
        <f t="shared" si="682"/>
        <v>0</v>
      </c>
      <c r="AF1811" s="31"/>
      <c r="AG1811" s="31"/>
      <c r="AH1811" s="31"/>
      <c r="AI1811" s="31"/>
      <c r="AJ1811" s="31"/>
      <c r="AK1811" s="31"/>
      <c r="AL1811" s="7"/>
      <c r="AM1811" s="7"/>
    </row>
    <row r="1812" spans="2:39" x14ac:dyDescent="0.4">
      <c r="B1812" s="27" t="s">
        <v>4</v>
      </c>
      <c r="C1812" s="27">
        <v>1796</v>
      </c>
      <c r="D1812" s="27">
        <v>319</v>
      </c>
      <c r="E1812" s="28">
        <v>0</v>
      </c>
      <c r="F1812" s="69">
        <f t="shared" si="683"/>
        <v>0</v>
      </c>
      <c r="G1812" s="36">
        <f t="shared" si="684"/>
        <v>0</v>
      </c>
      <c r="H1812" s="29">
        <f t="shared" si="685"/>
        <v>0</v>
      </c>
      <c r="I1812" s="31"/>
      <c r="J1812" s="30">
        <f t="shared" si="686"/>
        <v>0</v>
      </c>
      <c r="K1812" s="41">
        <f t="shared" si="678"/>
        <v>0</v>
      </c>
      <c r="L1812" s="30">
        <f t="shared" si="687"/>
        <v>0</v>
      </c>
      <c r="M1812" s="61">
        <f t="shared" si="688"/>
        <v>0</v>
      </c>
      <c r="N1812" s="30">
        <f t="shared" si="689"/>
        <v>0</v>
      </c>
      <c r="O1812" s="30">
        <f t="shared" si="679"/>
        <v>0</v>
      </c>
      <c r="P1812" s="30">
        <f t="shared" si="690"/>
        <v>0</v>
      </c>
      <c r="Q1812" s="30">
        <f t="shared" si="695"/>
        <v>12878.069552871042</v>
      </c>
      <c r="R1812" s="61">
        <f t="shared" si="696"/>
        <v>3.5772418286435017</v>
      </c>
      <c r="S1812" s="30">
        <f t="shared" si="697"/>
        <v>-2677.9758714087452</v>
      </c>
      <c r="T1812" s="30">
        <f t="shared" si="691"/>
        <v>2677.9758714087452</v>
      </c>
      <c r="U1812" s="61">
        <f t="shared" si="698"/>
        <v>0.74388224601300412</v>
      </c>
      <c r="V1812" s="30">
        <f t="shared" si="699"/>
        <v>0</v>
      </c>
      <c r="W1812" s="30">
        <f t="shared" si="677"/>
        <v>0</v>
      </c>
      <c r="X1812" s="30">
        <f t="shared" si="700"/>
        <v>5333.6436712963032</v>
      </c>
      <c r="Y1812" s="30">
        <f t="shared" si="692"/>
        <v>1481.5688717253445</v>
      </c>
      <c r="Z1812" s="30">
        <f t="shared" si="693"/>
        <v>1.4815688717253446</v>
      </c>
      <c r="AA1812" s="30">
        <f t="shared" si="694"/>
        <v>4.3211240746565061</v>
      </c>
      <c r="AB1812" s="64"/>
      <c r="AC1812" s="30">
        <f t="shared" si="680"/>
        <v>1</v>
      </c>
      <c r="AD1812" s="30" t="str">
        <f t="shared" si="681"/>
        <v/>
      </c>
      <c r="AE1812" s="30">
        <f t="shared" si="682"/>
        <v>0</v>
      </c>
      <c r="AF1812" s="31"/>
      <c r="AG1812" s="31"/>
      <c r="AH1812" s="31"/>
      <c r="AI1812" s="31"/>
      <c r="AJ1812" s="31"/>
      <c r="AK1812" s="31"/>
      <c r="AL1812" s="7"/>
      <c r="AM1812" s="7"/>
    </row>
    <row r="1813" spans="2:39" x14ac:dyDescent="0.4">
      <c r="B1813" s="27" t="s">
        <v>4</v>
      </c>
      <c r="C1813" s="27">
        <v>1797</v>
      </c>
      <c r="D1813" s="27">
        <v>320</v>
      </c>
      <c r="E1813" s="28">
        <v>0</v>
      </c>
      <c r="F1813" s="69">
        <f t="shared" si="683"/>
        <v>0</v>
      </c>
      <c r="G1813" s="36">
        <f t="shared" si="684"/>
        <v>0</v>
      </c>
      <c r="H1813" s="29">
        <f t="shared" si="685"/>
        <v>0</v>
      </c>
      <c r="I1813" s="31"/>
      <c r="J1813" s="30">
        <f t="shared" si="686"/>
        <v>0</v>
      </c>
      <c r="K1813" s="41">
        <f t="shared" si="678"/>
        <v>0</v>
      </c>
      <c r="L1813" s="30">
        <f t="shared" si="687"/>
        <v>0</v>
      </c>
      <c r="M1813" s="61">
        <f t="shared" si="688"/>
        <v>0</v>
      </c>
      <c r="N1813" s="30">
        <f t="shared" si="689"/>
        <v>0</v>
      </c>
      <c r="O1813" s="30">
        <f t="shared" si="679"/>
        <v>0</v>
      </c>
      <c r="P1813" s="30">
        <f t="shared" si="690"/>
        <v>0</v>
      </c>
      <c r="Q1813" s="30">
        <f t="shared" si="695"/>
        <v>12878.069552871042</v>
      </c>
      <c r="R1813" s="61">
        <f t="shared" si="696"/>
        <v>3.5772418286435017</v>
      </c>
      <c r="S1813" s="30">
        <f t="shared" si="697"/>
        <v>-2677.9758714087452</v>
      </c>
      <c r="T1813" s="30">
        <f t="shared" si="691"/>
        <v>2677.9758714087452</v>
      </c>
      <c r="U1813" s="61">
        <f t="shared" si="698"/>
        <v>0.74388224601300412</v>
      </c>
      <c r="V1813" s="30">
        <f t="shared" si="699"/>
        <v>0</v>
      </c>
      <c r="W1813" s="30">
        <f t="shared" si="677"/>
        <v>0</v>
      </c>
      <c r="X1813" s="30">
        <f t="shared" si="700"/>
        <v>5333.6436712963032</v>
      </c>
      <c r="Y1813" s="30">
        <f t="shared" si="692"/>
        <v>1481.5688717253445</v>
      </c>
      <c r="Z1813" s="30">
        <f t="shared" si="693"/>
        <v>1.4815688717253446</v>
      </c>
      <c r="AA1813" s="30">
        <f t="shared" si="694"/>
        <v>4.3211240746565061</v>
      </c>
      <c r="AB1813" s="64"/>
      <c r="AC1813" s="30">
        <f t="shared" si="680"/>
        <v>1</v>
      </c>
      <c r="AD1813" s="30" t="str">
        <f t="shared" si="681"/>
        <v/>
      </c>
      <c r="AE1813" s="30">
        <f t="shared" si="682"/>
        <v>0</v>
      </c>
      <c r="AF1813" s="31"/>
      <c r="AG1813" s="31"/>
      <c r="AH1813" s="31"/>
      <c r="AI1813" s="31"/>
      <c r="AJ1813" s="31"/>
      <c r="AK1813" s="31"/>
      <c r="AL1813" s="7"/>
      <c r="AM1813" s="7"/>
    </row>
    <row r="1814" spans="2:39" x14ac:dyDescent="0.4">
      <c r="B1814" s="27" t="s">
        <v>4</v>
      </c>
      <c r="C1814" s="27">
        <v>1798</v>
      </c>
      <c r="D1814" s="27">
        <v>321</v>
      </c>
      <c r="E1814" s="28">
        <v>0</v>
      </c>
      <c r="F1814" s="69">
        <f t="shared" si="683"/>
        <v>0</v>
      </c>
      <c r="G1814" s="36">
        <f t="shared" si="684"/>
        <v>0</v>
      </c>
      <c r="H1814" s="29">
        <f t="shared" si="685"/>
        <v>0</v>
      </c>
      <c r="I1814" s="31"/>
      <c r="J1814" s="30">
        <f t="shared" si="686"/>
        <v>0</v>
      </c>
      <c r="K1814" s="41">
        <f t="shared" si="678"/>
        <v>0</v>
      </c>
      <c r="L1814" s="30">
        <f t="shared" si="687"/>
        <v>0</v>
      </c>
      <c r="M1814" s="61">
        <f t="shared" si="688"/>
        <v>0</v>
      </c>
      <c r="N1814" s="30">
        <f t="shared" si="689"/>
        <v>0</v>
      </c>
      <c r="O1814" s="30">
        <f t="shared" si="679"/>
        <v>0</v>
      </c>
      <c r="P1814" s="30">
        <f t="shared" si="690"/>
        <v>0</v>
      </c>
      <c r="Q1814" s="30">
        <f t="shared" si="695"/>
        <v>12878.069552871042</v>
      </c>
      <c r="R1814" s="61">
        <f t="shared" si="696"/>
        <v>3.5772418286435017</v>
      </c>
      <c r="S1814" s="30">
        <f t="shared" si="697"/>
        <v>-2677.9758714087452</v>
      </c>
      <c r="T1814" s="30">
        <f t="shared" si="691"/>
        <v>2677.9758714087452</v>
      </c>
      <c r="U1814" s="61">
        <f t="shared" si="698"/>
        <v>0.74388224601300412</v>
      </c>
      <c r="V1814" s="30">
        <f t="shared" si="699"/>
        <v>0</v>
      </c>
      <c r="W1814" s="30">
        <f t="shared" si="677"/>
        <v>0</v>
      </c>
      <c r="X1814" s="30">
        <f t="shared" si="700"/>
        <v>5333.6436712963032</v>
      </c>
      <c r="Y1814" s="30">
        <f t="shared" si="692"/>
        <v>1481.5688717253445</v>
      </c>
      <c r="Z1814" s="30">
        <f t="shared" si="693"/>
        <v>1.4815688717253446</v>
      </c>
      <c r="AA1814" s="30">
        <f t="shared" si="694"/>
        <v>4.3211240746565061</v>
      </c>
      <c r="AB1814" s="64"/>
      <c r="AC1814" s="30">
        <f t="shared" si="680"/>
        <v>1</v>
      </c>
      <c r="AD1814" s="30" t="str">
        <f t="shared" si="681"/>
        <v/>
      </c>
      <c r="AE1814" s="30">
        <f t="shared" si="682"/>
        <v>0</v>
      </c>
      <c r="AF1814" s="31"/>
      <c r="AG1814" s="31"/>
      <c r="AH1814" s="31"/>
      <c r="AI1814" s="31"/>
      <c r="AJ1814" s="31"/>
      <c r="AK1814" s="31"/>
      <c r="AL1814" s="7"/>
      <c r="AM1814" s="7"/>
    </row>
    <row r="1815" spans="2:39" x14ac:dyDescent="0.4">
      <c r="B1815" s="27" t="s">
        <v>4</v>
      </c>
      <c r="C1815" s="27">
        <v>1799</v>
      </c>
      <c r="D1815" s="27">
        <v>322</v>
      </c>
      <c r="E1815" s="28">
        <v>0</v>
      </c>
      <c r="F1815" s="69">
        <f t="shared" si="683"/>
        <v>0</v>
      </c>
      <c r="G1815" s="36">
        <f t="shared" si="684"/>
        <v>0</v>
      </c>
      <c r="H1815" s="29">
        <f t="shared" si="685"/>
        <v>0</v>
      </c>
      <c r="I1815" s="31"/>
      <c r="J1815" s="30">
        <f t="shared" si="686"/>
        <v>0</v>
      </c>
      <c r="K1815" s="41">
        <f t="shared" si="678"/>
        <v>0</v>
      </c>
      <c r="L1815" s="30">
        <f t="shared" si="687"/>
        <v>0</v>
      </c>
      <c r="M1815" s="61">
        <f t="shared" si="688"/>
        <v>0</v>
      </c>
      <c r="N1815" s="30">
        <f t="shared" si="689"/>
        <v>0</v>
      </c>
      <c r="O1815" s="30">
        <f t="shared" si="679"/>
        <v>0</v>
      </c>
      <c r="P1815" s="30">
        <f t="shared" si="690"/>
        <v>0</v>
      </c>
      <c r="Q1815" s="30">
        <f t="shared" si="695"/>
        <v>12878.069552871042</v>
      </c>
      <c r="R1815" s="61">
        <f t="shared" si="696"/>
        <v>3.5772418286435017</v>
      </c>
      <c r="S1815" s="30">
        <f t="shared" si="697"/>
        <v>-2677.9758714087452</v>
      </c>
      <c r="T1815" s="30">
        <f t="shared" si="691"/>
        <v>2677.9758714087452</v>
      </c>
      <c r="U1815" s="61">
        <f t="shared" si="698"/>
        <v>0.74388224601300412</v>
      </c>
      <c r="V1815" s="30">
        <f t="shared" si="699"/>
        <v>0</v>
      </c>
      <c r="W1815" s="30">
        <f t="shared" si="677"/>
        <v>0</v>
      </c>
      <c r="X1815" s="30">
        <f t="shared" si="700"/>
        <v>5333.6436712963032</v>
      </c>
      <c r="Y1815" s="30">
        <f t="shared" si="692"/>
        <v>1481.5688717253445</v>
      </c>
      <c r="Z1815" s="30">
        <f t="shared" si="693"/>
        <v>1.4815688717253446</v>
      </c>
      <c r="AA1815" s="30">
        <f t="shared" si="694"/>
        <v>4.3211240746565061</v>
      </c>
      <c r="AB1815" s="64"/>
      <c r="AC1815" s="30">
        <f t="shared" si="680"/>
        <v>1</v>
      </c>
      <c r="AD1815" s="30" t="str">
        <f t="shared" si="681"/>
        <v/>
      </c>
      <c r="AE1815" s="30">
        <f t="shared" si="682"/>
        <v>0</v>
      </c>
      <c r="AF1815" s="31"/>
      <c r="AG1815" s="31"/>
      <c r="AH1815" s="31"/>
      <c r="AI1815" s="31"/>
      <c r="AJ1815" s="31"/>
      <c r="AK1815" s="31"/>
      <c r="AL1815" s="7"/>
      <c r="AM1815" s="7"/>
    </row>
    <row r="1816" spans="2:39" x14ac:dyDescent="0.4">
      <c r="B1816" s="27" t="s">
        <v>4</v>
      </c>
      <c r="C1816" s="27">
        <v>1800</v>
      </c>
      <c r="D1816" s="27">
        <v>323</v>
      </c>
      <c r="E1816" s="28">
        <v>0</v>
      </c>
      <c r="F1816" s="69">
        <f t="shared" si="683"/>
        <v>0</v>
      </c>
      <c r="G1816" s="36">
        <f t="shared" si="684"/>
        <v>0</v>
      </c>
      <c r="H1816" s="29">
        <f t="shared" si="685"/>
        <v>0</v>
      </c>
      <c r="I1816" s="31"/>
      <c r="J1816" s="30">
        <f t="shared" si="686"/>
        <v>0</v>
      </c>
      <c r="K1816" s="41">
        <f t="shared" si="678"/>
        <v>0</v>
      </c>
      <c r="L1816" s="30">
        <f t="shared" si="687"/>
        <v>0</v>
      </c>
      <c r="M1816" s="61">
        <f t="shared" si="688"/>
        <v>0</v>
      </c>
      <c r="N1816" s="30">
        <f t="shared" si="689"/>
        <v>0</v>
      </c>
      <c r="O1816" s="30">
        <f t="shared" si="679"/>
        <v>0</v>
      </c>
      <c r="P1816" s="30">
        <f t="shared" si="690"/>
        <v>0</v>
      </c>
      <c r="Q1816" s="30">
        <f t="shared" si="695"/>
        <v>12878.069552871042</v>
      </c>
      <c r="R1816" s="61">
        <f t="shared" si="696"/>
        <v>3.5772418286435017</v>
      </c>
      <c r="S1816" s="30">
        <f t="shared" si="697"/>
        <v>-2677.9758714087452</v>
      </c>
      <c r="T1816" s="30">
        <f t="shared" si="691"/>
        <v>2677.9758714087452</v>
      </c>
      <c r="U1816" s="61">
        <f t="shared" si="698"/>
        <v>0.74388224601300412</v>
      </c>
      <c r="V1816" s="30">
        <f t="shared" si="699"/>
        <v>0</v>
      </c>
      <c r="W1816" s="30">
        <f t="shared" si="677"/>
        <v>0</v>
      </c>
      <c r="X1816" s="30">
        <f t="shared" si="700"/>
        <v>5333.6436712963032</v>
      </c>
      <c r="Y1816" s="30">
        <f t="shared" si="692"/>
        <v>1481.5688717253445</v>
      </c>
      <c r="Z1816" s="30">
        <f t="shared" si="693"/>
        <v>1.4815688717253446</v>
      </c>
      <c r="AA1816" s="30">
        <f t="shared" si="694"/>
        <v>4.3211240746565061</v>
      </c>
      <c r="AB1816" s="64"/>
      <c r="AC1816" s="30">
        <f t="shared" si="680"/>
        <v>1</v>
      </c>
      <c r="AD1816" s="30" t="str">
        <f t="shared" si="681"/>
        <v/>
      </c>
      <c r="AE1816" s="30">
        <f t="shared" si="682"/>
        <v>0</v>
      </c>
      <c r="AF1816" s="31"/>
      <c r="AG1816" s="31"/>
      <c r="AH1816" s="31"/>
      <c r="AI1816" s="31"/>
      <c r="AJ1816" s="31"/>
      <c r="AK1816" s="31"/>
      <c r="AL1816" s="7"/>
      <c r="AM1816" s="7"/>
    </row>
    <row r="1817" spans="2:39" x14ac:dyDescent="0.4">
      <c r="B1817" s="7"/>
      <c r="C1817" s="7"/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31"/>
      <c r="X1817" s="7"/>
      <c r="Y1817" s="7"/>
      <c r="Z1817" s="7"/>
      <c r="AA1817" s="7"/>
      <c r="AB1817" s="7"/>
      <c r="AC1817" s="7"/>
    </row>
    <row r="1818" spans="2:39" x14ac:dyDescent="0.4">
      <c r="B1818" s="7"/>
      <c r="C1818" s="7"/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31"/>
      <c r="X1818" s="7"/>
      <c r="Y1818" s="7"/>
      <c r="Z1818" s="7"/>
      <c r="AA1818" s="7"/>
      <c r="AB1818" s="7"/>
      <c r="AC1818" s="7"/>
    </row>
    <row r="1819" spans="2:39" x14ac:dyDescent="0.4">
      <c r="B1819" s="7"/>
      <c r="C1819" s="7"/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31"/>
      <c r="X1819" s="7"/>
      <c r="Y1819" s="7"/>
      <c r="Z1819" s="7"/>
      <c r="AA1819" s="7"/>
      <c r="AB1819" s="7"/>
      <c r="AC1819" s="7"/>
    </row>
    <row r="1820" spans="2:39" x14ac:dyDescent="0.4">
      <c r="B1820" s="7"/>
      <c r="C1820" s="7"/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31"/>
      <c r="X1820" s="7"/>
      <c r="Y1820" s="7"/>
      <c r="Z1820" s="7"/>
      <c r="AA1820" s="7"/>
      <c r="AB1820" s="7"/>
      <c r="AC1820" s="7"/>
    </row>
    <row r="1821" spans="2:39" x14ac:dyDescent="0.4">
      <c r="B1821" s="7"/>
      <c r="C1821" s="7"/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31"/>
      <c r="X1821" s="7"/>
      <c r="Y1821" s="7"/>
      <c r="Z1821" s="7"/>
      <c r="AA1821" s="7"/>
      <c r="AB1821" s="7"/>
      <c r="AC1821" s="7"/>
    </row>
    <row r="1822" spans="2:39" x14ac:dyDescent="0.4">
      <c r="B1822" s="7"/>
      <c r="C1822" s="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/>
      <c r="AA1822" s="7"/>
      <c r="AB1822" s="7"/>
      <c r="AC1822" s="7"/>
    </row>
    <row r="1823" spans="2:39" x14ac:dyDescent="0.4">
      <c r="B1823" s="7"/>
      <c r="C1823" s="7"/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/>
      <c r="AA1823" s="7"/>
      <c r="AB1823" s="7"/>
      <c r="AC1823" s="7"/>
    </row>
    <row r="1824" spans="2:39" x14ac:dyDescent="0.4">
      <c r="B1824" s="7"/>
      <c r="C1824" s="7"/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/>
      <c r="AA1824" s="7"/>
      <c r="AB1824" s="7"/>
      <c r="AC1824" s="7"/>
    </row>
    <row r="1825" spans="2:29" x14ac:dyDescent="0.4">
      <c r="B1825" s="7"/>
      <c r="C1825" s="7"/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/>
      <c r="AA1825" s="7"/>
      <c r="AB1825" s="7"/>
      <c r="AC1825" s="7"/>
    </row>
    <row r="1826" spans="2:29" x14ac:dyDescent="0.4">
      <c r="B1826" s="7"/>
      <c r="C1826" s="7"/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/>
      <c r="AA1826" s="7"/>
      <c r="AB1826" s="7"/>
      <c r="AC1826" s="7"/>
    </row>
    <row r="1827" spans="2:29" x14ac:dyDescent="0.4">
      <c r="B1827" s="7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7"/>
      <c r="Y1827" s="7"/>
      <c r="Z1827" s="7"/>
      <c r="AA1827" s="7"/>
      <c r="AB1827" s="7"/>
      <c r="AC1827" s="7"/>
    </row>
    <row r="1828" spans="2:29" x14ac:dyDescent="0.4">
      <c r="B1828" s="7"/>
      <c r="C1828" s="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  <c r="Z1828" s="7"/>
      <c r="AA1828" s="7"/>
      <c r="AB1828" s="7"/>
      <c r="AC1828" s="7"/>
    </row>
    <row r="1829" spans="2:29" x14ac:dyDescent="0.4">
      <c r="B1829" s="7"/>
      <c r="C1829" s="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/>
      <c r="AA1829" s="7"/>
      <c r="AB1829" s="7"/>
      <c r="AC1829" s="7"/>
    </row>
    <row r="1830" spans="2:29" x14ac:dyDescent="0.4">
      <c r="B1830" s="7"/>
      <c r="C1830" s="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  <c r="Z1830" s="7"/>
      <c r="AA1830" s="7"/>
      <c r="AB1830" s="7"/>
      <c r="AC1830" s="7"/>
    </row>
    <row r="1831" spans="2:29" x14ac:dyDescent="0.4">
      <c r="B1831" s="7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/>
      <c r="AB1831" s="7"/>
      <c r="AC1831" s="7"/>
    </row>
    <row r="1832" spans="2:29" x14ac:dyDescent="0.4">
      <c r="B1832" s="7"/>
      <c r="C1832" s="7"/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/>
      <c r="AA1832" s="7"/>
      <c r="AB1832" s="7"/>
      <c r="AC1832" s="7"/>
    </row>
    <row r="1833" spans="2:29" x14ac:dyDescent="0.4">
      <c r="B1833" s="7"/>
      <c r="C1833" s="7"/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/>
      <c r="AA1833" s="7"/>
      <c r="AB1833" s="7"/>
      <c r="AC1833" s="7"/>
    </row>
    <row r="1834" spans="2:29" x14ac:dyDescent="0.4">
      <c r="B1834" s="7"/>
      <c r="C1834" s="7"/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/>
      <c r="Y1834" s="7"/>
      <c r="Z1834" s="7"/>
      <c r="AA1834" s="7"/>
      <c r="AB1834" s="7"/>
      <c r="AC1834" s="7"/>
    </row>
    <row r="1835" spans="2:29" x14ac:dyDescent="0.4">
      <c r="B1835" s="7"/>
      <c r="C1835" s="7"/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7"/>
      <c r="Y1835" s="7"/>
      <c r="Z1835" s="7"/>
      <c r="AA1835" s="7"/>
      <c r="AB1835" s="7"/>
      <c r="AC1835" s="7"/>
    </row>
    <row r="1836" spans="2:29" x14ac:dyDescent="0.4">
      <c r="B1836" s="7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/>
      <c r="Y1836" s="7"/>
      <c r="Z1836" s="7"/>
      <c r="AA1836" s="7"/>
      <c r="AB1836" s="7"/>
      <c r="AC1836" s="7"/>
    </row>
    <row r="1837" spans="2:29" x14ac:dyDescent="0.4">
      <c r="B1837" s="7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  <c r="Z1837" s="7"/>
      <c r="AA1837" s="7"/>
      <c r="AB1837" s="7"/>
      <c r="AC1837" s="7"/>
    </row>
    <row r="1838" spans="2:29" x14ac:dyDescent="0.4">
      <c r="B1838" s="7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  <c r="X1838" s="7"/>
      <c r="Y1838" s="7"/>
      <c r="Z1838" s="7"/>
      <c r="AA1838" s="7"/>
      <c r="AB1838" s="7"/>
      <c r="AC1838" s="7"/>
    </row>
    <row r="1839" spans="2:29" x14ac:dyDescent="0.4">
      <c r="B1839" s="7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</row>
    <row r="1840" spans="2:29" x14ac:dyDescent="0.4">
      <c r="B1840" s="7"/>
      <c r="C1840" s="7"/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/>
      <c r="AB1840" s="7"/>
      <c r="AC1840" s="7"/>
    </row>
    <row r="1841" spans="2:29" x14ac:dyDescent="0.4">
      <c r="B1841" s="7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</row>
    <row r="1842" spans="2:29" x14ac:dyDescent="0.4">
      <c r="B1842" s="7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7"/>
      <c r="AA1842" s="7"/>
      <c r="AB1842" s="7"/>
      <c r="AC1842" s="7"/>
    </row>
    <row r="1843" spans="2:29" x14ac:dyDescent="0.4">
      <c r="B1843" s="7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7"/>
      <c r="Y1843" s="7"/>
      <c r="Z1843" s="7"/>
      <c r="AA1843" s="7"/>
      <c r="AB1843" s="7"/>
      <c r="AC1843" s="7"/>
    </row>
    <row r="1844" spans="2:29" x14ac:dyDescent="0.4">
      <c r="B1844" s="7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7"/>
      <c r="Y1844" s="7"/>
      <c r="Z1844" s="7"/>
      <c r="AA1844" s="7"/>
      <c r="AB1844" s="7"/>
      <c r="AC1844" s="7"/>
    </row>
    <row r="1845" spans="2:29" x14ac:dyDescent="0.4">
      <c r="B1845" s="7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/>
      <c r="AB1845" s="7"/>
      <c r="AC1845" s="7"/>
    </row>
    <row r="1846" spans="2:29" x14ac:dyDescent="0.4">
      <c r="B1846" s="7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  <c r="Z1846" s="7"/>
      <c r="AA1846" s="7"/>
      <c r="AB1846" s="7"/>
      <c r="AC1846" s="7"/>
    </row>
    <row r="1847" spans="2:29" x14ac:dyDescent="0.4">
      <c r="B1847" s="7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/>
      <c r="Y1847" s="7"/>
      <c r="Z1847" s="7"/>
      <c r="AA1847" s="7"/>
      <c r="AB1847" s="7"/>
      <c r="AC1847" s="7"/>
    </row>
    <row r="1848" spans="2:29" x14ac:dyDescent="0.4">
      <c r="B1848" s="7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/>
      <c r="AB1848" s="7"/>
      <c r="AC1848" s="7"/>
    </row>
    <row r="1849" spans="2:29" x14ac:dyDescent="0.4">
      <c r="B1849" s="7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</row>
    <row r="1850" spans="2:29" x14ac:dyDescent="0.4">
      <c r="B1850" s="7"/>
      <c r="C1850" s="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  <c r="Z1850" s="7"/>
      <c r="AA1850" s="7"/>
      <c r="AB1850" s="7"/>
      <c r="AC1850" s="7"/>
    </row>
    <row r="1851" spans="2:29" x14ac:dyDescent="0.4"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  <c r="Z1851" s="7"/>
      <c r="AA1851" s="7"/>
      <c r="AB1851" s="7"/>
      <c r="AC1851" s="7"/>
    </row>
    <row r="1852" spans="2:29" x14ac:dyDescent="0.4">
      <c r="B1852" s="7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  <c r="Z1852" s="7"/>
      <c r="AA1852" s="7"/>
      <c r="AB1852" s="7"/>
      <c r="AC1852" s="7"/>
    </row>
    <row r="1853" spans="2:29" x14ac:dyDescent="0.4">
      <c r="B1853" s="7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  <c r="Z1853" s="7"/>
      <c r="AA1853" s="7"/>
      <c r="AB1853" s="7"/>
      <c r="AC1853" s="7"/>
    </row>
    <row r="1854" spans="2:29" x14ac:dyDescent="0.4">
      <c r="B1854" s="7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7"/>
      <c r="Y1854" s="7"/>
      <c r="Z1854" s="7"/>
      <c r="AA1854" s="7"/>
      <c r="AB1854" s="7"/>
      <c r="AC1854" s="7"/>
    </row>
    <row r="1855" spans="2:29" x14ac:dyDescent="0.4">
      <c r="B1855" s="7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</row>
    <row r="1856" spans="2:29" x14ac:dyDescent="0.4">
      <c r="B1856" s="7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7"/>
      <c r="Y1856" s="7"/>
      <c r="Z1856" s="7"/>
      <c r="AA1856" s="7"/>
      <c r="AB1856" s="7"/>
      <c r="AC1856" s="7"/>
    </row>
    <row r="1857" spans="2:29" x14ac:dyDescent="0.4">
      <c r="B1857" s="7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</row>
    <row r="1858" spans="2:29" x14ac:dyDescent="0.4">
      <c r="B1858" s="7"/>
      <c r="C1858" s="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/>
      <c r="AA1858" s="7"/>
      <c r="AB1858" s="7"/>
      <c r="AC1858" s="7"/>
    </row>
    <row r="1859" spans="2:29" x14ac:dyDescent="0.4">
      <c r="B1859" s="7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  <c r="AB1859" s="7"/>
      <c r="AC1859" s="7"/>
    </row>
    <row r="1860" spans="2:29" x14ac:dyDescent="0.4">
      <c r="B1860" s="7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7"/>
      <c r="Y1860" s="7"/>
      <c r="Z1860" s="7"/>
      <c r="AA1860" s="7"/>
      <c r="AB1860" s="7"/>
      <c r="AC1860" s="7"/>
    </row>
    <row r="1861" spans="2:29" x14ac:dyDescent="0.4">
      <c r="B1861" s="7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</row>
    <row r="1862" spans="2:29" x14ac:dyDescent="0.4">
      <c r="B1862" s="7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7"/>
      <c r="Y1862" s="7"/>
      <c r="Z1862" s="7"/>
      <c r="AA1862" s="7"/>
      <c r="AB1862" s="7"/>
      <c r="AC1862" s="7"/>
    </row>
    <row r="1863" spans="2:29" x14ac:dyDescent="0.4">
      <c r="B1863" s="7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  <c r="AB1863" s="7"/>
      <c r="AC1863" s="7"/>
    </row>
    <row r="1864" spans="2:29" x14ac:dyDescent="0.4">
      <c r="B1864" s="7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  <c r="AB1864" s="7"/>
      <c r="AC1864" s="7"/>
    </row>
    <row r="1865" spans="2:29" x14ac:dyDescent="0.4">
      <c r="B1865" s="7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7"/>
      <c r="AB1865" s="7"/>
      <c r="AC1865" s="7"/>
    </row>
    <row r="1866" spans="2:29" x14ac:dyDescent="0.4">
      <c r="B1866" s="7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/>
      <c r="AB1866" s="7"/>
      <c r="AC1866" s="7"/>
    </row>
    <row r="1867" spans="2:29" x14ac:dyDescent="0.4">
      <c r="B1867" s="7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</row>
    <row r="1868" spans="2:29" x14ac:dyDescent="0.4">
      <c r="B1868" s="7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  <c r="AB1868" s="7"/>
      <c r="AC1868" s="7"/>
    </row>
    <row r="1869" spans="2:29" x14ac:dyDescent="0.4">
      <c r="B1869" s="7"/>
      <c r="C1869" s="7"/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  <c r="Z1869" s="7"/>
      <c r="AA1869" s="7"/>
      <c r="AB1869" s="7"/>
      <c r="AC1869" s="7"/>
    </row>
    <row r="1870" spans="2:29" x14ac:dyDescent="0.4">
      <c r="B1870" s="7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  <c r="AB1870" s="7"/>
      <c r="AC1870" s="7"/>
    </row>
    <row r="1871" spans="2:29" x14ac:dyDescent="0.4">
      <c r="B1871" s="7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</row>
    <row r="1872" spans="2:29" x14ac:dyDescent="0.4">
      <c r="B1872" s="7"/>
      <c r="C1872" s="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/>
      <c r="AA1872" s="7"/>
      <c r="AB1872" s="7"/>
      <c r="AC1872" s="7"/>
    </row>
    <row r="1873" spans="2:29" x14ac:dyDescent="0.4">
      <c r="B1873" s="7"/>
      <c r="C1873" s="7"/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</row>
    <row r="1874" spans="2:29" x14ac:dyDescent="0.4">
      <c r="B1874" s="7"/>
      <c r="C1874" s="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  <c r="AB1874" s="7"/>
      <c r="AC1874" s="7"/>
    </row>
    <row r="1875" spans="2:29" x14ac:dyDescent="0.4">
      <c r="B1875" s="7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  <c r="Z1875" s="7"/>
      <c r="AA1875" s="7"/>
      <c r="AB1875" s="7"/>
      <c r="AC1875" s="7"/>
    </row>
    <row r="1876" spans="2:29" x14ac:dyDescent="0.4">
      <c r="B1876" s="7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  <c r="Z1876" s="7"/>
      <c r="AA1876" s="7"/>
      <c r="AB1876" s="7"/>
      <c r="AC1876" s="7"/>
    </row>
    <row r="1877" spans="2:29" x14ac:dyDescent="0.4">
      <c r="B1877" s="7"/>
      <c r="C1877" s="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  <c r="Z1877" s="7"/>
      <c r="AA1877" s="7"/>
      <c r="AB1877" s="7"/>
      <c r="AC1877" s="7"/>
    </row>
    <row r="1878" spans="2:29" x14ac:dyDescent="0.4">
      <c r="B1878" s="7"/>
      <c r="C1878" s="7"/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7"/>
      <c r="AA1878" s="7"/>
      <c r="AB1878" s="7"/>
      <c r="AC1878" s="7"/>
    </row>
    <row r="1879" spans="2:29" x14ac:dyDescent="0.4">
      <c r="B1879" s="7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  <c r="AB1879" s="7"/>
      <c r="AC1879" s="7"/>
    </row>
    <row r="1880" spans="2:29" x14ac:dyDescent="0.4">
      <c r="B1880" s="7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/>
      <c r="Y1880" s="7"/>
      <c r="Z1880" s="7"/>
      <c r="AA1880" s="7"/>
      <c r="AB1880" s="7"/>
      <c r="AC1880" s="7"/>
    </row>
    <row r="1881" spans="2:29" x14ac:dyDescent="0.4">
      <c r="B1881" s="7"/>
      <c r="C1881" s="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7"/>
      <c r="AB1881" s="7"/>
      <c r="AC1881" s="7"/>
    </row>
    <row r="1882" spans="2:29" x14ac:dyDescent="0.4">
      <c r="B1882" s="7"/>
      <c r="C1882" s="7"/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7"/>
      <c r="AB1882" s="7"/>
      <c r="AC1882" s="7"/>
    </row>
    <row r="1883" spans="2:29" x14ac:dyDescent="0.4">
      <c r="B1883" s="7"/>
      <c r="C1883" s="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</row>
    <row r="1884" spans="2:29" x14ac:dyDescent="0.4">
      <c r="B1884" s="7"/>
      <c r="C1884" s="7"/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/>
      <c r="AA1884" s="7"/>
      <c r="AB1884" s="7"/>
      <c r="AC1884" s="7"/>
    </row>
    <row r="1885" spans="2:29" x14ac:dyDescent="0.4">
      <c r="B1885" s="7"/>
      <c r="C1885" s="7"/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/>
      <c r="AA1885" s="7"/>
      <c r="AB1885" s="7"/>
      <c r="AC1885" s="7"/>
    </row>
    <row r="1886" spans="2:29" x14ac:dyDescent="0.4">
      <c r="B1886" s="7"/>
      <c r="C1886" s="7"/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/>
      <c r="AA1886" s="7"/>
      <c r="AB1886" s="7"/>
      <c r="AC1886" s="7"/>
    </row>
    <row r="1887" spans="2:29" x14ac:dyDescent="0.4">
      <c r="B1887" s="7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  <c r="Z1887" s="7"/>
      <c r="AA1887" s="7"/>
      <c r="AB1887" s="7"/>
      <c r="AC1887" s="7"/>
    </row>
    <row r="1888" spans="2:29" x14ac:dyDescent="0.4">
      <c r="B1888" s="7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7"/>
      <c r="AA1888" s="7"/>
      <c r="AB1888" s="7"/>
      <c r="AC1888" s="7"/>
    </row>
    <row r="1889" spans="2:29" x14ac:dyDescent="0.4">
      <c r="B1889" s="7"/>
      <c r="C1889" s="7"/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/>
      <c r="AA1889" s="7"/>
      <c r="AB1889" s="7"/>
      <c r="AC1889" s="7"/>
    </row>
    <row r="1890" spans="2:29" x14ac:dyDescent="0.4">
      <c r="B1890" s="7"/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/>
      <c r="AA1890" s="7"/>
      <c r="AB1890" s="7"/>
      <c r="AC1890" s="7"/>
    </row>
    <row r="1891" spans="2:29" x14ac:dyDescent="0.4">
      <c r="B1891" s="7"/>
      <c r="C1891" s="7"/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  <c r="AB1891" s="7"/>
      <c r="AC1891" s="7"/>
    </row>
    <row r="1892" spans="2:29" x14ac:dyDescent="0.4">
      <c r="B1892" s="7"/>
      <c r="C1892" s="7"/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  <c r="AB1892" s="7"/>
      <c r="AC1892" s="7"/>
    </row>
    <row r="1893" spans="2:29" x14ac:dyDescent="0.4">
      <c r="B1893" s="7"/>
      <c r="C1893" s="7"/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/>
      <c r="AA1893" s="7"/>
      <c r="AB1893" s="7"/>
      <c r="AC1893" s="7"/>
    </row>
    <row r="1894" spans="2:29" x14ac:dyDescent="0.4">
      <c r="B1894" s="7"/>
      <c r="C1894" s="7"/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  <c r="Z1894" s="7"/>
      <c r="AA1894" s="7"/>
      <c r="AB1894" s="7"/>
      <c r="AC1894" s="7"/>
    </row>
    <row r="1895" spans="2:29" x14ac:dyDescent="0.4">
      <c r="B1895" s="7"/>
      <c r="C1895" s="7"/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/>
      <c r="AA1895" s="7"/>
      <c r="AB1895" s="7"/>
      <c r="AC1895" s="7"/>
    </row>
    <row r="1896" spans="2:29" x14ac:dyDescent="0.4">
      <c r="B1896" s="7"/>
      <c r="C1896" s="7"/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/>
      <c r="AB1896" s="7"/>
      <c r="AC1896" s="7"/>
    </row>
    <row r="1897" spans="2:29" x14ac:dyDescent="0.4">
      <c r="B1897" s="7"/>
      <c r="C1897" s="7"/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/>
      <c r="AB1897" s="7"/>
      <c r="AC1897" s="7"/>
    </row>
    <row r="1898" spans="2:29" x14ac:dyDescent="0.4">
      <c r="B1898" s="7"/>
      <c r="C1898" s="7"/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  <c r="Z1898" s="7"/>
      <c r="AA1898" s="7"/>
      <c r="AB1898" s="7"/>
      <c r="AC1898" s="7"/>
    </row>
    <row r="1899" spans="2:29" x14ac:dyDescent="0.4">
      <c r="B1899" s="7"/>
      <c r="C1899" s="7"/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/>
      <c r="AA1899" s="7"/>
      <c r="AB1899" s="7"/>
      <c r="AC1899" s="7"/>
    </row>
    <row r="1900" spans="2:29" x14ac:dyDescent="0.4">
      <c r="B1900" s="7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  <c r="Z1900" s="7"/>
      <c r="AA1900" s="7"/>
      <c r="AB1900" s="7"/>
      <c r="AC1900" s="7"/>
    </row>
    <row r="1901" spans="2:29" x14ac:dyDescent="0.4">
      <c r="B1901" s="7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  <c r="AB1901" s="7"/>
      <c r="AC1901" s="7"/>
    </row>
    <row r="1902" spans="2:29" x14ac:dyDescent="0.4">
      <c r="B1902" s="7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/>
      <c r="AA1902" s="7"/>
      <c r="AB1902" s="7"/>
      <c r="AC1902" s="7"/>
    </row>
    <row r="1903" spans="2:29" x14ac:dyDescent="0.4">
      <c r="B1903" s="7"/>
      <c r="C1903" s="7"/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  <c r="AB1903" s="7"/>
      <c r="AC1903" s="7"/>
    </row>
    <row r="1904" spans="2:29" x14ac:dyDescent="0.4">
      <c r="B1904" s="7"/>
      <c r="C1904" s="7"/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/>
      <c r="AA1904" s="7"/>
      <c r="AB1904" s="7"/>
      <c r="AC1904" s="7"/>
    </row>
    <row r="1905" spans="2:29" x14ac:dyDescent="0.4">
      <c r="B1905" s="7"/>
      <c r="C1905" s="7"/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/>
      <c r="AA1905" s="7"/>
      <c r="AB1905" s="7"/>
      <c r="AC1905" s="7"/>
    </row>
    <row r="1906" spans="2:29" x14ac:dyDescent="0.4">
      <c r="B1906" s="7"/>
      <c r="C1906" s="7"/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/>
      <c r="AA1906" s="7"/>
      <c r="AB1906" s="7"/>
      <c r="AC1906" s="7"/>
    </row>
    <row r="1907" spans="2:29" x14ac:dyDescent="0.4">
      <c r="B1907" s="7"/>
      <c r="C1907" s="7"/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  <c r="AB1907" s="7"/>
      <c r="AC1907" s="7"/>
    </row>
    <row r="1908" spans="2:29" x14ac:dyDescent="0.4">
      <c r="B1908" s="7"/>
      <c r="C1908" s="7"/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/>
      <c r="AA1908" s="7"/>
      <c r="AB1908" s="7"/>
      <c r="AC1908" s="7"/>
    </row>
    <row r="1909" spans="2:29" x14ac:dyDescent="0.4">
      <c r="B1909" s="7"/>
      <c r="C1909" s="7"/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/>
      <c r="AA1909" s="7"/>
      <c r="AB1909" s="7"/>
      <c r="AC1909" s="7"/>
    </row>
    <row r="1910" spans="2:29" x14ac:dyDescent="0.4">
      <c r="B1910" s="7"/>
      <c r="C1910" s="7"/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  <c r="AB1910" s="7"/>
      <c r="AC1910" s="7"/>
    </row>
    <row r="1911" spans="2:29" x14ac:dyDescent="0.4">
      <c r="B1911" s="7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  <c r="Z1911" s="7"/>
      <c r="AA1911" s="7"/>
      <c r="AB1911" s="7"/>
      <c r="AC1911" s="7"/>
    </row>
    <row r="1912" spans="2:29" x14ac:dyDescent="0.4">
      <c r="B1912" s="7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7"/>
      <c r="Y1912" s="7"/>
      <c r="Z1912" s="7"/>
      <c r="AA1912" s="7"/>
      <c r="AB1912" s="7"/>
      <c r="AC1912" s="7"/>
    </row>
    <row r="1913" spans="2:29" x14ac:dyDescent="0.4">
      <c r="B1913" s="7"/>
      <c r="C1913" s="7"/>
      <c r="D1913" s="7"/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/>
      <c r="Z1913" s="7"/>
      <c r="AA1913" s="7"/>
      <c r="AB1913" s="7"/>
      <c r="AC1913" s="7"/>
    </row>
    <row r="1914" spans="2:29" x14ac:dyDescent="0.4">
      <c r="B1914" s="7"/>
      <c r="C1914" s="7"/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</row>
    <row r="1915" spans="2:29" x14ac:dyDescent="0.4">
      <c r="B1915" s="7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</row>
    <row r="1916" spans="2:29" x14ac:dyDescent="0.4">
      <c r="B1916" s="7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</row>
    <row r="1917" spans="2:29" x14ac:dyDescent="0.4">
      <c r="B1917" s="7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  <c r="AB1917" s="7"/>
      <c r="AC1917" s="7"/>
    </row>
    <row r="1918" spans="2:29" x14ac:dyDescent="0.4">
      <c r="B1918" s="7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</row>
    <row r="1919" spans="2:29" x14ac:dyDescent="0.4">
      <c r="B1919" s="7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  <c r="AB1919" s="7"/>
      <c r="AC1919" s="7"/>
    </row>
    <row r="1920" spans="2:29" x14ac:dyDescent="0.4">
      <c r="B1920" s="7"/>
      <c r="C1920" s="7"/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/>
      <c r="AB1920" s="7"/>
      <c r="AC1920" s="7"/>
    </row>
    <row r="1921" spans="2:29" x14ac:dyDescent="0.4">
      <c r="B1921" s="7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</row>
    <row r="1922" spans="2:29" x14ac:dyDescent="0.4">
      <c r="B1922" s="7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  <c r="AB1922" s="7"/>
      <c r="AC1922" s="7"/>
    </row>
    <row r="1923" spans="2:29" x14ac:dyDescent="0.4">
      <c r="B1923" s="7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</row>
    <row r="1924" spans="2:29" x14ac:dyDescent="0.4">
      <c r="B1924" s="7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  <c r="Z1924" s="7"/>
      <c r="AA1924" s="7"/>
      <c r="AB1924" s="7"/>
      <c r="AC1924" s="7"/>
    </row>
    <row r="1925" spans="2:29" x14ac:dyDescent="0.4">
      <c r="B1925" s="7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  <c r="AB1925" s="7"/>
      <c r="AC1925" s="7"/>
    </row>
    <row r="1926" spans="2:29" x14ac:dyDescent="0.4">
      <c r="B1926" s="7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/>
      <c r="AB1926" s="7"/>
      <c r="AC1926" s="7"/>
    </row>
    <row r="1927" spans="2:29" x14ac:dyDescent="0.4">
      <c r="B1927" s="7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  <c r="AB1927" s="7"/>
      <c r="AC1927" s="7"/>
    </row>
    <row r="1928" spans="2:29" x14ac:dyDescent="0.4">
      <c r="B1928" s="7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/>
      <c r="AB1928" s="7"/>
      <c r="AC1928" s="7"/>
    </row>
    <row r="1929" spans="2:29" x14ac:dyDescent="0.4">
      <c r="B1929" s="7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  <c r="AB1929" s="7"/>
      <c r="AC1929" s="7"/>
    </row>
    <row r="1930" spans="2:29" x14ac:dyDescent="0.4">
      <c r="B1930" s="7"/>
      <c r="C1930" s="7"/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/>
      <c r="AA1930" s="7"/>
      <c r="AB1930" s="7"/>
      <c r="AC1930" s="7"/>
    </row>
    <row r="1931" spans="2:29" x14ac:dyDescent="0.4">
      <c r="B1931" s="7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</row>
    <row r="1932" spans="2:29" x14ac:dyDescent="0.4">
      <c r="B1932" s="7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/>
      <c r="AB1932" s="7"/>
      <c r="AC1932" s="7"/>
    </row>
    <row r="1933" spans="2:29" x14ac:dyDescent="0.4">
      <c r="B1933" s="7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</row>
    <row r="1934" spans="2:29" x14ac:dyDescent="0.4">
      <c r="B1934" s="7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  <c r="Z1934" s="7"/>
      <c r="AA1934" s="7"/>
      <c r="AB1934" s="7"/>
      <c r="AC1934" s="7"/>
    </row>
    <row r="1935" spans="2:29" x14ac:dyDescent="0.4">
      <c r="B1935" s="7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  <c r="AB1935" s="7"/>
      <c r="AC1935" s="7"/>
    </row>
    <row r="1936" spans="2:29" x14ac:dyDescent="0.4">
      <c r="B1936" s="7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  <c r="Z1936" s="7"/>
      <c r="AA1936" s="7"/>
      <c r="AB1936" s="7"/>
      <c r="AC1936" s="7"/>
    </row>
    <row r="1937" spans="2:29" x14ac:dyDescent="0.4">
      <c r="B1937" s="7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/>
      <c r="AB1937" s="7"/>
      <c r="AC1937" s="7"/>
    </row>
    <row r="1938" spans="2:29" x14ac:dyDescent="0.4">
      <c r="B1938" s="7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/>
      <c r="AB1938" s="7"/>
      <c r="AC1938" s="7"/>
    </row>
    <row r="1939" spans="2:29" x14ac:dyDescent="0.4">
      <c r="B1939" s="7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7"/>
      <c r="Y1939" s="7"/>
      <c r="Z1939" s="7"/>
      <c r="AA1939" s="7"/>
      <c r="AB1939" s="7"/>
      <c r="AC1939" s="7"/>
    </row>
    <row r="1940" spans="2:29" x14ac:dyDescent="0.4"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  <c r="Z1940" s="7"/>
      <c r="AA1940" s="7"/>
      <c r="AB1940" s="7"/>
      <c r="AC1940" s="7"/>
    </row>
    <row r="1941" spans="2:29" x14ac:dyDescent="0.4">
      <c r="B1941" s="7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  <c r="AB1941" s="7"/>
      <c r="AC1941" s="7"/>
    </row>
    <row r="1942" spans="2:29" x14ac:dyDescent="0.4">
      <c r="B1942" s="7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  <c r="Z1942" s="7"/>
      <c r="AA1942" s="7"/>
      <c r="AB1942" s="7"/>
      <c r="AC1942" s="7"/>
    </row>
    <row r="1943" spans="2:29" x14ac:dyDescent="0.4">
      <c r="B1943" s="7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  <c r="AB1943" s="7"/>
      <c r="AC1943" s="7"/>
    </row>
    <row r="1944" spans="2:29" x14ac:dyDescent="0.4">
      <c r="B1944" s="7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  <c r="Z1944" s="7"/>
      <c r="AA1944" s="7"/>
      <c r="AB1944" s="7"/>
      <c r="AC1944" s="7"/>
    </row>
    <row r="1945" spans="2:29" x14ac:dyDescent="0.4">
      <c r="B1945" s="7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  <c r="AB1945" s="7"/>
      <c r="AC1945" s="7"/>
    </row>
    <row r="1946" spans="2:29" x14ac:dyDescent="0.4">
      <c r="B1946" s="7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  <c r="AB1946" s="7"/>
      <c r="AC1946" s="7"/>
    </row>
    <row r="1947" spans="2:29" x14ac:dyDescent="0.4">
      <c r="B1947" s="7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  <c r="AB1947" s="7"/>
      <c r="AC1947" s="7"/>
    </row>
    <row r="1948" spans="2:29" x14ac:dyDescent="0.4">
      <c r="B1948" s="7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7"/>
      <c r="Y1948" s="7"/>
      <c r="Z1948" s="7"/>
      <c r="AA1948" s="7"/>
      <c r="AB1948" s="7"/>
      <c r="AC1948" s="7"/>
    </row>
    <row r="1949" spans="2:29" x14ac:dyDescent="0.4">
      <c r="B1949" s="7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</row>
    <row r="1950" spans="2:29" x14ac:dyDescent="0.4">
      <c r="B1950" s="7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  <c r="Z1950" s="7"/>
      <c r="AA1950" s="7"/>
      <c r="AB1950" s="7"/>
      <c r="AC1950" s="7"/>
    </row>
    <row r="1951" spans="2:29" x14ac:dyDescent="0.4">
      <c r="B1951" s="7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</row>
    <row r="1952" spans="2:29" x14ac:dyDescent="0.4">
      <c r="B1952" s="7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  <c r="Z1952" s="7"/>
      <c r="AA1952" s="7"/>
      <c r="AB1952" s="7"/>
      <c r="AC1952" s="7"/>
    </row>
    <row r="1953" spans="2:29" x14ac:dyDescent="0.4">
      <c r="B1953" s="7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  <c r="AB1953" s="7"/>
      <c r="AC1953" s="7"/>
    </row>
    <row r="1954" spans="2:29" x14ac:dyDescent="0.4">
      <c r="B1954" s="7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/>
      <c r="AB1954" s="7"/>
      <c r="AC1954" s="7"/>
    </row>
    <row r="1955" spans="2:29" x14ac:dyDescent="0.4">
      <c r="B1955" s="7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/>
      <c r="AB1955" s="7"/>
      <c r="AC1955" s="7"/>
    </row>
    <row r="1956" spans="2:29" x14ac:dyDescent="0.4">
      <c r="B1956" s="7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  <c r="Z1956" s="7"/>
      <c r="AA1956" s="7"/>
      <c r="AB1956" s="7"/>
      <c r="AC1956" s="7"/>
    </row>
    <row r="1957" spans="2:29" x14ac:dyDescent="0.4">
      <c r="B1957" s="7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  <c r="Z1957" s="7"/>
      <c r="AA1957" s="7"/>
      <c r="AB1957" s="7"/>
      <c r="AC1957" s="7"/>
    </row>
    <row r="1958" spans="2:29" x14ac:dyDescent="0.4">
      <c r="B1958" s="7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7"/>
      <c r="Y1958" s="7"/>
      <c r="Z1958" s="7"/>
      <c r="AA1958" s="7"/>
      <c r="AB1958" s="7"/>
      <c r="AC1958" s="7"/>
    </row>
    <row r="1959" spans="2:29" x14ac:dyDescent="0.4">
      <c r="B1959" s="7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7"/>
      <c r="AB1959" s="7"/>
      <c r="AC1959" s="7"/>
    </row>
    <row r="1960" spans="2:29" x14ac:dyDescent="0.4">
      <c r="B1960" s="7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7"/>
      <c r="Y1960" s="7"/>
      <c r="Z1960" s="7"/>
      <c r="AA1960" s="7"/>
      <c r="AB1960" s="7"/>
      <c r="AC1960" s="7"/>
    </row>
    <row r="1961" spans="2:29" x14ac:dyDescent="0.4">
      <c r="B1961" s="7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</row>
    <row r="1962" spans="2:29" x14ac:dyDescent="0.4">
      <c r="B1962" s="7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  <c r="X1962" s="7"/>
      <c r="Y1962" s="7"/>
      <c r="Z1962" s="7"/>
      <c r="AA1962" s="7"/>
      <c r="AB1962" s="7"/>
      <c r="AC1962" s="7"/>
    </row>
    <row r="1963" spans="2:29" x14ac:dyDescent="0.4">
      <c r="B1963" s="7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/>
      <c r="AB1963" s="7"/>
      <c r="AC1963" s="7"/>
    </row>
    <row r="1964" spans="2:29" x14ac:dyDescent="0.4">
      <c r="B1964" s="7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/>
      <c r="AB1964" s="7"/>
      <c r="AC1964" s="7"/>
    </row>
    <row r="1965" spans="2:29" x14ac:dyDescent="0.4">
      <c r="B1965" s="7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  <c r="Z1965" s="7"/>
      <c r="AA1965" s="7"/>
      <c r="AB1965" s="7"/>
      <c r="AC1965" s="7"/>
    </row>
    <row r="1966" spans="2:29" x14ac:dyDescent="0.4">
      <c r="B1966" s="7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/>
      <c r="Y1966" s="7"/>
      <c r="Z1966" s="7"/>
      <c r="AA1966" s="7"/>
      <c r="AB1966" s="7"/>
      <c r="AC1966" s="7"/>
    </row>
    <row r="1967" spans="2:29" x14ac:dyDescent="0.4">
      <c r="B1967" s="7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  <c r="Z1967" s="7"/>
      <c r="AA1967" s="7"/>
      <c r="AB1967" s="7"/>
      <c r="AC1967" s="7"/>
    </row>
    <row r="1968" spans="2:29" x14ac:dyDescent="0.4">
      <c r="B1968" s="7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</row>
    <row r="1969" spans="2:29" x14ac:dyDescent="0.4">
      <c r="B1969" s="7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  <c r="Z1969" s="7"/>
      <c r="AA1969" s="7"/>
      <c r="AB1969" s="7"/>
      <c r="AC1969" s="7"/>
    </row>
  </sheetData>
  <mergeCells count="9">
    <mergeCell ref="C9:E9"/>
    <mergeCell ref="C10:E10"/>
    <mergeCell ref="J14:M14"/>
    <mergeCell ref="C3:E3"/>
    <mergeCell ref="B6:B7"/>
    <mergeCell ref="C4:E4"/>
    <mergeCell ref="C5:E5"/>
    <mergeCell ref="C6:E7"/>
    <mergeCell ref="C8:E8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tabSelected="1" zoomScale="40" zoomScaleNormal="40" workbookViewId="0">
      <selection activeCell="V42" sqref="V42"/>
    </sheetView>
  </sheetViews>
  <sheetFormatPr defaultColWidth="11.3828125" defaultRowHeight="14.6" x14ac:dyDescent="0.4"/>
  <sheetData/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5" ma:contentTypeDescription="Create a new document." ma:contentTypeScope="" ma:versionID="5291fdff544ec1a425b50eaecb933b80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6348408e56b4a0f881687ada6866ce3f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6070d716-4374-456b-8019-74c58b03b74d"/>
    <ds:schemaRef ds:uri="07e7f3ac-4871-489a-ad04-52f19e067325"/>
  </ds:schemaRefs>
</ds:datastoreItem>
</file>

<file path=customXml/itemProps3.xml><?xml version="1.0" encoding="utf-8"?>
<ds:datastoreItem xmlns:ds="http://schemas.openxmlformats.org/officeDocument/2006/customXml" ds:itemID="{ADD177CB-7056-4128-B936-3E3F35C9A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6</vt:i4>
      </vt:variant>
    </vt:vector>
  </HeadingPairs>
  <TitlesOfParts>
    <vt:vector size="8" baseType="lpstr">
      <vt:lpstr>WLTP Class 3</vt:lpstr>
      <vt:lpstr>Graphs</vt:lpstr>
      <vt:lpstr>Low</vt:lpstr>
      <vt:lpstr>Medium</vt:lpstr>
      <vt:lpstr>High</vt:lpstr>
      <vt:lpstr>Extra High</vt:lpstr>
      <vt:lpstr>Full</vt:lpstr>
      <vt:lpstr>Resistances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jake lawrence</cp:lastModifiedBy>
  <cp:revision/>
  <dcterms:created xsi:type="dcterms:W3CDTF">2012-04-02T09:52:13Z</dcterms:created>
  <dcterms:modified xsi:type="dcterms:W3CDTF">2023-01-15T21:38:57Z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